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51026\Desktop\"/>
    </mc:Choice>
  </mc:AlternateContent>
  <xr:revisionPtr revIDLastSave="0" documentId="13_ncr:1_{3B81E860-B518-4251-9D2A-ED20376DA926}" xr6:coauthVersionLast="47" xr6:coauthVersionMax="47" xr10:uidLastSave="{00000000-0000-0000-0000-000000000000}"/>
  <bookViews>
    <workbookView xWindow="-120" yWindow="-120" windowWidth="29040" windowHeight="15720" tabRatio="621" activeTab="3" xr2:uid="{00000000-000D-0000-FFFF-FFFF00000000}"/>
  </bookViews>
  <sheets>
    <sheet name="銀艶仕掛記録表" sheetId="58" r:id="rId1"/>
    <sheet name="ｽﾘｯﾄ作業日誌" sheetId="2" r:id="rId2"/>
    <sheet name="S5" sheetId="1" r:id="rId3"/>
    <sheet name="依頼内容" sheetId="61" r:id="rId4"/>
    <sheet name="不具合書①" sheetId="10" r:id="rId5"/>
    <sheet name="巻芯リード除外リスト" sheetId="25" state="hidden" r:id="rId6"/>
    <sheet name="不具合書（手打ち）" sheetId="11" state="hidden" r:id="rId7"/>
    <sheet name="製造伝票マスタ" sheetId="60" r:id="rId8"/>
    <sheet name="新外観チェック表" sheetId="3" r:id="rId9"/>
    <sheet name="箱戻し添付用紙" sheetId="13" r:id="rId10"/>
    <sheet name="ｹｰｽ再利用" sheetId="24" r:id="rId11"/>
    <sheet name="㊙1" sheetId="6" r:id="rId12"/>
    <sheet name="製造伝票 (原紙)" sheetId="49" r:id="rId13"/>
    <sheet name="S5条件" sheetId="12" r:id="rId14"/>
    <sheet name="新外観チェック巻き足し" sheetId="8" r:id="rId15"/>
    <sheet name="マスタ" sheetId="23" r:id="rId16"/>
    <sheet name="勤務" sheetId="26" state="hidden" r:id="rId17"/>
    <sheet name="製品幅マスタ" sheetId="27" r:id="rId18"/>
    <sheet name="巻き硬度" sheetId="16" state="hidden" r:id="rId19"/>
  </sheets>
  <functionGroups builtInGroupCount="19"/>
  <definedNames>
    <definedName name="_xlnm._FilterDatabase" localSheetId="2" hidden="1">'S5'!$A$17:$AX$990</definedName>
    <definedName name="_xlnm.Print_Area" localSheetId="13">S5条件!$A$1:$Y$36</definedName>
    <definedName name="_xlnm.Print_Area" localSheetId="10">ｹｰｽ再利用!$A$1:$M$24</definedName>
    <definedName name="_xlnm.Print_Area" localSheetId="1">ｽﾘｯﾄ作業日誌!$A$1:$AO$93</definedName>
    <definedName name="_xlnm.Print_Area" localSheetId="8">新外観チェック表!$A$1:$I$62</definedName>
    <definedName name="_xlnm.Print_Area" localSheetId="12">'製造伝票 (原紙)'!$A$1:$X$44</definedName>
    <definedName name="_xlnm.Print_Area" localSheetId="7">製造伝票マスタ!$A$1:$X$1100</definedName>
    <definedName name="_xlnm.Print_Area" localSheetId="9">箱戻し添付用紙!$1:$13</definedName>
    <definedName name="_xlnm.Print_Area" localSheetId="6">'不具合書（手打ち）'!$A$1:$K$55</definedName>
    <definedName name="_xlnm.Print_Area" localSheetId="4">不具合書①!$A$1:$K$55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807" i="1" l="1"/>
  <c r="AP807" i="1"/>
  <c r="AP789" i="1" l="1"/>
  <c r="AQ789" i="1"/>
  <c r="AP779" i="1"/>
  <c r="AQ779" i="1"/>
  <c r="AP780" i="1"/>
  <c r="AQ780" i="1"/>
  <c r="AP786" i="1"/>
  <c r="AP770" i="1" l="1"/>
  <c r="AQ770" i="1"/>
  <c r="AP771" i="1"/>
  <c r="AQ771" i="1"/>
  <c r="AP772" i="1"/>
  <c r="AQ772" i="1"/>
  <c r="AP756" i="1"/>
  <c r="AQ756" i="1"/>
  <c r="AP757" i="1"/>
  <c r="AQ757" i="1"/>
  <c r="AP758" i="1"/>
  <c r="AQ758" i="1"/>
  <c r="AP759" i="1"/>
  <c r="AQ759" i="1"/>
  <c r="AP760" i="1"/>
  <c r="AQ760" i="1"/>
  <c r="AP761" i="1"/>
  <c r="AQ761" i="1"/>
  <c r="AP739" i="1" l="1"/>
  <c r="AQ739" i="1"/>
  <c r="AP740" i="1"/>
  <c r="AQ740" i="1"/>
  <c r="AP741" i="1"/>
  <c r="AQ741" i="1"/>
  <c r="AP742" i="1" l="1"/>
  <c r="AQ742" i="1"/>
  <c r="AP743" i="1"/>
  <c r="AQ743" i="1"/>
  <c r="AP744" i="1"/>
  <c r="AQ744" i="1"/>
  <c r="AP745" i="1"/>
  <c r="AQ745" i="1"/>
  <c r="AP746" i="1"/>
  <c r="AQ746" i="1"/>
  <c r="AP747" i="1"/>
  <c r="AQ747" i="1"/>
  <c r="AP748" i="1"/>
  <c r="AQ748" i="1"/>
  <c r="AP713" i="1" l="1"/>
  <c r="AQ713" i="1"/>
  <c r="AP714" i="1"/>
  <c r="AQ714" i="1"/>
  <c r="AP715" i="1"/>
  <c r="AQ715" i="1"/>
  <c r="AP716" i="1"/>
  <c r="AQ716" i="1"/>
  <c r="AP717" i="1"/>
  <c r="AQ717" i="1"/>
  <c r="AP718" i="1"/>
  <c r="AQ718" i="1"/>
  <c r="AP719" i="1"/>
  <c r="AQ719" i="1"/>
  <c r="AP720" i="1"/>
  <c r="AQ720" i="1"/>
  <c r="AP721" i="1"/>
  <c r="AQ721" i="1"/>
  <c r="AP722" i="1"/>
  <c r="AQ722" i="1"/>
  <c r="AP723" i="1"/>
  <c r="AQ723" i="1"/>
  <c r="AP724" i="1"/>
  <c r="AQ724" i="1"/>
  <c r="AP725" i="1"/>
  <c r="AQ725" i="1"/>
  <c r="AP726" i="1"/>
  <c r="AQ726" i="1"/>
  <c r="AP727" i="1"/>
  <c r="AQ727" i="1"/>
  <c r="AP728" i="1"/>
  <c r="AQ728" i="1"/>
  <c r="AP729" i="1"/>
  <c r="AQ729" i="1"/>
  <c r="AP730" i="1"/>
  <c r="AQ730" i="1"/>
  <c r="AP731" i="1"/>
  <c r="AQ731" i="1"/>
  <c r="AP732" i="1"/>
  <c r="AQ732" i="1"/>
  <c r="AP733" i="1"/>
  <c r="AQ733" i="1"/>
  <c r="AP734" i="1"/>
  <c r="AQ734" i="1"/>
  <c r="AP735" i="1" l="1"/>
  <c r="AQ735" i="1"/>
  <c r="AP711" i="1" l="1"/>
  <c r="AQ711" i="1"/>
  <c r="AP712" i="1"/>
  <c r="AQ712" i="1"/>
  <c r="AP688" i="1" l="1"/>
  <c r="AQ688" i="1"/>
  <c r="AP689" i="1"/>
  <c r="AQ689" i="1"/>
  <c r="AP690" i="1"/>
  <c r="AQ690" i="1"/>
  <c r="AP691" i="1"/>
  <c r="AQ691" i="1"/>
  <c r="AP692" i="1"/>
  <c r="AQ692" i="1"/>
  <c r="AP693" i="1"/>
  <c r="AQ693" i="1"/>
  <c r="AP694" i="1"/>
  <c r="AQ694" i="1"/>
  <c r="AP695" i="1"/>
  <c r="AQ695" i="1"/>
  <c r="AP696" i="1"/>
  <c r="AQ696" i="1"/>
  <c r="AP697" i="1"/>
  <c r="AQ697" i="1"/>
  <c r="AP698" i="1"/>
  <c r="AQ698" i="1"/>
  <c r="AP699" i="1"/>
  <c r="AQ699" i="1"/>
  <c r="AP700" i="1"/>
  <c r="AQ700" i="1"/>
  <c r="AP701" i="1"/>
  <c r="AQ701" i="1"/>
  <c r="AP702" i="1"/>
  <c r="AQ702" i="1"/>
  <c r="AP703" i="1"/>
  <c r="AQ703" i="1"/>
  <c r="AP704" i="1"/>
  <c r="AQ704" i="1"/>
  <c r="AP705" i="1"/>
  <c r="AQ705" i="1"/>
  <c r="AP706" i="1"/>
  <c r="AQ706" i="1"/>
  <c r="AP707" i="1"/>
  <c r="AQ707" i="1"/>
  <c r="AP708" i="1"/>
  <c r="AQ708" i="1"/>
  <c r="AP709" i="1"/>
  <c r="AQ709" i="1"/>
  <c r="AP710" i="1"/>
  <c r="AQ710" i="1"/>
  <c r="AP684" i="1" l="1"/>
  <c r="AQ684" i="1"/>
  <c r="AP685" i="1"/>
  <c r="AQ685" i="1"/>
  <c r="AP686" i="1"/>
  <c r="AQ686" i="1"/>
  <c r="AP687" i="1"/>
  <c r="AQ687" i="1"/>
  <c r="AQ683" i="1"/>
  <c r="AP683" i="1"/>
  <c r="AP673" i="1" l="1"/>
  <c r="AQ673" i="1"/>
  <c r="AP674" i="1"/>
  <c r="AQ674" i="1"/>
  <c r="AP675" i="1"/>
  <c r="AQ675" i="1"/>
  <c r="AP676" i="1"/>
  <c r="AQ676" i="1"/>
  <c r="AP677" i="1"/>
  <c r="AQ677" i="1"/>
  <c r="AP678" i="1"/>
  <c r="AQ678" i="1"/>
  <c r="AP679" i="1"/>
  <c r="AQ679" i="1"/>
  <c r="AP680" i="1"/>
  <c r="AQ680" i="1"/>
  <c r="AP681" i="1"/>
  <c r="AQ681" i="1"/>
  <c r="AP682" i="1"/>
  <c r="AQ682" i="1"/>
  <c r="AP668" i="1" l="1"/>
  <c r="AQ668" i="1"/>
  <c r="AP669" i="1"/>
  <c r="AQ669" i="1"/>
  <c r="AP670" i="1"/>
  <c r="AQ670" i="1"/>
  <c r="AP671" i="1"/>
  <c r="AQ671" i="1"/>
  <c r="AP672" i="1"/>
  <c r="AQ672" i="1"/>
  <c r="AP660" i="1" l="1"/>
  <c r="AQ660" i="1"/>
  <c r="AP661" i="1"/>
  <c r="AQ661" i="1"/>
  <c r="AP662" i="1"/>
  <c r="AQ662" i="1"/>
  <c r="AP663" i="1"/>
  <c r="AQ663" i="1"/>
  <c r="AP664" i="1"/>
  <c r="AQ664" i="1"/>
  <c r="AP665" i="1"/>
  <c r="AQ665" i="1"/>
  <c r="AP666" i="1"/>
  <c r="AQ666" i="1"/>
  <c r="AP667" i="1"/>
  <c r="AQ667" i="1"/>
  <c r="D10" i="13" l="1"/>
  <c r="D9" i="13"/>
  <c r="C9" i="13"/>
  <c r="D8" i="13"/>
  <c r="AP621" i="1" l="1"/>
  <c r="AQ621" i="1"/>
  <c r="AP622" i="1"/>
  <c r="AQ622" i="1"/>
  <c r="AP623" i="1"/>
  <c r="AQ623" i="1"/>
  <c r="AP624" i="1"/>
  <c r="AQ624" i="1"/>
  <c r="AP625" i="1"/>
  <c r="AQ625" i="1"/>
  <c r="AP626" i="1"/>
  <c r="AQ626" i="1"/>
  <c r="AP627" i="1"/>
  <c r="AQ627" i="1"/>
  <c r="AP628" i="1"/>
  <c r="AQ628" i="1"/>
  <c r="AP629" i="1"/>
  <c r="AQ629" i="1"/>
  <c r="AP631" i="1"/>
  <c r="AQ631" i="1"/>
  <c r="AP614" i="1"/>
  <c r="AQ614" i="1"/>
  <c r="AP615" i="1"/>
  <c r="AQ615" i="1"/>
  <c r="AP616" i="1"/>
  <c r="AQ616" i="1"/>
  <c r="AP617" i="1"/>
  <c r="AQ617" i="1"/>
  <c r="AP618" i="1"/>
  <c r="AQ618" i="1"/>
  <c r="AP619" i="1"/>
  <c r="AQ619" i="1"/>
  <c r="AP620" i="1"/>
  <c r="AQ620" i="1"/>
  <c r="AP604" i="1"/>
  <c r="AQ604" i="1"/>
  <c r="AP605" i="1"/>
  <c r="AQ605" i="1"/>
  <c r="AP606" i="1"/>
  <c r="AQ606" i="1"/>
  <c r="AP607" i="1"/>
  <c r="AQ607" i="1"/>
  <c r="AP608" i="1"/>
  <c r="AQ608" i="1"/>
  <c r="AP611" i="1"/>
  <c r="AQ611" i="1"/>
  <c r="AP612" i="1"/>
  <c r="AQ612" i="1"/>
  <c r="AP613" i="1"/>
  <c r="AQ613" i="1"/>
  <c r="AP602" i="1" l="1"/>
  <c r="AQ602" i="1"/>
  <c r="AP603" i="1"/>
  <c r="AQ603" i="1"/>
  <c r="AP588" i="1" l="1"/>
  <c r="AQ600" i="1" l="1"/>
  <c r="AP600" i="1"/>
  <c r="AQ599" i="1"/>
  <c r="AP599" i="1"/>
  <c r="AQ601" i="1"/>
  <c r="AP601" i="1"/>
  <c r="AQ569" i="1" l="1"/>
  <c r="AP569" i="1"/>
  <c r="AQ562" i="1" l="1"/>
  <c r="AP562" i="1"/>
  <c r="AP556" i="1" l="1"/>
  <c r="AQ556" i="1"/>
  <c r="AP557" i="1"/>
  <c r="AQ557" i="1"/>
  <c r="AP558" i="1"/>
  <c r="AQ558" i="1"/>
  <c r="AP559" i="1"/>
  <c r="AQ559" i="1"/>
  <c r="AP560" i="1"/>
  <c r="AQ560" i="1"/>
  <c r="AP552" i="1" l="1"/>
  <c r="AQ547" i="1" l="1"/>
  <c r="AQ548" i="1"/>
  <c r="AP548" i="1"/>
  <c r="AP542" i="1"/>
  <c r="AQ542" i="1"/>
  <c r="AP543" i="1"/>
  <c r="AQ543" i="1"/>
  <c r="AP544" i="1"/>
  <c r="AQ544" i="1"/>
  <c r="AP545" i="1"/>
  <c r="AQ545" i="1"/>
  <c r="AP546" i="1"/>
  <c r="AQ546" i="1"/>
  <c r="AP547" i="1"/>
  <c r="AP549" i="1"/>
  <c r="AQ549" i="1"/>
  <c r="AP550" i="1"/>
  <c r="AQ550" i="1"/>
  <c r="AP551" i="1"/>
  <c r="AQ551" i="1"/>
  <c r="AP553" i="1"/>
  <c r="AQ553" i="1"/>
  <c r="AP554" i="1"/>
  <c r="AQ554" i="1"/>
  <c r="AP555" i="1"/>
  <c r="AQ555" i="1"/>
  <c r="AQ537" i="1" l="1"/>
  <c r="AP537" i="1"/>
  <c r="AQ535" i="1"/>
  <c r="AP535" i="1"/>
  <c r="AP529" i="1" l="1"/>
  <c r="AP530" i="1"/>
  <c r="AP531" i="1"/>
  <c r="AP532" i="1"/>
  <c r="AP533" i="1"/>
  <c r="AP534" i="1"/>
  <c r="AP536" i="1"/>
  <c r="AP538" i="1"/>
  <c r="AP539" i="1"/>
  <c r="AP540" i="1"/>
  <c r="AP541" i="1"/>
  <c r="AP524" i="1"/>
  <c r="AP525" i="1"/>
  <c r="AP526" i="1"/>
  <c r="AP527" i="1"/>
  <c r="AP528" i="1"/>
  <c r="AQ530" i="1"/>
  <c r="AQ529" i="1"/>
  <c r="AQ531" i="1"/>
  <c r="AQ532" i="1"/>
  <c r="AQ533" i="1"/>
  <c r="AQ534" i="1"/>
  <c r="AQ536" i="1"/>
  <c r="AQ538" i="1"/>
  <c r="AQ539" i="1"/>
  <c r="AQ540" i="1"/>
  <c r="AQ541" i="1"/>
  <c r="AQ528" i="1" l="1"/>
  <c r="AQ527" i="1" l="1"/>
  <c r="AQ526" i="1"/>
  <c r="AQ525" i="1"/>
  <c r="AQ524" i="1"/>
  <c r="AQ523" i="1"/>
  <c r="AP523" i="1"/>
  <c r="AP514" i="1" l="1"/>
  <c r="AQ514" i="1"/>
  <c r="AQ513" i="1"/>
  <c r="AQ512" i="1"/>
  <c r="AQ510" i="1"/>
  <c r="AQ509" i="1"/>
  <c r="AP516" i="1"/>
  <c r="AP517" i="1"/>
  <c r="AP515" i="1"/>
  <c r="AP513" i="1"/>
  <c r="AP512" i="1"/>
  <c r="AP510" i="1"/>
  <c r="AP509" i="1"/>
  <c r="AP508" i="1"/>
  <c r="AP507" i="1"/>
  <c r="AP506" i="1"/>
  <c r="AQ507" i="1"/>
  <c r="AQ508" i="1"/>
  <c r="AQ515" i="1"/>
  <c r="AQ516" i="1"/>
  <c r="AQ517" i="1"/>
  <c r="AP504" i="1" l="1"/>
  <c r="AQ504" i="1"/>
  <c r="AP505" i="1"/>
  <c r="AQ505" i="1"/>
  <c r="AQ506" i="1"/>
  <c r="AQ488" i="1"/>
  <c r="AQ489" i="1"/>
  <c r="AQ490" i="1" l="1"/>
  <c r="AP490" i="1"/>
  <c r="AP474" i="1" l="1"/>
  <c r="AQ474" i="1"/>
  <c r="AP473" i="1"/>
  <c r="AQ473" i="1"/>
  <c r="AP472" i="1"/>
  <c r="AQ472" i="1"/>
  <c r="AP471" i="1"/>
  <c r="AQ471" i="1"/>
  <c r="AP463" i="1" l="1"/>
  <c r="AQ463" i="1"/>
  <c r="AP464" i="1"/>
  <c r="AQ464" i="1"/>
  <c r="AP465" i="1"/>
  <c r="AQ465" i="1"/>
  <c r="AP466" i="1"/>
  <c r="AQ466" i="1"/>
  <c r="AP467" i="1"/>
  <c r="AQ467" i="1"/>
  <c r="AP468" i="1"/>
  <c r="AQ468" i="1"/>
  <c r="AP427" i="1" l="1"/>
  <c r="AP426" i="1"/>
  <c r="AP425" i="1"/>
  <c r="AP424" i="1"/>
  <c r="AQ424" i="1"/>
  <c r="AQ423" i="1"/>
  <c r="AQ408" i="1" l="1"/>
  <c r="AP408" i="1"/>
  <c r="AP407" i="1"/>
  <c r="AQ407" i="1"/>
  <c r="AP409" i="1"/>
  <c r="AQ409" i="1"/>
  <c r="AP410" i="1"/>
  <c r="AQ410" i="1"/>
  <c r="AP411" i="1"/>
  <c r="AQ411" i="1"/>
  <c r="AP412" i="1"/>
  <c r="AQ412" i="1"/>
  <c r="AP413" i="1"/>
  <c r="AQ413" i="1"/>
  <c r="AP414" i="1"/>
  <c r="AQ414" i="1"/>
  <c r="AP415" i="1"/>
  <c r="AQ415" i="1"/>
  <c r="AP416" i="1"/>
  <c r="AQ416" i="1"/>
  <c r="AP417" i="1"/>
  <c r="AQ417" i="1"/>
  <c r="AP418" i="1"/>
  <c r="AQ418" i="1"/>
  <c r="AP419" i="1"/>
  <c r="AQ419" i="1"/>
  <c r="AP420" i="1"/>
  <c r="AQ420" i="1"/>
  <c r="AP421" i="1"/>
  <c r="AQ421" i="1"/>
  <c r="AP422" i="1"/>
  <c r="AQ422" i="1"/>
  <c r="AP429" i="1"/>
  <c r="AQ429" i="1"/>
  <c r="AP430" i="1"/>
  <c r="AQ430" i="1"/>
  <c r="AQ392" i="1" l="1"/>
  <c r="AP392" i="1"/>
  <c r="AQ393" i="1"/>
  <c r="AP393" i="1"/>
  <c r="AP385" i="1" l="1"/>
  <c r="AQ385" i="1"/>
  <c r="AP386" i="1"/>
  <c r="AQ386" i="1"/>
  <c r="AP387" i="1"/>
  <c r="AQ387" i="1"/>
  <c r="AP388" i="1"/>
  <c r="AQ388" i="1"/>
  <c r="AP389" i="1"/>
  <c r="AQ389" i="1"/>
  <c r="AQ384" i="1"/>
  <c r="AP380" i="1"/>
  <c r="AQ380" i="1"/>
  <c r="AP381" i="1"/>
  <c r="AQ381" i="1"/>
  <c r="AP382" i="1"/>
  <c r="AQ382" i="1"/>
  <c r="AP383" i="1"/>
  <c r="AQ383" i="1"/>
  <c r="AP390" i="1"/>
  <c r="AQ390" i="1"/>
  <c r="AP391" i="1"/>
  <c r="AQ391" i="1"/>
  <c r="AP18" i="1"/>
  <c r="AQ18" i="1"/>
  <c r="AP19" i="1"/>
  <c r="AQ19" i="1"/>
  <c r="AP20" i="1"/>
  <c r="AQ20" i="1"/>
  <c r="AP21" i="1"/>
  <c r="AQ21" i="1"/>
  <c r="AP22" i="1"/>
  <c r="AQ22" i="1"/>
  <c r="AP23" i="1"/>
  <c r="AQ23" i="1"/>
  <c r="AP24" i="1"/>
  <c r="AQ24" i="1"/>
  <c r="AP25" i="1"/>
  <c r="AQ25" i="1"/>
  <c r="AP26" i="1"/>
  <c r="AQ26" i="1"/>
  <c r="AP27" i="1"/>
  <c r="AQ27" i="1"/>
  <c r="AP28" i="1"/>
  <c r="AQ28" i="1"/>
  <c r="AP29" i="1"/>
  <c r="AQ29" i="1"/>
  <c r="AP30" i="1"/>
  <c r="AQ30" i="1"/>
  <c r="AP31" i="1"/>
  <c r="AQ31" i="1"/>
  <c r="AP32" i="1"/>
  <c r="AQ32" i="1"/>
  <c r="AP33" i="1"/>
  <c r="AQ33" i="1"/>
  <c r="AP34" i="1"/>
  <c r="AQ34" i="1"/>
  <c r="AP35" i="1"/>
  <c r="AQ35" i="1"/>
  <c r="AP36" i="1"/>
  <c r="AQ36" i="1"/>
  <c r="AP37" i="1"/>
  <c r="AQ37" i="1"/>
  <c r="AP38" i="1"/>
  <c r="AQ38" i="1"/>
  <c r="AP39" i="1"/>
  <c r="AQ39" i="1"/>
  <c r="AP40" i="1"/>
  <c r="AQ40" i="1"/>
  <c r="AP41" i="1"/>
  <c r="AQ41" i="1"/>
  <c r="AP42" i="1"/>
  <c r="AQ42" i="1"/>
  <c r="AP43" i="1"/>
  <c r="AQ43" i="1"/>
  <c r="AP44" i="1"/>
  <c r="AQ44" i="1"/>
  <c r="AP45" i="1"/>
  <c r="AQ45" i="1"/>
  <c r="AP46" i="1"/>
  <c r="AQ46" i="1"/>
  <c r="AP47" i="1"/>
  <c r="AQ47" i="1"/>
  <c r="AP48" i="1"/>
  <c r="AQ48" i="1"/>
  <c r="AP49" i="1"/>
  <c r="AQ49" i="1"/>
  <c r="AP50" i="1"/>
  <c r="AQ50" i="1"/>
  <c r="AP51" i="1"/>
  <c r="AQ51" i="1"/>
  <c r="AP52" i="1"/>
  <c r="AQ52" i="1"/>
  <c r="AP53" i="1"/>
  <c r="AQ53" i="1"/>
  <c r="AP54" i="1"/>
  <c r="AQ54" i="1"/>
  <c r="AP55" i="1"/>
  <c r="AQ55" i="1"/>
  <c r="AP56" i="1"/>
  <c r="AQ56" i="1"/>
  <c r="AP57" i="1"/>
  <c r="AQ57" i="1"/>
  <c r="AP58" i="1"/>
  <c r="AQ58" i="1"/>
  <c r="AP59" i="1"/>
  <c r="AQ59" i="1"/>
  <c r="AP60" i="1"/>
  <c r="AQ60" i="1"/>
  <c r="AP61" i="1"/>
  <c r="AQ61" i="1"/>
  <c r="AP62" i="1"/>
  <c r="AQ62" i="1"/>
  <c r="AP63" i="1"/>
  <c r="AQ63" i="1"/>
  <c r="AP64" i="1"/>
  <c r="AQ64" i="1"/>
  <c r="AP65" i="1"/>
  <c r="AQ65" i="1"/>
  <c r="AP66" i="1"/>
  <c r="AQ66" i="1"/>
  <c r="AP67" i="1"/>
  <c r="AQ67" i="1"/>
  <c r="AP68" i="1"/>
  <c r="AQ68" i="1"/>
  <c r="AP69" i="1"/>
  <c r="AQ69" i="1"/>
  <c r="AP70" i="1"/>
  <c r="AQ70" i="1"/>
  <c r="AP71" i="1"/>
  <c r="AQ71" i="1"/>
  <c r="AP72" i="1"/>
  <c r="AQ72" i="1"/>
  <c r="AP73" i="1"/>
  <c r="AQ73" i="1"/>
  <c r="AP74" i="1"/>
  <c r="AQ74" i="1"/>
  <c r="AP75" i="1"/>
  <c r="AQ75" i="1"/>
  <c r="AP76" i="1"/>
  <c r="AQ76" i="1"/>
  <c r="AP77" i="1"/>
  <c r="AQ77" i="1"/>
  <c r="AP78" i="1"/>
  <c r="AQ78" i="1"/>
  <c r="AP79" i="1"/>
  <c r="AQ79" i="1"/>
  <c r="AP80" i="1"/>
  <c r="AQ80" i="1"/>
  <c r="AP81" i="1"/>
  <c r="AQ81" i="1"/>
  <c r="AP82" i="1"/>
  <c r="AQ82" i="1"/>
  <c r="AP83" i="1"/>
  <c r="AQ83" i="1"/>
  <c r="AP84" i="1"/>
  <c r="AQ84" i="1"/>
  <c r="AP85" i="1"/>
  <c r="AQ85" i="1"/>
  <c r="AP86" i="1"/>
  <c r="AQ86" i="1"/>
  <c r="AP87" i="1"/>
  <c r="AQ87" i="1"/>
  <c r="AP88" i="1"/>
  <c r="AQ88" i="1"/>
  <c r="AP89" i="1"/>
  <c r="AQ89" i="1"/>
  <c r="AP90" i="1"/>
  <c r="AQ90" i="1"/>
  <c r="AP91" i="1"/>
  <c r="AQ91" i="1"/>
  <c r="AP92" i="1"/>
  <c r="AQ92" i="1"/>
  <c r="AP93" i="1"/>
  <c r="AQ93" i="1"/>
  <c r="AP94" i="1"/>
  <c r="AQ94" i="1"/>
  <c r="AP95" i="1"/>
  <c r="AQ95" i="1"/>
  <c r="AP96" i="1"/>
  <c r="AQ96" i="1"/>
  <c r="AP97" i="1"/>
  <c r="AQ97" i="1"/>
  <c r="AP98" i="1"/>
  <c r="AQ98" i="1"/>
  <c r="AP99" i="1"/>
  <c r="AQ99" i="1"/>
  <c r="AP100" i="1"/>
  <c r="AQ100" i="1"/>
  <c r="AP101" i="1"/>
  <c r="AQ101" i="1"/>
  <c r="AP102" i="1"/>
  <c r="AQ102" i="1"/>
  <c r="AP103" i="1"/>
  <c r="AQ103" i="1"/>
  <c r="AP104" i="1"/>
  <c r="AQ104" i="1"/>
  <c r="AP105" i="1"/>
  <c r="AQ105" i="1"/>
  <c r="AP106" i="1"/>
  <c r="AQ106" i="1"/>
  <c r="AP107" i="1"/>
  <c r="AQ107" i="1"/>
  <c r="AP108" i="1"/>
  <c r="AQ108" i="1"/>
  <c r="AP109" i="1"/>
  <c r="AQ109" i="1"/>
  <c r="AP110" i="1"/>
  <c r="AQ110" i="1"/>
  <c r="AP111" i="1"/>
  <c r="AQ111" i="1"/>
  <c r="AP112" i="1"/>
  <c r="AQ112" i="1"/>
  <c r="AP113" i="1"/>
  <c r="AQ113" i="1"/>
  <c r="AP114" i="1"/>
  <c r="AQ114" i="1"/>
  <c r="AP115" i="1"/>
  <c r="AQ115" i="1"/>
  <c r="AP116" i="1"/>
  <c r="AQ116" i="1"/>
  <c r="AP117" i="1"/>
  <c r="AQ117" i="1"/>
  <c r="AP118" i="1"/>
  <c r="AQ118" i="1"/>
  <c r="AP119" i="1"/>
  <c r="AQ119" i="1"/>
  <c r="AP120" i="1"/>
  <c r="AQ120" i="1"/>
  <c r="AP121" i="1"/>
  <c r="AQ121" i="1"/>
  <c r="AP122" i="1"/>
  <c r="AQ122" i="1"/>
  <c r="AP123" i="1"/>
  <c r="AQ123" i="1"/>
  <c r="AP124" i="1"/>
  <c r="AQ124" i="1"/>
  <c r="AP125" i="1"/>
  <c r="AQ125" i="1"/>
  <c r="AP126" i="1"/>
  <c r="AQ126" i="1"/>
  <c r="AP127" i="1"/>
  <c r="AQ127" i="1"/>
  <c r="AP128" i="1"/>
  <c r="AQ128" i="1"/>
  <c r="AP129" i="1"/>
  <c r="AQ129" i="1"/>
  <c r="AP130" i="1"/>
  <c r="AQ130" i="1"/>
  <c r="AP131" i="1"/>
  <c r="AQ131" i="1"/>
  <c r="AP132" i="1"/>
  <c r="AQ132" i="1"/>
  <c r="AP133" i="1"/>
  <c r="AQ133" i="1"/>
  <c r="AP134" i="1"/>
  <c r="AQ134" i="1"/>
  <c r="AP135" i="1"/>
  <c r="AQ135" i="1"/>
  <c r="AP136" i="1"/>
  <c r="AQ136" i="1"/>
  <c r="AP137" i="1"/>
  <c r="AQ137" i="1"/>
  <c r="AP138" i="1"/>
  <c r="AQ138" i="1"/>
  <c r="AP139" i="1"/>
  <c r="AQ139" i="1"/>
  <c r="AP140" i="1"/>
  <c r="AQ140" i="1"/>
  <c r="AP141" i="1"/>
  <c r="AQ141" i="1"/>
  <c r="AP142" i="1"/>
  <c r="AQ142" i="1"/>
  <c r="AP143" i="1"/>
  <c r="AQ143" i="1"/>
  <c r="AP144" i="1"/>
  <c r="AQ144" i="1"/>
  <c r="AP145" i="1"/>
  <c r="AQ145" i="1"/>
  <c r="AP146" i="1"/>
  <c r="AQ146" i="1"/>
  <c r="AP147" i="1"/>
  <c r="AQ147" i="1"/>
  <c r="AP148" i="1"/>
  <c r="AQ148" i="1"/>
  <c r="AP149" i="1"/>
  <c r="AQ149" i="1"/>
  <c r="AP150" i="1"/>
  <c r="AQ150" i="1"/>
  <c r="AP151" i="1"/>
  <c r="AQ151" i="1"/>
  <c r="AP152" i="1"/>
  <c r="AQ152" i="1"/>
  <c r="AP153" i="1"/>
  <c r="AQ153" i="1"/>
  <c r="AP154" i="1"/>
  <c r="AQ154" i="1"/>
  <c r="AP155" i="1"/>
  <c r="AQ155" i="1"/>
  <c r="AP156" i="1"/>
  <c r="AQ156" i="1"/>
  <c r="AP157" i="1"/>
  <c r="AQ157" i="1"/>
  <c r="AP158" i="1"/>
  <c r="AQ158" i="1"/>
  <c r="AP159" i="1"/>
  <c r="AQ159" i="1"/>
  <c r="AP160" i="1"/>
  <c r="AQ160" i="1"/>
  <c r="AP161" i="1"/>
  <c r="AQ161" i="1"/>
  <c r="AP162" i="1"/>
  <c r="AQ162" i="1"/>
  <c r="AP163" i="1"/>
  <c r="AQ163" i="1"/>
  <c r="AP164" i="1"/>
  <c r="AQ164" i="1"/>
  <c r="AP165" i="1"/>
  <c r="AQ165" i="1"/>
  <c r="AP166" i="1"/>
  <c r="AQ166" i="1"/>
  <c r="AP167" i="1"/>
  <c r="AQ167" i="1"/>
  <c r="AP168" i="1"/>
  <c r="AQ168" i="1"/>
  <c r="AP169" i="1"/>
  <c r="AQ169" i="1"/>
  <c r="AP170" i="1"/>
  <c r="AQ170" i="1"/>
  <c r="AP171" i="1"/>
  <c r="AQ171" i="1"/>
  <c r="AP172" i="1"/>
  <c r="AQ172" i="1"/>
  <c r="AP173" i="1"/>
  <c r="AQ173" i="1"/>
  <c r="AP174" i="1"/>
  <c r="AQ174" i="1"/>
  <c r="AP175" i="1"/>
  <c r="AQ175" i="1"/>
  <c r="AP176" i="1"/>
  <c r="AQ176" i="1"/>
  <c r="AP177" i="1"/>
  <c r="AQ177" i="1"/>
  <c r="AP178" i="1"/>
  <c r="AQ178" i="1"/>
  <c r="AP179" i="1"/>
  <c r="AQ179" i="1"/>
  <c r="AP180" i="1"/>
  <c r="AQ180" i="1"/>
  <c r="AP181" i="1"/>
  <c r="AQ181" i="1"/>
  <c r="AP182" i="1"/>
  <c r="AQ182" i="1"/>
  <c r="AP183" i="1"/>
  <c r="AQ183" i="1"/>
  <c r="AP184" i="1"/>
  <c r="AQ184" i="1"/>
  <c r="AP185" i="1"/>
  <c r="AQ185" i="1"/>
  <c r="AP186" i="1"/>
  <c r="AQ186" i="1"/>
  <c r="AP187" i="1"/>
  <c r="AQ187" i="1"/>
  <c r="AP188" i="1"/>
  <c r="AQ188" i="1"/>
  <c r="AP189" i="1"/>
  <c r="AQ189" i="1"/>
  <c r="AP190" i="1"/>
  <c r="AQ190" i="1"/>
  <c r="AP191" i="1"/>
  <c r="AQ191" i="1"/>
  <c r="AP192" i="1"/>
  <c r="AQ192" i="1"/>
  <c r="AP193" i="1"/>
  <c r="AQ193" i="1"/>
  <c r="AP194" i="1"/>
  <c r="AQ194" i="1"/>
  <c r="AP195" i="1"/>
  <c r="AQ195" i="1"/>
  <c r="AP196" i="1"/>
  <c r="AQ196" i="1"/>
  <c r="AP197" i="1"/>
  <c r="AQ197" i="1"/>
  <c r="AP198" i="1"/>
  <c r="AQ198" i="1"/>
  <c r="AP199" i="1"/>
  <c r="AQ199" i="1"/>
  <c r="AP200" i="1"/>
  <c r="AQ200" i="1"/>
  <c r="AP201" i="1"/>
  <c r="AQ201" i="1"/>
  <c r="AP202" i="1"/>
  <c r="AQ202" i="1"/>
  <c r="AP203" i="1"/>
  <c r="AQ203" i="1"/>
  <c r="AP204" i="1"/>
  <c r="AQ204" i="1"/>
  <c r="AP205" i="1"/>
  <c r="AQ205" i="1"/>
  <c r="AP206" i="1"/>
  <c r="AQ206" i="1"/>
  <c r="AP207" i="1"/>
  <c r="AQ207" i="1"/>
  <c r="AP208" i="1"/>
  <c r="AQ208" i="1"/>
  <c r="AP209" i="1"/>
  <c r="AQ209" i="1"/>
  <c r="AP210" i="1"/>
  <c r="AQ210" i="1"/>
  <c r="AP211" i="1"/>
  <c r="AQ211" i="1"/>
  <c r="AP212" i="1"/>
  <c r="AQ212" i="1"/>
  <c r="AP213" i="1"/>
  <c r="AQ213" i="1"/>
  <c r="AP214" i="1"/>
  <c r="AQ214" i="1"/>
  <c r="AP215" i="1"/>
  <c r="AQ215" i="1"/>
  <c r="AP216" i="1"/>
  <c r="AQ216" i="1"/>
  <c r="AP217" i="1"/>
  <c r="AQ217" i="1"/>
  <c r="AP218" i="1"/>
  <c r="AQ218" i="1"/>
  <c r="AP219" i="1"/>
  <c r="AQ219" i="1"/>
  <c r="AP220" i="1"/>
  <c r="AQ220" i="1"/>
  <c r="AP221" i="1"/>
  <c r="AQ221" i="1"/>
  <c r="AP222" i="1"/>
  <c r="AQ222" i="1"/>
  <c r="AP223" i="1"/>
  <c r="AQ223" i="1"/>
  <c r="AP224" i="1"/>
  <c r="AQ224" i="1"/>
  <c r="AP225" i="1"/>
  <c r="AQ225" i="1"/>
  <c r="AP226" i="1"/>
  <c r="AQ226" i="1"/>
  <c r="AP227" i="1"/>
  <c r="AQ227" i="1"/>
  <c r="AP228" i="1"/>
  <c r="AQ228" i="1"/>
  <c r="AP229" i="1"/>
  <c r="AQ229" i="1"/>
  <c r="AP230" i="1"/>
  <c r="AQ230" i="1"/>
  <c r="AP231" i="1"/>
  <c r="AQ231" i="1"/>
  <c r="AP232" i="1"/>
  <c r="AQ232" i="1"/>
  <c r="AP233" i="1"/>
  <c r="AQ233" i="1"/>
  <c r="AP234" i="1"/>
  <c r="AQ234" i="1"/>
  <c r="AP235" i="1"/>
  <c r="AQ235" i="1"/>
  <c r="AP236" i="1"/>
  <c r="AQ236" i="1"/>
  <c r="AP237" i="1"/>
  <c r="AQ237" i="1"/>
  <c r="AP238" i="1"/>
  <c r="AQ238" i="1"/>
  <c r="AP239" i="1"/>
  <c r="AQ239" i="1"/>
  <c r="AP240" i="1"/>
  <c r="AQ240" i="1"/>
  <c r="AP241" i="1"/>
  <c r="AQ241" i="1"/>
  <c r="AP242" i="1"/>
  <c r="AQ242" i="1"/>
  <c r="AP243" i="1"/>
  <c r="AQ243" i="1"/>
  <c r="AP244" i="1"/>
  <c r="AQ244" i="1"/>
  <c r="AP245" i="1"/>
  <c r="AQ245" i="1"/>
  <c r="AP246" i="1"/>
  <c r="AQ246" i="1"/>
  <c r="AP247" i="1"/>
  <c r="AQ247" i="1"/>
  <c r="AP248" i="1"/>
  <c r="AQ248" i="1"/>
  <c r="AP249" i="1"/>
  <c r="AQ249" i="1"/>
  <c r="AP250" i="1"/>
  <c r="AQ250" i="1"/>
  <c r="AP251" i="1"/>
  <c r="AQ251" i="1"/>
  <c r="AP252" i="1"/>
  <c r="AQ252" i="1"/>
  <c r="AP253" i="1"/>
  <c r="AQ253" i="1"/>
  <c r="AP254" i="1"/>
  <c r="AQ254" i="1"/>
  <c r="AP255" i="1"/>
  <c r="AQ255" i="1"/>
  <c r="AP256" i="1"/>
  <c r="AQ256" i="1"/>
  <c r="AP257" i="1"/>
  <c r="AQ257" i="1"/>
  <c r="AP258" i="1"/>
  <c r="AQ258" i="1"/>
  <c r="AP259" i="1"/>
  <c r="AQ259" i="1"/>
  <c r="AP260" i="1"/>
  <c r="AQ260" i="1"/>
  <c r="AP261" i="1"/>
  <c r="AQ261" i="1"/>
  <c r="AP262" i="1"/>
  <c r="AQ262" i="1"/>
  <c r="AP263" i="1"/>
  <c r="AQ263" i="1"/>
  <c r="AP264" i="1"/>
  <c r="AQ264" i="1"/>
  <c r="AP265" i="1"/>
  <c r="AQ265" i="1"/>
  <c r="AP266" i="1"/>
  <c r="AQ266" i="1"/>
  <c r="AP267" i="1"/>
  <c r="AQ267" i="1"/>
  <c r="AP268" i="1"/>
  <c r="AQ268" i="1"/>
  <c r="AP269" i="1"/>
  <c r="AQ269" i="1"/>
  <c r="AP270" i="1"/>
  <c r="AQ270" i="1"/>
  <c r="AP271" i="1"/>
  <c r="AQ271" i="1"/>
  <c r="AP272" i="1"/>
  <c r="AQ272" i="1"/>
  <c r="AP273" i="1"/>
  <c r="AQ273" i="1"/>
  <c r="AP274" i="1"/>
  <c r="AQ274" i="1"/>
  <c r="AP275" i="1"/>
  <c r="AQ275" i="1"/>
  <c r="AP276" i="1"/>
  <c r="AQ276" i="1"/>
  <c r="AP277" i="1"/>
  <c r="AQ277" i="1"/>
  <c r="AP278" i="1"/>
  <c r="AQ278" i="1"/>
  <c r="AP279" i="1"/>
  <c r="AQ279" i="1"/>
  <c r="AP280" i="1"/>
  <c r="AQ280" i="1"/>
  <c r="AP281" i="1"/>
  <c r="AQ281" i="1"/>
  <c r="AP282" i="1"/>
  <c r="AQ282" i="1"/>
  <c r="AP283" i="1"/>
  <c r="AQ283" i="1"/>
  <c r="AP284" i="1"/>
  <c r="AQ284" i="1"/>
  <c r="AP285" i="1"/>
  <c r="AQ285" i="1"/>
  <c r="AP286" i="1"/>
  <c r="AQ286" i="1"/>
  <c r="AP287" i="1"/>
  <c r="AQ287" i="1"/>
  <c r="AP288" i="1"/>
  <c r="AQ288" i="1"/>
  <c r="AP289" i="1"/>
  <c r="AQ289" i="1"/>
  <c r="AP290" i="1"/>
  <c r="AQ290" i="1"/>
  <c r="AP291" i="1"/>
  <c r="AQ291" i="1"/>
  <c r="AP292" i="1"/>
  <c r="AQ292" i="1"/>
  <c r="AP293" i="1"/>
  <c r="AQ293" i="1"/>
  <c r="AP294" i="1"/>
  <c r="AQ294" i="1"/>
  <c r="AP295" i="1"/>
  <c r="AQ295" i="1"/>
  <c r="AP296" i="1"/>
  <c r="AQ296" i="1"/>
  <c r="AP297" i="1"/>
  <c r="AQ297" i="1"/>
  <c r="AP298" i="1"/>
  <c r="AQ298" i="1"/>
  <c r="AP299" i="1"/>
  <c r="AQ299" i="1"/>
  <c r="AP300" i="1"/>
  <c r="AQ300" i="1"/>
  <c r="AP301" i="1"/>
  <c r="AQ301" i="1"/>
  <c r="AP302" i="1"/>
  <c r="AQ302" i="1"/>
  <c r="AP303" i="1"/>
  <c r="AQ303" i="1"/>
  <c r="AP304" i="1"/>
  <c r="AQ304" i="1"/>
  <c r="AP305" i="1"/>
  <c r="AQ305" i="1"/>
  <c r="AP306" i="1"/>
  <c r="AQ306" i="1"/>
  <c r="AP307" i="1"/>
  <c r="AQ307" i="1"/>
  <c r="AP308" i="1"/>
  <c r="AQ308" i="1"/>
  <c r="AP309" i="1"/>
  <c r="AQ309" i="1"/>
  <c r="AP310" i="1"/>
  <c r="AQ310" i="1"/>
  <c r="AP311" i="1"/>
  <c r="AQ311" i="1"/>
  <c r="AP312" i="1"/>
  <c r="AQ312" i="1"/>
  <c r="AP313" i="1"/>
  <c r="AQ313" i="1"/>
  <c r="AP314" i="1"/>
  <c r="AQ314" i="1"/>
  <c r="AP315" i="1"/>
  <c r="AQ315" i="1"/>
  <c r="AP316" i="1"/>
  <c r="AQ316" i="1"/>
  <c r="AP317" i="1"/>
  <c r="AQ317" i="1"/>
  <c r="AP318" i="1"/>
  <c r="AQ318" i="1"/>
  <c r="AP319" i="1"/>
  <c r="AQ319" i="1"/>
  <c r="AP320" i="1"/>
  <c r="AQ320" i="1"/>
  <c r="AP321" i="1"/>
  <c r="AQ321" i="1"/>
  <c r="AP322" i="1"/>
  <c r="AQ322" i="1"/>
  <c r="AP323" i="1"/>
  <c r="AQ323" i="1"/>
  <c r="AP324" i="1"/>
  <c r="AQ324" i="1"/>
  <c r="AP325" i="1"/>
  <c r="AQ325" i="1"/>
  <c r="AP326" i="1"/>
  <c r="AQ326" i="1"/>
  <c r="AP327" i="1"/>
  <c r="AQ327" i="1"/>
  <c r="AP328" i="1"/>
  <c r="AQ328" i="1"/>
  <c r="AP329" i="1"/>
  <c r="AQ329" i="1"/>
  <c r="AP330" i="1"/>
  <c r="AQ330" i="1"/>
  <c r="AP331" i="1"/>
  <c r="AQ331" i="1"/>
  <c r="AP332" i="1"/>
  <c r="AQ332" i="1"/>
  <c r="AP333" i="1"/>
  <c r="AQ333" i="1"/>
  <c r="AP334" i="1"/>
  <c r="AQ334" i="1"/>
  <c r="AP335" i="1"/>
  <c r="AQ335" i="1"/>
  <c r="AP336" i="1"/>
  <c r="AQ336" i="1"/>
  <c r="AP337" i="1"/>
  <c r="AQ337" i="1"/>
  <c r="AP338" i="1"/>
  <c r="AQ338" i="1"/>
  <c r="AP339" i="1"/>
  <c r="AQ339" i="1"/>
  <c r="AP340" i="1"/>
  <c r="AQ340" i="1"/>
  <c r="AP341" i="1"/>
  <c r="AQ341" i="1"/>
  <c r="AP342" i="1"/>
  <c r="AQ342" i="1"/>
  <c r="AP343" i="1"/>
  <c r="AQ343" i="1"/>
  <c r="AP344" i="1"/>
  <c r="AQ344" i="1"/>
  <c r="AP345" i="1"/>
  <c r="AQ345" i="1"/>
  <c r="AP346" i="1"/>
  <c r="AQ346" i="1"/>
  <c r="AP347" i="1"/>
  <c r="AQ347" i="1"/>
  <c r="AP348" i="1"/>
  <c r="AQ348" i="1"/>
  <c r="AP349" i="1"/>
  <c r="AQ349" i="1"/>
  <c r="AP350" i="1"/>
  <c r="AQ350" i="1"/>
  <c r="AP351" i="1"/>
  <c r="AQ351" i="1"/>
  <c r="AP352" i="1"/>
  <c r="AQ352" i="1"/>
  <c r="AP353" i="1"/>
  <c r="AQ353" i="1"/>
  <c r="AP354" i="1"/>
  <c r="AQ354" i="1"/>
  <c r="AP355" i="1"/>
  <c r="AQ355" i="1"/>
  <c r="AP356" i="1"/>
  <c r="AQ356" i="1"/>
  <c r="AP357" i="1"/>
  <c r="AQ357" i="1"/>
  <c r="AP358" i="1"/>
  <c r="AQ358" i="1"/>
  <c r="AP359" i="1"/>
  <c r="AQ359" i="1"/>
  <c r="AP360" i="1"/>
  <c r="AQ360" i="1"/>
  <c r="AP361" i="1"/>
  <c r="AQ361" i="1"/>
  <c r="AP362" i="1"/>
  <c r="AQ362" i="1"/>
  <c r="AP363" i="1"/>
  <c r="AQ363" i="1"/>
  <c r="AP364" i="1"/>
  <c r="AQ364" i="1"/>
  <c r="AP365" i="1"/>
  <c r="AQ365" i="1"/>
  <c r="AP366" i="1"/>
  <c r="AQ366" i="1"/>
  <c r="AP367" i="1"/>
  <c r="AQ367" i="1"/>
  <c r="AP368" i="1"/>
  <c r="AQ368" i="1"/>
  <c r="AP369" i="1"/>
  <c r="AQ369" i="1"/>
  <c r="AP370" i="1"/>
  <c r="AQ370" i="1"/>
  <c r="AP371" i="1"/>
  <c r="AQ371" i="1"/>
  <c r="AP372" i="1"/>
  <c r="AQ372" i="1"/>
  <c r="AP373" i="1"/>
  <c r="AQ373" i="1"/>
  <c r="AP374" i="1"/>
  <c r="AQ374" i="1"/>
  <c r="AP375" i="1"/>
  <c r="AQ375" i="1"/>
  <c r="AP376" i="1"/>
  <c r="AQ376" i="1"/>
  <c r="AP377" i="1"/>
  <c r="AQ377" i="1"/>
  <c r="AP378" i="1"/>
  <c r="AQ378" i="1"/>
  <c r="AP379" i="1"/>
  <c r="AQ379" i="1"/>
  <c r="AP394" i="1" l="1"/>
  <c r="AQ394" i="1"/>
  <c r="AP395" i="1"/>
  <c r="AQ395" i="1"/>
  <c r="AP396" i="1"/>
  <c r="AQ396" i="1"/>
  <c r="AP397" i="1"/>
  <c r="AQ397" i="1"/>
  <c r="AP398" i="1"/>
  <c r="AQ398" i="1"/>
  <c r="AP399" i="1"/>
  <c r="AQ399" i="1"/>
  <c r="AP400" i="1"/>
  <c r="AQ400" i="1"/>
  <c r="AP401" i="1"/>
  <c r="AQ401" i="1"/>
  <c r="AP402" i="1"/>
  <c r="AQ402" i="1"/>
  <c r="AP403" i="1"/>
  <c r="AQ403" i="1"/>
  <c r="AP404" i="1"/>
  <c r="AQ404" i="1"/>
  <c r="AP405" i="1"/>
  <c r="AQ405" i="1"/>
  <c r="AP406" i="1"/>
  <c r="AQ406" i="1"/>
  <c r="AP431" i="1"/>
  <c r="AQ431" i="1"/>
  <c r="AP432" i="1"/>
  <c r="AQ432" i="1"/>
  <c r="AP433" i="1"/>
  <c r="AQ433" i="1"/>
  <c r="AP434" i="1"/>
  <c r="AQ434" i="1"/>
  <c r="AP435" i="1"/>
  <c r="AQ435" i="1"/>
  <c r="AP436" i="1"/>
  <c r="AQ436" i="1"/>
  <c r="AP437" i="1"/>
  <c r="AQ437" i="1"/>
  <c r="AP438" i="1"/>
  <c r="AQ438" i="1"/>
  <c r="AP439" i="1"/>
  <c r="AQ439" i="1"/>
  <c r="AP440" i="1"/>
  <c r="AQ440" i="1"/>
  <c r="AP441" i="1"/>
  <c r="AQ441" i="1"/>
  <c r="AP442" i="1"/>
  <c r="AQ442" i="1"/>
  <c r="AP443" i="1"/>
  <c r="AQ443" i="1"/>
  <c r="AP444" i="1"/>
  <c r="AQ444" i="1"/>
  <c r="AP445" i="1"/>
  <c r="AQ445" i="1"/>
  <c r="AP446" i="1"/>
  <c r="AQ446" i="1"/>
  <c r="AP447" i="1"/>
  <c r="AQ447" i="1"/>
  <c r="AP448" i="1"/>
  <c r="AQ448" i="1"/>
  <c r="AP449" i="1"/>
  <c r="AQ449" i="1"/>
  <c r="AP450" i="1"/>
  <c r="AQ450" i="1"/>
  <c r="AP451" i="1"/>
  <c r="AQ451" i="1"/>
  <c r="AP452" i="1"/>
  <c r="AQ452" i="1"/>
  <c r="AP453" i="1"/>
  <c r="AQ453" i="1"/>
  <c r="AP454" i="1"/>
  <c r="AQ454" i="1"/>
  <c r="AP455" i="1"/>
  <c r="AQ455" i="1"/>
  <c r="AP456" i="1"/>
  <c r="AQ456" i="1"/>
  <c r="AP457" i="1"/>
  <c r="AQ457" i="1"/>
  <c r="AP458" i="1"/>
  <c r="AQ458" i="1"/>
  <c r="AP459" i="1"/>
  <c r="AQ459" i="1"/>
  <c r="AP460" i="1"/>
  <c r="AQ460" i="1"/>
  <c r="AP461" i="1"/>
  <c r="AQ461" i="1"/>
  <c r="AP462" i="1"/>
  <c r="AQ462" i="1"/>
  <c r="AP469" i="1"/>
  <c r="AQ469" i="1"/>
  <c r="AP470" i="1"/>
  <c r="AQ470" i="1"/>
  <c r="AP475" i="1"/>
  <c r="AQ475" i="1"/>
  <c r="AP476" i="1"/>
  <c r="AQ476" i="1"/>
  <c r="AP477" i="1"/>
  <c r="AQ477" i="1"/>
  <c r="AP478" i="1"/>
  <c r="AQ478" i="1"/>
  <c r="AP479" i="1"/>
  <c r="AQ479" i="1"/>
  <c r="AP480" i="1"/>
  <c r="AQ480" i="1"/>
  <c r="AP481" i="1"/>
  <c r="AQ481" i="1"/>
  <c r="AP482" i="1"/>
  <c r="AQ482" i="1"/>
  <c r="AP486" i="1"/>
  <c r="AQ486" i="1"/>
  <c r="AP487" i="1"/>
  <c r="AQ487" i="1"/>
  <c r="AP488" i="1"/>
  <c r="AP491" i="1"/>
  <c r="AQ491" i="1"/>
  <c r="AP492" i="1"/>
  <c r="AQ492" i="1"/>
  <c r="AP493" i="1"/>
  <c r="AQ493" i="1"/>
  <c r="AP494" i="1"/>
  <c r="AQ494" i="1"/>
  <c r="AP495" i="1"/>
  <c r="AQ495" i="1"/>
  <c r="AP496" i="1"/>
  <c r="AQ496" i="1"/>
  <c r="AP497" i="1"/>
  <c r="AQ497" i="1"/>
  <c r="AP498" i="1"/>
  <c r="AQ498" i="1"/>
  <c r="AP499" i="1"/>
  <c r="AQ499" i="1"/>
  <c r="AP500" i="1"/>
  <c r="AQ500" i="1"/>
  <c r="AP501" i="1"/>
  <c r="AQ501" i="1"/>
  <c r="AP502" i="1"/>
  <c r="AQ502" i="1"/>
  <c r="AP503" i="1"/>
  <c r="AQ503" i="1"/>
  <c r="AP518" i="1"/>
  <c r="AQ518" i="1"/>
  <c r="AP519" i="1"/>
  <c r="AQ519" i="1"/>
  <c r="AP520" i="1"/>
  <c r="AQ520" i="1"/>
  <c r="AP521" i="1"/>
  <c r="AQ521" i="1"/>
  <c r="AP522" i="1"/>
  <c r="AQ522" i="1"/>
  <c r="AP561" i="1"/>
  <c r="AQ561" i="1"/>
  <c r="AP563" i="1"/>
  <c r="AQ563" i="1"/>
  <c r="AP564" i="1"/>
  <c r="AQ564" i="1"/>
  <c r="AP565" i="1"/>
  <c r="AQ565" i="1"/>
  <c r="AP566" i="1"/>
  <c r="AQ566" i="1"/>
  <c r="AP567" i="1"/>
  <c r="AQ567" i="1"/>
  <c r="AP568" i="1"/>
  <c r="AQ568" i="1"/>
  <c r="AP570" i="1"/>
  <c r="AQ570" i="1"/>
  <c r="AP571" i="1"/>
  <c r="AQ571" i="1"/>
  <c r="AP572" i="1"/>
  <c r="AQ572" i="1"/>
  <c r="AP573" i="1"/>
  <c r="AQ573" i="1"/>
  <c r="AP574" i="1"/>
  <c r="AQ574" i="1"/>
  <c r="AP575" i="1"/>
  <c r="AQ575" i="1"/>
  <c r="AP576" i="1"/>
  <c r="AQ576" i="1"/>
  <c r="AP577" i="1"/>
  <c r="AQ577" i="1"/>
  <c r="AP578" i="1"/>
  <c r="AQ578" i="1"/>
  <c r="AP579" i="1"/>
  <c r="AQ579" i="1"/>
  <c r="AP580" i="1"/>
  <c r="AQ580" i="1"/>
  <c r="AP581" i="1"/>
  <c r="AQ581" i="1"/>
  <c r="AP582" i="1"/>
  <c r="AQ582" i="1"/>
  <c r="AP583" i="1"/>
  <c r="AQ583" i="1"/>
  <c r="AP584" i="1"/>
  <c r="AQ584" i="1"/>
  <c r="AP585" i="1"/>
  <c r="AQ585" i="1"/>
  <c r="AP586" i="1"/>
  <c r="AQ586" i="1"/>
  <c r="AP587" i="1"/>
  <c r="AQ587" i="1"/>
  <c r="AP589" i="1"/>
  <c r="AQ589" i="1"/>
  <c r="AP590" i="1"/>
  <c r="AQ590" i="1"/>
  <c r="AP591" i="1"/>
  <c r="AQ591" i="1"/>
  <c r="AP592" i="1"/>
  <c r="AQ592" i="1"/>
  <c r="AP593" i="1"/>
  <c r="AQ593" i="1"/>
  <c r="AP594" i="1"/>
  <c r="AQ594" i="1"/>
  <c r="AP595" i="1"/>
  <c r="AQ595" i="1"/>
  <c r="AP596" i="1"/>
  <c r="AQ596" i="1"/>
  <c r="AP597" i="1"/>
  <c r="AQ597" i="1"/>
  <c r="AP598" i="1"/>
  <c r="AQ598" i="1"/>
  <c r="AP636" i="1"/>
  <c r="AQ636" i="1"/>
  <c r="AP637" i="1"/>
  <c r="AQ637" i="1"/>
  <c r="AP638" i="1"/>
  <c r="AQ638" i="1"/>
  <c r="AP639" i="1"/>
  <c r="AQ639" i="1"/>
  <c r="AP643" i="1"/>
  <c r="AQ643" i="1"/>
  <c r="AP644" i="1"/>
  <c r="AQ644" i="1"/>
  <c r="AP647" i="1"/>
  <c r="AQ647" i="1"/>
  <c r="AP648" i="1"/>
  <c r="AQ648" i="1"/>
  <c r="AP649" i="1"/>
  <c r="AQ649" i="1"/>
  <c r="AP650" i="1"/>
  <c r="AQ650" i="1"/>
  <c r="AP651" i="1"/>
  <c r="AQ651" i="1"/>
  <c r="AP652" i="1"/>
  <c r="AQ652" i="1"/>
  <c r="AP653" i="1"/>
  <c r="AQ653" i="1"/>
  <c r="AP654" i="1"/>
  <c r="AQ654" i="1"/>
  <c r="AP656" i="1"/>
  <c r="AQ656" i="1"/>
  <c r="AP657" i="1"/>
  <c r="AQ657" i="1"/>
  <c r="AP658" i="1"/>
  <c r="AQ658" i="1"/>
  <c r="AP659" i="1"/>
  <c r="AQ659" i="1"/>
  <c r="AP736" i="1"/>
  <c r="AQ736" i="1"/>
  <c r="AP737" i="1"/>
  <c r="AQ737" i="1"/>
  <c r="AP738" i="1"/>
  <c r="AQ738" i="1"/>
  <c r="AP749" i="1"/>
  <c r="AQ749" i="1"/>
  <c r="AP750" i="1"/>
  <c r="AQ750" i="1"/>
  <c r="AP751" i="1"/>
  <c r="AQ751" i="1"/>
  <c r="AP752" i="1"/>
  <c r="AQ752" i="1"/>
  <c r="AP753" i="1"/>
  <c r="AQ753" i="1"/>
  <c r="AP754" i="1"/>
  <c r="AQ754" i="1"/>
  <c r="AP755" i="1"/>
  <c r="AQ755" i="1"/>
  <c r="AP762" i="1"/>
  <c r="AQ762" i="1"/>
  <c r="AP763" i="1"/>
  <c r="AQ763" i="1"/>
  <c r="AP764" i="1"/>
  <c r="AQ764" i="1"/>
  <c r="AP765" i="1"/>
  <c r="AQ765" i="1"/>
  <c r="AP766" i="1"/>
  <c r="AQ766" i="1"/>
  <c r="AP767" i="1"/>
  <c r="AQ767" i="1"/>
  <c r="AP768" i="1"/>
  <c r="AQ768" i="1"/>
  <c r="AP769" i="1"/>
  <c r="AQ769" i="1"/>
  <c r="AP773" i="1"/>
  <c r="AQ773" i="1"/>
  <c r="AP774" i="1"/>
  <c r="AQ774" i="1"/>
  <c r="AP775" i="1"/>
  <c r="AQ775" i="1"/>
  <c r="AP776" i="1"/>
  <c r="AQ776" i="1"/>
  <c r="AP777" i="1"/>
  <c r="AQ777" i="1"/>
  <c r="AP778" i="1"/>
  <c r="AQ778" i="1"/>
  <c r="AP781" i="1"/>
  <c r="AQ781" i="1"/>
  <c r="AP782" i="1"/>
  <c r="AQ782" i="1"/>
  <c r="AP783" i="1"/>
  <c r="AQ783" i="1"/>
  <c r="AP784" i="1"/>
  <c r="AQ784" i="1"/>
  <c r="AP785" i="1"/>
  <c r="AQ785" i="1"/>
  <c r="AP787" i="1"/>
  <c r="AQ787" i="1"/>
  <c r="AP788" i="1"/>
  <c r="AQ788" i="1"/>
  <c r="AP790" i="1"/>
  <c r="AQ790" i="1"/>
  <c r="AP792" i="1"/>
  <c r="AQ792" i="1"/>
  <c r="AP793" i="1"/>
  <c r="AQ793" i="1"/>
  <c r="AP794" i="1"/>
  <c r="AQ794" i="1"/>
  <c r="AP795" i="1"/>
  <c r="AQ795" i="1"/>
  <c r="AP796" i="1"/>
  <c r="AQ796" i="1"/>
  <c r="AP797" i="1"/>
  <c r="AQ797" i="1"/>
  <c r="AP798" i="1"/>
  <c r="AQ798" i="1"/>
  <c r="AP799" i="1"/>
  <c r="AQ799" i="1"/>
  <c r="AP800" i="1"/>
  <c r="AQ800" i="1"/>
  <c r="AP801" i="1"/>
  <c r="AQ801" i="1"/>
  <c r="AP802" i="1"/>
  <c r="AQ802" i="1"/>
  <c r="AP803" i="1"/>
  <c r="AQ803" i="1"/>
  <c r="AP804" i="1"/>
  <c r="AQ804" i="1"/>
  <c r="AP805" i="1"/>
  <c r="AQ805" i="1"/>
  <c r="AP806" i="1"/>
  <c r="AQ806" i="1"/>
  <c r="AP808" i="1"/>
  <c r="AQ808" i="1"/>
  <c r="AP809" i="1"/>
  <c r="AQ809" i="1"/>
  <c r="AP810" i="1"/>
  <c r="AQ810" i="1"/>
  <c r="AP811" i="1"/>
  <c r="AQ811" i="1"/>
  <c r="AP812" i="1"/>
  <c r="AQ812" i="1"/>
  <c r="AP813" i="1"/>
  <c r="AQ813" i="1"/>
  <c r="AP814" i="1"/>
  <c r="AQ814" i="1"/>
  <c r="AP815" i="1"/>
  <c r="AQ815" i="1"/>
  <c r="AP816" i="1"/>
  <c r="AQ816" i="1"/>
  <c r="AP817" i="1"/>
  <c r="AQ817" i="1"/>
  <c r="AP818" i="1"/>
  <c r="AQ818" i="1"/>
  <c r="AP819" i="1"/>
  <c r="AQ819" i="1"/>
  <c r="AP820" i="1"/>
  <c r="AQ820" i="1"/>
  <c r="AP821" i="1"/>
  <c r="AQ821" i="1"/>
  <c r="AP822" i="1"/>
  <c r="AQ822" i="1"/>
  <c r="AP823" i="1"/>
  <c r="AQ823" i="1"/>
  <c r="AP824" i="1"/>
  <c r="AQ824" i="1"/>
  <c r="AP825" i="1"/>
  <c r="AQ825" i="1"/>
  <c r="AP826" i="1"/>
  <c r="AQ826" i="1"/>
  <c r="AP827" i="1"/>
  <c r="AQ827" i="1"/>
  <c r="AP828" i="1"/>
  <c r="AQ828" i="1"/>
  <c r="AP829" i="1"/>
  <c r="AQ829" i="1"/>
  <c r="AP830" i="1"/>
  <c r="AQ830" i="1"/>
  <c r="AP831" i="1"/>
  <c r="AQ831" i="1"/>
  <c r="AP832" i="1"/>
  <c r="AQ832" i="1"/>
  <c r="AP833" i="1"/>
  <c r="AQ833" i="1"/>
  <c r="AP834" i="1"/>
  <c r="AQ834" i="1"/>
  <c r="AP835" i="1"/>
  <c r="AQ835" i="1"/>
  <c r="AP836" i="1"/>
  <c r="AQ836" i="1"/>
  <c r="AP837" i="1"/>
  <c r="AQ837" i="1"/>
  <c r="AP838" i="1"/>
  <c r="AQ838" i="1"/>
  <c r="AP839" i="1"/>
  <c r="AQ839" i="1"/>
  <c r="AP840" i="1"/>
  <c r="AQ840" i="1"/>
  <c r="AP841" i="1"/>
  <c r="AQ841" i="1"/>
  <c r="AP842" i="1"/>
  <c r="AQ842" i="1"/>
  <c r="AP843" i="1"/>
  <c r="AQ843" i="1"/>
  <c r="AP844" i="1"/>
  <c r="AQ844" i="1"/>
  <c r="AP845" i="1"/>
  <c r="AQ845" i="1"/>
  <c r="AP846" i="1"/>
  <c r="AQ846" i="1"/>
  <c r="AP847" i="1"/>
  <c r="AQ847" i="1"/>
  <c r="AP848" i="1"/>
  <c r="AQ848" i="1"/>
  <c r="AP849" i="1"/>
  <c r="AQ849" i="1"/>
  <c r="AP850" i="1"/>
  <c r="AQ850" i="1"/>
  <c r="AP851" i="1"/>
  <c r="AQ851" i="1"/>
  <c r="AP852" i="1"/>
  <c r="AQ852" i="1"/>
  <c r="AP853" i="1"/>
  <c r="AQ853" i="1"/>
  <c r="AP854" i="1"/>
  <c r="AQ854" i="1"/>
  <c r="AP855" i="1"/>
  <c r="AQ855" i="1"/>
  <c r="AP856" i="1"/>
  <c r="AQ856" i="1"/>
  <c r="AP857" i="1"/>
  <c r="AQ857" i="1"/>
  <c r="AP858" i="1"/>
  <c r="AQ858" i="1"/>
  <c r="AP859" i="1"/>
  <c r="AQ859" i="1"/>
  <c r="AP860" i="1"/>
  <c r="AQ860" i="1"/>
  <c r="AP861" i="1"/>
  <c r="AQ861" i="1"/>
  <c r="AP862" i="1"/>
  <c r="AQ862" i="1"/>
  <c r="AP863" i="1"/>
  <c r="AQ863" i="1"/>
  <c r="AP864" i="1"/>
  <c r="AQ864" i="1"/>
  <c r="AP865" i="1"/>
  <c r="AQ865" i="1"/>
  <c r="AP866" i="1"/>
  <c r="AQ866" i="1"/>
  <c r="AP867" i="1"/>
  <c r="AQ867" i="1"/>
  <c r="AP868" i="1"/>
  <c r="AQ868" i="1"/>
  <c r="AP869" i="1"/>
  <c r="AQ869" i="1"/>
  <c r="AP870" i="1"/>
  <c r="AQ870" i="1"/>
  <c r="AP871" i="1"/>
  <c r="AQ871" i="1"/>
  <c r="AP872" i="1"/>
  <c r="AQ872" i="1"/>
  <c r="AP873" i="1"/>
  <c r="AQ873" i="1"/>
  <c r="AP874" i="1"/>
  <c r="AQ874" i="1"/>
  <c r="AP875" i="1"/>
  <c r="AQ875" i="1"/>
  <c r="AP876" i="1"/>
  <c r="AQ876" i="1"/>
  <c r="AP877" i="1"/>
  <c r="AQ877" i="1"/>
  <c r="AP878" i="1"/>
  <c r="AQ878" i="1"/>
  <c r="AP879" i="1"/>
  <c r="AQ879" i="1"/>
  <c r="AP880" i="1"/>
  <c r="AQ880" i="1"/>
  <c r="AP881" i="1"/>
  <c r="AQ881" i="1"/>
  <c r="AP882" i="1"/>
  <c r="AQ882" i="1"/>
  <c r="AP883" i="1"/>
  <c r="AQ883" i="1"/>
  <c r="AP884" i="1"/>
  <c r="AQ884" i="1"/>
  <c r="AP885" i="1"/>
  <c r="AQ885" i="1"/>
  <c r="AP886" i="1"/>
  <c r="AQ886" i="1"/>
  <c r="AP887" i="1"/>
  <c r="AQ887" i="1"/>
  <c r="AP888" i="1"/>
  <c r="AQ888" i="1"/>
  <c r="AP889" i="1"/>
  <c r="AQ889" i="1"/>
  <c r="AP890" i="1"/>
  <c r="AQ890" i="1"/>
  <c r="AP891" i="1"/>
  <c r="AQ891" i="1"/>
  <c r="AP892" i="1"/>
  <c r="AQ892" i="1"/>
  <c r="AP893" i="1"/>
  <c r="AQ893" i="1"/>
  <c r="AP894" i="1"/>
  <c r="AQ894" i="1"/>
  <c r="AP895" i="1"/>
  <c r="AQ895" i="1"/>
  <c r="AP896" i="1"/>
  <c r="AQ896" i="1"/>
  <c r="AP897" i="1"/>
  <c r="AQ897" i="1"/>
  <c r="AP898" i="1"/>
  <c r="AQ898" i="1"/>
  <c r="AP899" i="1"/>
  <c r="AQ899" i="1"/>
  <c r="AP900" i="1"/>
  <c r="AQ900" i="1"/>
  <c r="AP901" i="1"/>
  <c r="AQ901" i="1"/>
  <c r="AP902" i="1"/>
  <c r="AQ902" i="1"/>
  <c r="AP903" i="1"/>
  <c r="AQ903" i="1"/>
  <c r="AP904" i="1"/>
  <c r="AQ904" i="1"/>
  <c r="AP905" i="1"/>
  <c r="AQ905" i="1"/>
  <c r="AP906" i="1"/>
  <c r="AQ906" i="1"/>
  <c r="AP907" i="1"/>
  <c r="AQ907" i="1"/>
  <c r="AP908" i="1"/>
  <c r="AQ908" i="1"/>
  <c r="AP909" i="1"/>
  <c r="AQ909" i="1"/>
  <c r="AP910" i="1"/>
  <c r="AQ910" i="1"/>
  <c r="AP911" i="1"/>
  <c r="AQ911" i="1"/>
  <c r="AP912" i="1"/>
  <c r="AQ912" i="1"/>
  <c r="AP913" i="1"/>
  <c r="AQ913" i="1"/>
  <c r="AP914" i="1"/>
  <c r="AQ914" i="1"/>
  <c r="AP915" i="1"/>
  <c r="AQ915" i="1"/>
  <c r="AP916" i="1"/>
  <c r="AQ916" i="1"/>
  <c r="AP917" i="1"/>
  <c r="AQ917" i="1"/>
  <c r="AP918" i="1"/>
  <c r="AQ918" i="1"/>
  <c r="AP919" i="1"/>
  <c r="AQ919" i="1"/>
  <c r="AP920" i="1"/>
  <c r="AQ920" i="1"/>
  <c r="AP921" i="1"/>
  <c r="AQ921" i="1"/>
  <c r="AP922" i="1"/>
  <c r="AQ922" i="1"/>
  <c r="AP923" i="1"/>
  <c r="AQ923" i="1"/>
  <c r="AP924" i="1"/>
  <c r="AQ924" i="1"/>
  <c r="AP925" i="1"/>
  <c r="AQ925" i="1"/>
  <c r="AP926" i="1"/>
  <c r="AQ926" i="1"/>
  <c r="AP927" i="1"/>
  <c r="AQ927" i="1"/>
  <c r="AP928" i="1"/>
  <c r="AQ928" i="1"/>
  <c r="AP929" i="1"/>
  <c r="AQ929" i="1"/>
  <c r="AP930" i="1"/>
  <c r="AQ930" i="1"/>
  <c r="AP931" i="1"/>
  <c r="AQ931" i="1"/>
  <c r="AP932" i="1"/>
  <c r="AQ932" i="1"/>
  <c r="AP933" i="1"/>
  <c r="AQ933" i="1"/>
  <c r="AP934" i="1"/>
  <c r="AQ934" i="1"/>
  <c r="AP935" i="1"/>
  <c r="AQ935" i="1"/>
  <c r="AP936" i="1"/>
  <c r="AQ936" i="1"/>
  <c r="AP937" i="1"/>
  <c r="AQ937" i="1"/>
  <c r="AP938" i="1"/>
  <c r="AQ938" i="1"/>
  <c r="AP939" i="1"/>
  <c r="AQ939" i="1"/>
  <c r="AP940" i="1"/>
  <c r="AQ940" i="1"/>
  <c r="AP941" i="1"/>
  <c r="AQ941" i="1"/>
  <c r="AP942" i="1"/>
  <c r="AQ942" i="1"/>
  <c r="AP943" i="1"/>
  <c r="AQ943" i="1"/>
  <c r="AP944" i="1"/>
  <c r="AQ944" i="1"/>
  <c r="AP945" i="1"/>
  <c r="AQ945" i="1"/>
  <c r="AP946" i="1"/>
  <c r="AQ946" i="1"/>
  <c r="AP947" i="1"/>
  <c r="AQ947" i="1"/>
  <c r="AP948" i="1"/>
  <c r="AQ948" i="1"/>
  <c r="AP949" i="1"/>
  <c r="AQ949" i="1"/>
  <c r="AP950" i="1"/>
  <c r="AQ950" i="1"/>
  <c r="AP951" i="1"/>
  <c r="AQ951" i="1"/>
  <c r="AP952" i="1"/>
  <c r="AQ952" i="1"/>
  <c r="AP953" i="1"/>
  <c r="AQ953" i="1"/>
  <c r="AP954" i="1"/>
  <c r="AQ954" i="1"/>
  <c r="AP955" i="1"/>
  <c r="AQ955" i="1"/>
  <c r="AP956" i="1"/>
  <c r="AQ956" i="1"/>
  <c r="AP957" i="1"/>
  <c r="AQ957" i="1"/>
  <c r="AP958" i="1"/>
  <c r="AQ958" i="1"/>
  <c r="AP959" i="1"/>
  <c r="AQ959" i="1"/>
  <c r="AP960" i="1"/>
  <c r="AQ960" i="1"/>
  <c r="AP961" i="1"/>
  <c r="AQ961" i="1"/>
  <c r="AP962" i="1"/>
  <c r="AQ962" i="1"/>
  <c r="AP963" i="1"/>
  <c r="AQ963" i="1"/>
  <c r="AP964" i="1"/>
  <c r="AQ964" i="1"/>
  <c r="AP965" i="1"/>
  <c r="AQ965" i="1"/>
  <c r="AP966" i="1"/>
  <c r="AQ966" i="1"/>
  <c r="AP967" i="1"/>
  <c r="AQ967" i="1"/>
  <c r="AP968" i="1"/>
  <c r="AQ968" i="1"/>
  <c r="AP969" i="1"/>
  <c r="AQ969" i="1"/>
  <c r="AP970" i="1"/>
  <c r="AQ970" i="1"/>
  <c r="AP971" i="1"/>
  <c r="AQ971" i="1"/>
  <c r="AP972" i="1"/>
  <c r="AQ972" i="1"/>
  <c r="AP973" i="1"/>
  <c r="AQ973" i="1"/>
  <c r="AP974" i="1"/>
  <c r="AQ974" i="1"/>
  <c r="AP975" i="1"/>
  <c r="AQ975" i="1"/>
  <c r="AP976" i="1"/>
  <c r="AQ976" i="1"/>
  <c r="AP977" i="1"/>
  <c r="AQ977" i="1"/>
  <c r="AP978" i="1"/>
  <c r="AQ978" i="1"/>
  <c r="AP979" i="1"/>
  <c r="AQ979" i="1"/>
  <c r="AP980" i="1"/>
  <c r="AQ980" i="1"/>
  <c r="AP981" i="1"/>
  <c r="AQ981" i="1"/>
  <c r="AP982" i="1"/>
  <c r="AQ982" i="1"/>
  <c r="AP983" i="1"/>
  <c r="AQ983" i="1"/>
  <c r="AP984" i="1"/>
  <c r="AQ984" i="1"/>
  <c r="AP985" i="1"/>
  <c r="AQ985" i="1"/>
  <c r="AP986" i="1"/>
  <c r="AQ986" i="1"/>
  <c r="AP987" i="1"/>
  <c r="AQ987" i="1"/>
  <c r="AP988" i="1"/>
  <c r="AQ988" i="1"/>
  <c r="AP989" i="1"/>
  <c r="AQ989" i="1"/>
  <c r="AP990" i="1"/>
  <c r="AQ990" i="1"/>
  <c r="F16" i="10" l="1"/>
  <c r="J16" i="10"/>
  <c r="T7" i="24" l="1"/>
  <c r="A7" i="10" l="1"/>
  <c r="J13" i="10" l="1"/>
  <c r="F13" i="10"/>
  <c r="E13" i="10"/>
  <c r="D13" i="10"/>
  <c r="D16" i="10"/>
  <c r="Z23" i="16" l="1"/>
  <c r="Y23" i="16"/>
  <c r="X23" i="16"/>
  <c r="W23" i="16"/>
  <c r="V23" i="16"/>
  <c r="AA23" i="16" s="1"/>
  <c r="U23" i="16"/>
  <c r="Z22" i="16"/>
  <c r="Y22" i="16"/>
  <c r="X22" i="16"/>
  <c r="W22" i="16"/>
  <c r="V22" i="16"/>
  <c r="AA22" i="16" s="1"/>
  <c r="U22" i="16"/>
  <c r="Z21" i="16"/>
  <c r="Y21" i="16"/>
  <c r="X21" i="16"/>
  <c r="W21" i="16"/>
  <c r="V21" i="16"/>
  <c r="AA21" i="16" s="1"/>
  <c r="U21" i="16"/>
  <c r="Z20" i="16"/>
  <c r="Y20" i="16"/>
  <c r="X20" i="16"/>
  <c r="W20" i="16"/>
  <c r="V20" i="16"/>
  <c r="AA20" i="16" s="1"/>
  <c r="U20" i="16"/>
  <c r="Z19" i="16"/>
  <c r="Y19" i="16"/>
  <c r="X19" i="16"/>
  <c r="W19" i="16"/>
  <c r="V19" i="16"/>
  <c r="AA19" i="16" s="1"/>
  <c r="U19" i="16"/>
  <c r="Z18" i="16"/>
  <c r="Y18" i="16"/>
  <c r="X18" i="16"/>
  <c r="W18" i="16"/>
  <c r="V18" i="16"/>
  <c r="AA18" i="16" s="1"/>
  <c r="U18" i="16"/>
  <c r="Z17" i="16"/>
  <c r="Y17" i="16"/>
  <c r="X17" i="16"/>
  <c r="W17" i="16"/>
  <c r="V17" i="16"/>
  <c r="AA17" i="16" s="1"/>
  <c r="U17" i="16"/>
  <c r="Z16" i="16"/>
  <c r="Y16" i="16"/>
  <c r="X16" i="16"/>
  <c r="W16" i="16"/>
  <c r="V16" i="16"/>
  <c r="AA16" i="16" s="1"/>
  <c r="U16" i="16"/>
  <c r="Z15" i="16"/>
  <c r="Y15" i="16"/>
  <c r="X15" i="16"/>
  <c r="W15" i="16"/>
  <c r="V15" i="16"/>
  <c r="AA15" i="16" s="1"/>
  <c r="U15" i="16"/>
  <c r="Z14" i="16"/>
  <c r="Y14" i="16"/>
  <c r="X14" i="16"/>
  <c r="W14" i="16"/>
  <c r="V14" i="16"/>
  <c r="AA14" i="16" s="1"/>
  <c r="U14" i="16"/>
  <c r="Z13" i="16"/>
  <c r="Y13" i="16"/>
  <c r="X13" i="16"/>
  <c r="W13" i="16"/>
  <c r="V13" i="16"/>
  <c r="U13" i="16"/>
  <c r="Z12" i="16"/>
  <c r="Y12" i="16"/>
  <c r="X12" i="16"/>
  <c r="W12" i="16"/>
  <c r="V12" i="16"/>
  <c r="U12" i="16"/>
  <c r="Z11" i="16"/>
  <c r="Y11" i="16"/>
  <c r="X11" i="16"/>
  <c r="W11" i="16"/>
  <c r="V11" i="16"/>
  <c r="U11" i="16"/>
  <c r="Z10" i="16"/>
  <c r="Y10" i="16"/>
  <c r="X10" i="16"/>
  <c r="W10" i="16"/>
  <c r="V10" i="16"/>
  <c r="U10" i="16"/>
  <c r="Z9" i="16"/>
  <c r="Y9" i="16"/>
  <c r="X9" i="16"/>
  <c r="W9" i="16"/>
  <c r="V9" i="16"/>
  <c r="U9" i="16"/>
  <c r="Z8" i="16"/>
  <c r="Y8" i="16"/>
  <c r="X8" i="16"/>
  <c r="W8" i="16"/>
  <c r="V8" i="16"/>
  <c r="U8" i="16"/>
  <c r="Z7" i="16"/>
  <c r="Y7" i="16"/>
  <c r="X7" i="16"/>
  <c r="W7" i="16"/>
  <c r="V7" i="16"/>
  <c r="U7" i="16"/>
  <c r="Z6" i="16"/>
  <c r="Y6" i="16"/>
  <c r="X6" i="16"/>
  <c r="W6" i="16"/>
  <c r="V6" i="16"/>
  <c r="U6" i="16"/>
  <c r="Z5" i="16"/>
  <c r="Y5" i="16"/>
  <c r="X5" i="16"/>
  <c r="W5" i="16"/>
  <c r="V5" i="16"/>
  <c r="U5" i="16"/>
  <c r="Z4" i="16"/>
  <c r="Y4" i="16"/>
  <c r="X4" i="16"/>
  <c r="W4" i="16"/>
  <c r="V4" i="16"/>
  <c r="U4" i="16"/>
  <c r="D4" i="26"/>
  <c r="C4" i="26"/>
  <c r="B4" i="26"/>
  <c r="R1" i="26"/>
  <c r="Q1" i="26"/>
  <c r="P1" i="26"/>
  <c r="O1" i="26"/>
  <c r="N1" i="26"/>
  <c r="L1" i="26"/>
  <c r="F48" i="12"/>
  <c r="T18" i="12"/>
  <c r="T17" i="12"/>
  <c r="T16" i="12"/>
  <c r="T15" i="12"/>
  <c r="T14" i="12"/>
  <c r="T13" i="12"/>
  <c r="T12" i="12"/>
  <c r="T10" i="12"/>
  <c r="T9" i="12"/>
  <c r="T8" i="12"/>
  <c r="T7" i="12"/>
  <c r="L18" i="10"/>
  <c r="E10" i="10"/>
  <c r="C10" i="10"/>
  <c r="B10" i="10"/>
  <c r="L9" i="10"/>
  <c r="D7" i="10"/>
  <c r="J3" i="10"/>
  <c r="AB1" i="10"/>
  <c r="AC1" i="10" s="1"/>
  <c r="B13" i="10" s="1"/>
  <c r="J3" i="11"/>
  <c r="AB1" i="11"/>
  <c r="AC1" i="11" s="1"/>
  <c r="AA12" i="16" l="1"/>
  <c r="AA4" i="16"/>
  <c r="AA6" i="16"/>
  <c r="AA13" i="16"/>
  <c r="AA5" i="16"/>
  <c r="AA9" i="16"/>
  <c r="AA11" i="16"/>
  <c r="AA7" i="16"/>
  <c r="AA10" i="16"/>
  <c r="AA8" i="16"/>
  <c r="K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Ｓ５</author>
  </authors>
  <commentList>
    <comment ref="C8" authorId="0" shapeId="0" xr:uid="{00000000-0006-0000-1F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原反幅を参照</t>
        </r>
      </text>
    </comment>
    <comment ref="E8" authorId="0" shapeId="0" xr:uid="{00000000-0006-0000-1F00-000002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製品仕上長の製品長さのデータを参照
</t>
        </r>
      </text>
    </comment>
    <comment ref="G8" authorId="0" shapeId="0" xr:uid="{00000000-0006-0000-1F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作業指示書の原反名を参照</t>
        </r>
      </text>
    </comment>
    <comment ref="C11" authorId="0" shapeId="0" xr:uid="{00000000-0006-0000-1F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製品仕上長の表層リード長さのデータを参照</t>
        </r>
      </text>
    </comment>
    <comment ref="H11" authorId="0" shapeId="0" xr:uid="{00000000-0006-0000-1F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蒸着面データを参照</t>
        </r>
      </text>
    </comment>
    <comment ref="B16" authorId="0" shapeId="0" xr:uid="{00000000-0006-0000-1F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作業指示書の作業指示Ｎｏを参照</t>
        </r>
      </text>
    </comment>
  </commentList>
</comments>
</file>

<file path=xl/sharedStrings.xml><?xml version="1.0" encoding="utf-8"?>
<sst xmlns="http://schemas.openxmlformats.org/spreadsheetml/2006/main" count="50340" uniqueCount="2104">
  <si>
    <t>S
日</t>
    <rPh sb="2" eb="3">
      <t>ヒ</t>
    </rPh>
    <phoneticPr fontId="6"/>
  </si>
  <si>
    <t>ｽﾘｯﾄ
シフト</t>
    <phoneticPr fontId="6"/>
  </si>
  <si>
    <t>S
当日
NO</t>
    <rPh sb="2" eb="4">
      <t>トウジツ</t>
    </rPh>
    <phoneticPr fontId="6"/>
  </si>
  <si>
    <t>S
作業
項目</t>
    <rPh sb="2" eb="4">
      <t>サギョウ</t>
    </rPh>
    <rPh sb="5" eb="7">
      <t>コウモク</t>
    </rPh>
    <phoneticPr fontId="6"/>
  </si>
  <si>
    <t>S
T
U</t>
    <phoneticPr fontId="6"/>
  </si>
  <si>
    <t>加工依頼</t>
    <rPh sb="0" eb="2">
      <t>カコウ</t>
    </rPh>
    <rPh sb="2" eb="4">
      <t>イライ</t>
    </rPh>
    <phoneticPr fontId="6"/>
  </si>
  <si>
    <t>通し
NO</t>
    <rPh sb="0" eb="1">
      <t>トオ</t>
    </rPh>
    <phoneticPr fontId="6"/>
  </si>
  <si>
    <t>依頼
数良</t>
    <rPh sb="0" eb="2">
      <t>イライ</t>
    </rPh>
    <rPh sb="3" eb="4">
      <t>スウ</t>
    </rPh>
    <rPh sb="4" eb="5">
      <t>リョウ</t>
    </rPh>
    <phoneticPr fontId="6"/>
  </si>
  <si>
    <t>品　種</t>
    <rPh sb="0" eb="1">
      <t>シナ</t>
    </rPh>
    <rPh sb="2" eb="3">
      <t>タネ</t>
    </rPh>
    <phoneticPr fontId="6"/>
  </si>
  <si>
    <t>番手</t>
    <rPh sb="0" eb="2">
      <t>バンテ</t>
    </rPh>
    <phoneticPr fontId="6"/>
  </si>
  <si>
    <t>原反
ｔｙｐｅ</t>
    <rPh sb="0" eb="2">
      <t>ゲンタン</t>
    </rPh>
    <phoneticPr fontId="6"/>
  </si>
  <si>
    <t>原反
幅
(mm)</t>
    <rPh sb="0" eb="2">
      <t>ゲンタン</t>
    </rPh>
    <rPh sb="3" eb="4">
      <t>ハバ</t>
    </rPh>
    <phoneticPr fontId="6"/>
  </si>
  <si>
    <t>原反
長さ
(m)</t>
    <rPh sb="0" eb="2">
      <t>ゲンタン</t>
    </rPh>
    <rPh sb="3" eb="4">
      <t>ナガ</t>
    </rPh>
    <phoneticPr fontId="6"/>
  </si>
  <si>
    <t>原反
投入長
(m)</t>
    <rPh sb="0" eb="2">
      <t>ゲンタン</t>
    </rPh>
    <rPh sb="3" eb="5">
      <t>トウニュウ</t>
    </rPh>
    <rPh sb="5" eb="6">
      <t>チョウ</t>
    </rPh>
    <phoneticPr fontId="6"/>
  </si>
  <si>
    <t>製品
仕上幅
(mm)</t>
    <rPh sb="0" eb="2">
      <t>セイヒン</t>
    </rPh>
    <rPh sb="3" eb="5">
      <t>シア</t>
    </rPh>
    <rPh sb="5" eb="6">
      <t>ハバ</t>
    </rPh>
    <phoneticPr fontId="6"/>
  </si>
  <si>
    <t>製品
仕上
幅数
(本)</t>
    <rPh sb="0" eb="2">
      <t>セイヒン</t>
    </rPh>
    <rPh sb="3" eb="5">
      <t>シア</t>
    </rPh>
    <rPh sb="6" eb="7">
      <t>ハバ</t>
    </rPh>
    <rPh sb="7" eb="8">
      <t>スウ</t>
    </rPh>
    <rPh sb="10" eb="11">
      <t>ホン</t>
    </rPh>
    <phoneticPr fontId="6"/>
  </si>
  <si>
    <t>製品
仕様長
(m)</t>
    <rPh sb="0" eb="2">
      <t>セイヒン</t>
    </rPh>
    <rPh sb="3" eb="5">
      <t>シヨウ</t>
    </rPh>
    <rPh sb="5" eb="6">
      <t>チョウ</t>
    </rPh>
    <phoneticPr fontId="6"/>
  </si>
  <si>
    <t>製品
仕様
長数
(本)</t>
    <rPh sb="0" eb="2">
      <t>セイヒン</t>
    </rPh>
    <rPh sb="3" eb="5">
      <t>シヨウ</t>
    </rPh>
    <rPh sb="6" eb="7">
      <t>チョウ</t>
    </rPh>
    <rPh sb="7" eb="8">
      <t>スウ</t>
    </rPh>
    <rPh sb="10" eb="11">
      <t>ホン</t>
    </rPh>
    <phoneticPr fontId="6"/>
  </si>
  <si>
    <t>製品
仕上長
(m)</t>
    <rPh sb="0" eb="2">
      <t>セイヒン</t>
    </rPh>
    <rPh sb="3" eb="5">
      <t>シア</t>
    </rPh>
    <rPh sb="5" eb="6">
      <t>チョウ</t>
    </rPh>
    <phoneticPr fontId="6"/>
  </si>
  <si>
    <t>製品
実績長
(m)</t>
    <rPh sb="0" eb="2">
      <t>セイヒン</t>
    </rPh>
    <rPh sb="3" eb="5">
      <t>ジッセキ</t>
    </rPh>
    <rPh sb="5" eb="6">
      <t>チョウ</t>
    </rPh>
    <phoneticPr fontId="6"/>
  </si>
  <si>
    <t>原反
LOT</t>
    <rPh sb="0" eb="2">
      <t>ゲンタン</t>
    </rPh>
    <phoneticPr fontId="6"/>
  </si>
  <si>
    <t>製品
LOT</t>
    <rPh sb="0" eb="2">
      <t>セイヒン</t>
    </rPh>
    <phoneticPr fontId="6"/>
  </si>
  <si>
    <t>S
加工
開始</t>
    <rPh sb="2" eb="4">
      <t>カコウ</t>
    </rPh>
    <rPh sb="5" eb="7">
      <t>カイシ</t>
    </rPh>
    <phoneticPr fontId="6"/>
  </si>
  <si>
    <t>S
加工
終了</t>
    <rPh sb="2" eb="4">
      <t>カコウ</t>
    </rPh>
    <rPh sb="5" eb="7">
      <t>シュウリョウ</t>
    </rPh>
    <phoneticPr fontId="6"/>
  </si>
  <si>
    <t>S
停機
開始</t>
    <rPh sb="2" eb="4">
      <t>テイキ</t>
    </rPh>
    <rPh sb="5" eb="7">
      <t>カイシ</t>
    </rPh>
    <phoneticPr fontId="6"/>
  </si>
  <si>
    <t>S
停機
終了</t>
    <rPh sb="2" eb="4">
      <t>テイキ</t>
    </rPh>
    <rPh sb="5" eb="7">
      <t>シュウリョウ</t>
    </rPh>
    <phoneticPr fontId="6"/>
  </si>
  <si>
    <t>S
停機
項目</t>
    <rPh sb="2" eb="4">
      <t>テイキ</t>
    </rPh>
    <rPh sb="5" eb="7">
      <t>コウモク</t>
    </rPh>
    <phoneticPr fontId="6"/>
  </si>
  <si>
    <t>S
蒸着
面</t>
    <rPh sb="2" eb="4">
      <t>ジョウチャク</t>
    </rPh>
    <rPh sb="5" eb="6">
      <t>メン</t>
    </rPh>
    <phoneticPr fontId="6"/>
  </si>
  <si>
    <t>S
合否</t>
    <rPh sb="2" eb="4">
      <t>ゴウヒ</t>
    </rPh>
    <phoneticPr fontId="6"/>
  </si>
  <si>
    <t>製品コア
チェック</t>
    <rPh sb="0" eb="2">
      <t>セイヒン</t>
    </rPh>
    <phoneticPr fontId="6"/>
  </si>
  <si>
    <t>S特記事項</t>
    <rPh sb="1" eb="3">
      <t>トッキ</t>
    </rPh>
    <rPh sb="3" eb="5">
      <t>ジコウ</t>
    </rPh>
    <phoneticPr fontId="6"/>
  </si>
  <si>
    <t>S不具合
（発生状況）</t>
    <rPh sb="1" eb="4">
      <t>フグアイ</t>
    </rPh>
    <rPh sb="6" eb="8">
      <t>ハッセイ</t>
    </rPh>
    <rPh sb="8" eb="10">
      <t>ジョウキョウ</t>
    </rPh>
    <phoneticPr fontId="6"/>
  </si>
  <si>
    <t>S不具合
（起因）</t>
    <rPh sb="1" eb="4">
      <t>フグアイ</t>
    </rPh>
    <rPh sb="6" eb="8">
      <t>キイン</t>
    </rPh>
    <phoneticPr fontId="6"/>
  </si>
  <si>
    <t>S
加工
時間
(hr)</t>
    <rPh sb="2" eb="4">
      <t>カコウ</t>
    </rPh>
    <rPh sb="5" eb="7">
      <t>ジカン</t>
    </rPh>
    <phoneticPr fontId="6"/>
  </si>
  <si>
    <t>S
停機
時間
(ｈｒ)</t>
    <rPh sb="2" eb="4">
      <t>テイキ</t>
    </rPh>
    <rPh sb="5" eb="7">
      <t>ジカン</t>
    </rPh>
    <phoneticPr fontId="6"/>
  </si>
  <si>
    <t>切替</t>
    <rPh sb="0" eb="1">
      <t>キ</t>
    </rPh>
    <rPh sb="1" eb="2">
      <t>カ</t>
    </rPh>
    <phoneticPr fontId="6"/>
  </si>
  <si>
    <t>CF4</t>
  </si>
  <si>
    <t>巻返し</t>
    <rPh sb="0" eb="1">
      <t>マ</t>
    </rPh>
    <rPh sb="1" eb="2">
      <t>カエ</t>
    </rPh>
    <phoneticPr fontId="6"/>
  </si>
  <si>
    <t>新ﾀｯｸ化成</t>
    <rPh sb="0" eb="1">
      <t>シン</t>
    </rPh>
    <rPh sb="4" eb="6">
      <t>カセイ</t>
    </rPh>
    <phoneticPr fontId="6"/>
  </si>
  <si>
    <t>その他</t>
    <rPh sb="2" eb="3">
      <t>タ</t>
    </rPh>
    <phoneticPr fontId="6"/>
  </si>
  <si>
    <t>S</t>
    <phoneticPr fontId="6"/>
  </si>
  <si>
    <t>原反ｾｯﾄ</t>
    <rPh sb="0" eb="1">
      <t>ゲン</t>
    </rPh>
    <rPh sb="1" eb="2">
      <t>タン</t>
    </rPh>
    <phoneticPr fontId="6"/>
  </si>
  <si>
    <t>内</t>
    <rPh sb="0" eb="1">
      <t>ウチ</t>
    </rPh>
    <phoneticPr fontId="6"/>
  </si>
  <si>
    <t>合定</t>
    <rPh sb="0" eb="1">
      <t>ゴウ</t>
    </rPh>
    <rPh sb="1" eb="2">
      <t>サダム</t>
    </rPh>
    <phoneticPr fontId="6"/>
  </si>
  <si>
    <t>単発</t>
    <rPh sb="0" eb="2">
      <t>タンパツ</t>
    </rPh>
    <phoneticPr fontId="6"/>
  </si>
  <si>
    <t>CF3</t>
  </si>
  <si>
    <t>T</t>
    <phoneticPr fontId="6"/>
  </si>
  <si>
    <t>ﾘﾝﾃｯｸ海外</t>
    <rPh sb="5" eb="7">
      <t>カイガイ</t>
    </rPh>
    <phoneticPr fontId="6"/>
  </si>
  <si>
    <t>製品下ろし</t>
    <rPh sb="0" eb="2">
      <t>セイヒン</t>
    </rPh>
    <rPh sb="2" eb="3">
      <t>オ</t>
    </rPh>
    <phoneticPr fontId="6"/>
  </si>
  <si>
    <t>外</t>
    <rPh sb="0" eb="1">
      <t>ソト</t>
    </rPh>
    <phoneticPr fontId="6"/>
  </si>
  <si>
    <t>合短</t>
    <rPh sb="0" eb="1">
      <t>ゴウ</t>
    </rPh>
    <rPh sb="1" eb="2">
      <t>タン</t>
    </rPh>
    <phoneticPr fontId="6"/>
  </si>
  <si>
    <t>密集</t>
    <rPh sb="0" eb="2">
      <t>ミッシュウ</t>
    </rPh>
    <phoneticPr fontId="6"/>
  </si>
  <si>
    <t>欠点取</t>
    <rPh sb="0" eb="2">
      <t>ケッテン</t>
    </rPh>
    <rPh sb="2" eb="3">
      <t>ド</t>
    </rPh>
    <phoneticPr fontId="6"/>
  </si>
  <si>
    <t>良短</t>
    <rPh sb="0" eb="1">
      <t>リョウ</t>
    </rPh>
    <rPh sb="1" eb="2">
      <t>タン</t>
    </rPh>
    <phoneticPr fontId="6"/>
  </si>
  <si>
    <t>連続</t>
    <rPh sb="0" eb="2">
      <t>レンゾク</t>
    </rPh>
    <phoneticPr fontId="6"/>
  </si>
  <si>
    <t>改装</t>
    <rPh sb="0" eb="2">
      <t>カイソウ</t>
    </rPh>
    <phoneticPr fontId="6"/>
  </si>
  <si>
    <t>幅替え</t>
    <rPh sb="0" eb="1">
      <t>ハバ</t>
    </rPh>
    <rPh sb="1" eb="2">
      <t>カ</t>
    </rPh>
    <phoneticPr fontId="6"/>
  </si>
  <si>
    <t>保留</t>
    <rPh sb="0" eb="2">
      <t>ホリュウ</t>
    </rPh>
    <phoneticPr fontId="6"/>
  </si>
  <si>
    <t>ﾘｰﾄﾞ作成</t>
    <rPh sb="4" eb="6">
      <t>サクセイ</t>
    </rPh>
    <phoneticPr fontId="6"/>
  </si>
  <si>
    <t>ﾏﾙｳ接着</t>
    <rPh sb="3" eb="5">
      <t>セッチャク</t>
    </rPh>
    <phoneticPr fontId="6"/>
  </si>
  <si>
    <t>ﾘｰﾄﾞ巻足し</t>
    <rPh sb="4" eb="5">
      <t>マ</t>
    </rPh>
    <rPh sb="5" eb="6">
      <t>タ</t>
    </rPh>
    <phoneticPr fontId="6"/>
  </si>
  <si>
    <t>大阪ｼｰﾘﾝｸﾞ</t>
    <rPh sb="0" eb="2">
      <t>オオサカ</t>
    </rPh>
    <phoneticPr fontId="6"/>
  </si>
  <si>
    <t>品質ﾄﾗﾌﾞﾙ</t>
    <rPh sb="0" eb="2">
      <t>ヒンシツ</t>
    </rPh>
    <phoneticPr fontId="6"/>
  </si>
  <si>
    <t>幅方向</t>
    <rPh sb="0" eb="1">
      <t>ハバ</t>
    </rPh>
    <rPh sb="1" eb="3">
      <t>ホウコウ</t>
    </rPh>
    <phoneticPr fontId="6"/>
  </si>
  <si>
    <t>原反巻足し</t>
    <rPh sb="0" eb="2">
      <t>ゲンタン</t>
    </rPh>
    <rPh sb="2" eb="3">
      <t>マ</t>
    </rPh>
    <rPh sb="3" eb="4">
      <t>タ</t>
    </rPh>
    <phoneticPr fontId="6"/>
  </si>
  <si>
    <t>設備ﾄﾗﾌﾞﾙ</t>
    <rPh sb="0" eb="2">
      <t>セツビ</t>
    </rPh>
    <phoneticPr fontId="6"/>
  </si>
  <si>
    <t>全面</t>
    <rPh sb="0" eb="2">
      <t>ゼンメン</t>
    </rPh>
    <phoneticPr fontId="6"/>
  </si>
  <si>
    <t>日東豊橋</t>
    <rPh sb="0" eb="2">
      <t>ニットウ</t>
    </rPh>
    <rPh sb="2" eb="4">
      <t>トヨハシ</t>
    </rPh>
    <phoneticPr fontId="6"/>
  </si>
  <si>
    <t>片付け</t>
    <rPh sb="0" eb="2">
      <t>カタヅ</t>
    </rPh>
    <phoneticPr fontId="6"/>
  </si>
  <si>
    <t>王子ﾀｯｸ</t>
    <rPh sb="0" eb="2">
      <t>オウジ</t>
    </rPh>
    <phoneticPr fontId="6"/>
  </si>
  <si>
    <t>ｺｰﾀｰ応援(切替)</t>
    <rPh sb="4" eb="6">
      <t>オウエン</t>
    </rPh>
    <rPh sb="7" eb="9">
      <t>キリカエ</t>
    </rPh>
    <phoneticPr fontId="6"/>
  </si>
  <si>
    <t>該当無</t>
    <rPh sb="0" eb="2">
      <t>ガイトウ</t>
    </rPh>
    <rPh sb="2" eb="3">
      <t>ナ</t>
    </rPh>
    <phoneticPr fontId="6"/>
  </si>
  <si>
    <t>安全活動</t>
    <rPh sb="0" eb="2">
      <t>アンゼン</t>
    </rPh>
    <rPh sb="2" eb="4">
      <t>カツドウ</t>
    </rPh>
    <phoneticPr fontId="6"/>
  </si>
  <si>
    <t>特殊東海製紙</t>
    <rPh sb="0" eb="2">
      <t>トクシュ</t>
    </rPh>
    <rPh sb="2" eb="4">
      <t>トウカイ</t>
    </rPh>
    <rPh sb="4" eb="6">
      <t>セイシ</t>
    </rPh>
    <phoneticPr fontId="6"/>
  </si>
  <si>
    <t>前
工程</t>
    <rPh sb="0" eb="1">
      <t>マエ</t>
    </rPh>
    <rPh sb="2" eb="4">
      <t>コウテイ</t>
    </rPh>
    <phoneticPr fontId="6"/>
  </si>
  <si>
    <t>品質記録－Ｄ１－０９－０３</t>
    <rPh sb="0" eb="2">
      <t>ヒンシツ</t>
    </rPh>
    <rPh sb="2" eb="4">
      <t>キロク</t>
    </rPh>
    <phoneticPr fontId="6"/>
  </si>
  <si>
    <t>年</t>
    <rPh sb="0" eb="1">
      <t>ネン</t>
    </rPh>
    <phoneticPr fontId="6"/>
  </si>
  <si>
    <t>月</t>
    <rPh sb="0" eb="1">
      <t>ツキ</t>
    </rPh>
    <phoneticPr fontId="6"/>
  </si>
  <si>
    <t>日　</t>
    <rPh sb="0" eb="1">
      <t>ヒ</t>
    </rPh>
    <phoneticPr fontId="6"/>
  </si>
  <si>
    <t>コーティング生産課</t>
    <rPh sb="6" eb="9">
      <t>セイサンカ</t>
    </rPh>
    <phoneticPr fontId="6"/>
  </si>
  <si>
    <t>朝勤</t>
    <rPh sb="0" eb="1">
      <t>アサ</t>
    </rPh>
    <rPh sb="1" eb="2">
      <t>キン</t>
    </rPh>
    <phoneticPr fontId="6"/>
  </si>
  <si>
    <t>午勤　</t>
    <rPh sb="0" eb="1">
      <t>ウマ</t>
    </rPh>
    <rPh sb="1" eb="2">
      <t>ツトム</t>
    </rPh>
    <phoneticPr fontId="6"/>
  </si>
  <si>
    <t>夜勤</t>
    <rPh sb="0" eb="2">
      <t>ヤキン</t>
    </rPh>
    <phoneticPr fontId="6"/>
  </si>
  <si>
    <t>NO</t>
    <phoneticPr fontId="6"/>
  </si>
  <si>
    <t>ｽﾘｯﾄ
ﾏｼﾝ</t>
    <phoneticPr fontId="6"/>
  </si>
  <si>
    <t>作業
項目</t>
    <rPh sb="0" eb="2">
      <t>サギョウ</t>
    </rPh>
    <rPh sb="3" eb="5">
      <t>コウモク</t>
    </rPh>
    <phoneticPr fontId="6"/>
  </si>
  <si>
    <t>S
T
U</t>
    <phoneticPr fontId="6"/>
  </si>
  <si>
    <t>ﾕｰｻﾞｰ</t>
    <phoneticPr fontId="6"/>
  </si>
  <si>
    <t>#</t>
    <phoneticPr fontId="6"/>
  </si>
  <si>
    <t xml:space="preserve">製品
ｺｱﾁｪｯｸ
</t>
    <rPh sb="0" eb="2">
      <t>セイヒン</t>
    </rPh>
    <phoneticPr fontId="6"/>
  </si>
  <si>
    <t>特記事項</t>
    <rPh sb="0" eb="2">
      <t>トッキ</t>
    </rPh>
    <rPh sb="2" eb="4">
      <t>ジコウ</t>
    </rPh>
    <phoneticPr fontId="6"/>
  </si>
  <si>
    <t>朝　勤</t>
    <rPh sb="0" eb="1">
      <t>アサ</t>
    </rPh>
    <rPh sb="2" eb="3">
      <t>ツトム</t>
    </rPh>
    <phoneticPr fontId="6"/>
  </si>
  <si>
    <t>午　勤</t>
    <rPh sb="0" eb="1">
      <t>ウマ</t>
    </rPh>
    <rPh sb="2" eb="3">
      <t>ツトム</t>
    </rPh>
    <phoneticPr fontId="6"/>
  </si>
  <si>
    <t>夜　勤</t>
    <rPh sb="0" eb="1">
      <t>ヨル</t>
    </rPh>
    <rPh sb="2" eb="3">
      <t>ツトム</t>
    </rPh>
    <phoneticPr fontId="6"/>
  </si>
  <si>
    <t>年休者</t>
    <rPh sb="0" eb="1">
      <t>ネン</t>
    </rPh>
    <rPh sb="1" eb="2">
      <t>キュウ</t>
    </rPh>
    <rPh sb="2" eb="3">
      <t>シャ</t>
    </rPh>
    <phoneticPr fontId="6"/>
  </si>
  <si>
    <t>補　　勤</t>
    <rPh sb="0" eb="1">
      <t>タスク</t>
    </rPh>
    <rPh sb="3" eb="4">
      <t>ツトム</t>
    </rPh>
    <phoneticPr fontId="6"/>
  </si>
  <si>
    <t>審　査</t>
    <rPh sb="0" eb="1">
      <t>シン</t>
    </rPh>
    <rPh sb="2" eb="3">
      <t>サ</t>
    </rPh>
    <phoneticPr fontId="6"/>
  </si>
  <si>
    <t>年・指・忌</t>
    <rPh sb="0" eb="1">
      <t>ネン</t>
    </rPh>
    <rPh sb="2" eb="3">
      <t>シ</t>
    </rPh>
    <rPh sb="4" eb="5">
      <t>キ</t>
    </rPh>
    <phoneticPr fontId="6"/>
  </si>
  <si>
    <t>ｈｒ</t>
    <phoneticPr fontId="6"/>
  </si>
  <si>
    <t>承　認</t>
    <rPh sb="0" eb="1">
      <t>ウケタマワ</t>
    </rPh>
    <rPh sb="2" eb="3">
      <t>シノブ</t>
    </rPh>
    <phoneticPr fontId="6"/>
  </si>
  <si>
    <t>T62M</t>
  </si>
  <si>
    <t>福島工場内運搬製品　外観チェック表</t>
    <rPh sb="0" eb="4">
      <t>フクシマコウジョウ</t>
    </rPh>
    <rPh sb="4" eb="5">
      <t>ナイ</t>
    </rPh>
    <rPh sb="5" eb="7">
      <t>ウンパン</t>
    </rPh>
    <rPh sb="7" eb="9">
      <t>セイヒン</t>
    </rPh>
    <rPh sb="10" eb="12">
      <t>ガイカン</t>
    </rPh>
    <rPh sb="16" eb="17">
      <t>ヒョウ</t>
    </rPh>
    <phoneticPr fontId="15"/>
  </si>
  <si>
    <t>蒸着Lot.</t>
    <rPh sb="0" eb="2">
      <t>ジョウチャク</t>
    </rPh>
    <phoneticPr fontId="15"/>
  </si>
  <si>
    <t>巻足し、リード付け後確認（Co生産課）</t>
    <rPh sb="0" eb="1">
      <t>マキ</t>
    </rPh>
    <rPh sb="1" eb="2">
      <t>タ</t>
    </rPh>
    <rPh sb="7" eb="8">
      <t>ツ</t>
    </rPh>
    <rPh sb="9" eb="10">
      <t>ゴ</t>
    </rPh>
    <rPh sb="10" eb="12">
      <t>カクニン</t>
    </rPh>
    <rPh sb="15" eb="17">
      <t>セイサン</t>
    </rPh>
    <rPh sb="17" eb="18">
      <t>カ</t>
    </rPh>
    <phoneticPr fontId="15"/>
  </si>
  <si>
    <t>確認日</t>
    <rPh sb="0" eb="2">
      <t>カクニン</t>
    </rPh>
    <rPh sb="2" eb="3">
      <t>ヒ</t>
    </rPh>
    <phoneticPr fontId="15"/>
  </si>
  <si>
    <t>外装破損</t>
    <rPh sb="0" eb="2">
      <t>ガイソウ</t>
    </rPh>
    <rPh sb="2" eb="4">
      <t>ハソン</t>
    </rPh>
    <phoneticPr fontId="15"/>
  </si>
  <si>
    <t>端部破損</t>
    <rPh sb="0" eb="2">
      <t>タンブ</t>
    </rPh>
    <rPh sb="2" eb="4">
      <t>ハソン</t>
    </rPh>
    <phoneticPr fontId="15"/>
  </si>
  <si>
    <t>水濡れ有無</t>
    <rPh sb="0" eb="2">
      <t>ミズヌ</t>
    </rPh>
    <rPh sb="3" eb="5">
      <t>ウム</t>
    </rPh>
    <phoneticPr fontId="15"/>
  </si>
  <si>
    <t>確認者／時間</t>
    <rPh sb="0" eb="2">
      <t>カクニン</t>
    </rPh>
    <rPh sb="2" eb="3">
      <t>シャ</t>
    </rPh>
    <rPh sb="4" eb="6">
      <t>ジカン</t>
    </rPh>
    <phoneticPr fontId="15"/>
  </si>
  <si>
    <t>／</t>
    <phoneticPr fontId="15"/>
  </si>
  <si>
    <t>有　　・　　無</t>
    <rPh sb="0" eb="1">
      <t>ユウ</t>
    </rPh>
    <rPh sb="6" eb="7">
      <t>ナシ</t>
    </rPh>
    <phoneticPr fontId="15"/>
  </si>
  <si>
    <t>：</t>
    <phoneticPr fontId="15"/>
  </si>
  <si>
    <t>梱包時確認（東洋新虹）　</t>
    <rPh sb="0" eb="2">
      <t>コンポウ</t>
    </rPh>
    <rPh sb="2" eb="3">
      <t>ジ</t>
    </rPh>
    <rPh sb="3" eb="5">
      <t>カクニン</t>
    </rPh>
    <rPh sb="6" eb="8">
      <t>トウヨウ</t>
    </rPh>
    <rPh sb="8" eb="9">
      <t>シン</t>
    </rPh>
    <rPh sb="9" eb="10">
      <t>ニジ</t>
    </rPh>
    <phoneticPr fontId="15"/>
  </si>
  <si>
    <t>蒸着前受領確認（包材生産課）①蒸着前②梱包後</t>
    <rPh sb="0" eb="2">
      <t>ジョウチャク</t>
    </rPh>
    <rPh sb="2" eb="3">
      <t>マエ</t>
    </rPh>
    <rPh sb="3" eb="5">
      <t>ジュリョウ</t>
    </rPh>
    <rPh sb="5" eb="7">
      <t>カクニン</t>
    </rPh>
    <rPh sb="8" eb="10">
      <t>ホウザイ</t>
    </rPh>
    <rPh sb="10" eb="12">
      <t>セイサン</t>
    </rPh>
    <rPh sb="12" eb="13">
      <t>カ</t>
    </rPh>
    <rPh sb="15" eb="17">
      <t>ジョウチャク</t>
    </rPh>
    <rPh sb="17" eb="18">
      <t>マエ</t>
    </rPh>
    <rPh sb="19" eb="21">
      <t>コンポウ</t>
    </rPh>
    <rPh sb="21" eb="22">
      <t>ゴ</t>
    </rPh>
    <phoneticPr fontId="15"/>
  </si>
  <si>
    <t>CF4原反St投入時確認（東洋新虹）</t>
    <rPh sb="3" eb="4">
      <t>ゲン</t>
    </rPh>
    <rPh sb="4" eb="5">
      <t>タン</t>
    </rPh>
    <rPh sb="7" eb="9">
      <t>トウニュウ</t>
    </rPh>
    <rPh sb="9" eb="10">
      <t>ジ</t>
    </rPh>
    <rPh sb="10" eb="12">
      <t>カクニン</t>
    </rPh>
    <rPh sb="13" eb="15">
      <t>トウヨウ</t>
    </rPh>
    <rPh sb="15" eb="16">
      <t>シン</t>
    </rPh>
    <rPh sb="16" eb="17">
      <t>ニジ</t>
    </rPh>
    <phoneticPr fontId="15"/>
  </si>
  <si>
    <r>
      <t>加工前確認（コーティング生産課）　工程：コート　・　スリット　</t>
    </r>
    <r>
      <rPr>
        <sz val="9"/>
        <color theme="1"/>
        <rFont val="ＭＳ Ｐゴシック"/>
        <family val="3"/>
        <charset val="128"/>
        <scheme val="minor"/>
      </rPr>
      <t>※チェック者は加工工程に○を付ける</t>
    </r>
    <r>
      <rPr>
        <sz val="11"/>
        <color theme="1"/>
        <rFont val="ＭＳ Ｐゴシック"/>
        <family val="2"/>
        <scheme val="minor"/>
      </rPr>
      <t>　</t>
    </r>
    <rPh sb="0" eb="2">
      <t>カコウ</t>
    </rPh>
    <rPh sb="2" eb="3">
      <t>マエ</t>
    </rPh>
    <rPh sb="3" eb="5">
      <t>カクニン</t>
    </rPh>
    <rPh sb="12" eb="14">
      <t>セイサン</t>
    </rPh>
    <rPh sb="14" eb="15">
      <t>カ</t>
    </rPh>
    <rPh sb="17" eb="19">
      <t>コウテイ</t>
    </rPh>
    <rPh sb="36" eb="37">
      <t>シャ</t>
    </rPh>
    <rPh sb="38" eb="40">
      <t>カコウ</t>
    </rPh>
    <rPh sb="40" eb="42">
      <t>コウテイ</t>
    </rPh>
    <rPh sb="45" eb="46">
      <t>ツ</t>
    </rPh>
    <phoneticPr fontId="15"/>
  </si>
  <si>
    <t>※破損を発見、もしくは破損させた場合、速やかに上司及び次工程に報告すること。</t>
    <rPh sb="1" eb="3">
      <t>ハソン</t>
    </rPh>
    <rPh sb="4" eb="6">
      <t>ハッケン</t>
    </rPh>
    <rPh sb="11" eb="13">
      <t>ハソン</t>
    </rPh>
    <rPh sb="16" eb="18">
      <t>バアイ</t>
    </rPh>
    <rPh sb="19" eb="20">
      <t>スミ</t>
    </rPh>
    <rPh sb="23" eb="25">
      <t>ジョウシ</t>
    </rPh>
    <rPh sb="25" eb="26">
      <t>オヨ</t>
    </rPh>
    <rPh sb="27" eb="30">
      <t>ジコウテイ</t>
    </rPh>
    <rPh sb="31" eb="33">
      <t>ホウコク</t>
    </rPh>
    <phoneticPr fontId="15"/>
  </si>
  <si>
    <t>品名</t>
    <rPh sb="0" eb="2">
      <t>ヒンメイ</t>
    </rPh>
    <phoneticPr fontId="6"/>
  </si>
  <si>
    <t>T62</t>
  </si>
  <si>
    <t>ﾒﾀﾙﾐｰHL銀艶V</t>
    <rPh sb="7" eb="8">
      <t>ギン</t>
    </rPh>
    <rPh sb="8" eb="9">
      <t>ツヤ</t>
    </rPh>
    <phoneticPr fontId="6"/>
  </si>
  <si>
    <t>原反</t>
    <rPh sb="0" eb="2">
      <t>ゲンタン</t>
    </rPh>
    <phoneticPr fontId="6"/>
  </si>
  <si>
    <t>ﾒﾀﾙﾐｰﾈｰﾏｰ銀艶VB</t>
  </si>
  <si>
    <t>巻き足し条件</t>
    <rPh sb="0" eb="1">
      <t>マ</t>
    </rPh>
    <rPh sb="2" eb="3">
      <t>タ</t>
    </rPh>
    <rPh sb="4" eb="6">
      <t>ジョウケン</t>
    </rPh>
    <phoneticPr fontId="6"/>
  </si>
  <si>
    <t>Ｌ</t>
    <phoneticPr fontId="6"/>
  </si>
  <si>
    <t>ﾏｼﾝｺｰﾄﾞ</t>
    <phoneticPr fontId="6"/>
  </si>
  <si>
    <t>ﾀｯﾁ圧</t>
    <rPh sb="3" eb="4">
      <t>アツ</t>
    </rPh>
    <phoneticPr fontId="6"/>
  </si>
  <si>
    <t>ﾆｯﾌﾟ圧</t>
    <rPh sb="4" eb="5">
      <t>アツ</t>
    </rPh>
    <phoneticPr fontId="6"/>
  </si>
  <si>
    <t>ﾘｰﾄﾞ付け</t>
    <rPh sb="4" eb="5">
      <t>ツ</t>
    </rPh>
    <phoneticPr fontId="6"/>
  </si>
  <si>
    <t>巻き足し速度</t>
    <rPh sb="0" eb="1">
      <t>マ</t>
    </rPh>
    <rPh sb="2" eb="3">
      <t>タ</t>
    </rPh>
    <rPh sb="4" eb="6">
      <t>ソクド</t>
    </rPh>
    <phoneticPr fontId="6"/>
  </si>
  <si>
    <t>備考</t>
    <rPh sb="0" eb="2">
      <t>ビコウ</t>
    </rPh>
    <phoneticPr fontId="6"/>
  </si>
  <si>
    <t>X44</t>
  </si>
  <si>
    <t>ﾒﾀﾙﾐｰﾆｭｰﾈｰﾏｰ銀消B</t>
  </si>
  <si>
    <t>LS140</t>
    <phoneticPr fontId="6"/>
  </si>
  <si>
    <t>LS140</t>
    <phoneticPr fontId="6"/>
  </si>
  <si>
    <t>T62ﾘｰﾄﾞ</t>
    <phoneticPr fontId="6"/>
  </si>
  <si>
    <t>S99MAT</t>
  </si>
  <si>
    <t>ﾒﾀﾙﾐｰﾈｰﾏｰ銀消し改B</t>
  </si>
  <si>
    <t>T62ﾘｰﾄﾞ</t>
    <phoneticPr fontId="6"/>
  </si>
  <si>
    <t>S28SEPA</t>
  </si>
  <si>
    <t>ﾒﾀﾙﾐｰTES艶　開封V</t>
  </si>
  <si>
    <t>T62ﾘｰﾄﾞ</t>
    <phoneticPr fontId="6"/>
  </si>
  <si>
    <t>LS120</t>
    <phoneticPr fontId="6"/>
  </si>
  <si>
    <t>開封向きがあるから全長巻き返し</t>
    <rPh sb="0" eb="2">
      <t>カイフウ</t>
    </rPh>
    <rPh sb="2" eb="3">
      <t>ム</t>
    </rPh>
    <rPh sb="9" eb="11">
      <t>ゼンチョウ</t>
    </rPh>
    <rPh sb="11" eb="12">
      <t>マ</t>
    </rPh>
    <rPh sb="13" eb="14">
      <t>カエ</t>
    </rPh>
    <phoneticPr fontId="6"/>
  </si>
  <si>
    <t>X44SEPA</t>
  </si>
  <si>
    <t>ﾒﾀﾙﾐｰTES消　開封V</t>
  </si>
  <si>
    <t>LS120</t>
    <phoneticPr fontId="6"/>
  </si>
  <si>
    <t>E315</t>
  </si>
  <si>
    <t>QR66</t>
  </si>
  <si>
    <t>LS160</t>
    <phoneticPr fontId="6"/>
  </si>
  <si>
    <t>全長巻き返し　2/19原反に巻き足し</t>
    <rPh sb="0" eb="2">
      <t>ゼンチョウ</t>
    </rPh>
    <rPh sb="2" eb="3">
      <t>マ</t>
    </rPh>
    <rPh sb="4" eb="5">
      <t>カエ</t>
    </rPh>
    <rPh sb="11" eb="13">
      <t>ゲンタン</t>
    </rPh>
    <rPh sb="14" eb="15">
      <t>マ</t>
    </rPh>
    <rPh sb="16" eb="17">
      <t>タ</t>
    </rPh>
    <phoneticPr fontId="6"/>
  </si>
  <si>
    <t>ﾒﾀﾙﾐ-ﾈｰﾏｰ銀艶B</t>
  </si>
  <si>
    <t>3/2ﾋﾟﾗﾐｯﾄﾀｯﾁ圧0.25</t>
    <rPh sb="12" eb="13">
      <t>アツ</t>
    </rPh>
    <phoneticPr fontId="6"/>
  </si>
  <si>
    <t>METALUMY　SILVER　N-MATTE</t>
  </si>
  <si>
    <t>LS160</t>
    <phoneticPr fontId="6"/>
  </si>
  <si>
    <t>LS160</t>
    <phoneticPr fontId="6"/>
  </si>
  <si>
    <t>LI-MAT</t>
    <phoneticPr fontId="6"/>
  </si>
  <si>
    <t>METALUMY　SILVER　S-MATTE</t>
    <phoneticPr fontId="6"/>
  </si>
  <si>
    <t>X44</t>
    <phoneticPr fontId="6"/>
  </si>
  <si>
    <t>X44</t>
    <phoneticPr fontId="6"/>
  </si>
  <si>
    <t>METALUMY　SILVER　N-MATTE</t>
    <phoneticPr fontId="6"/>
  </si>
  <si>
    <t>LS160</t>
    <phoneticPr fontId="6"/>
  </si>
  <si>
    <t>3/6巻き足された原反側でｽｷﾏ発生→全長巻き返しの方が良い</t>
    <rPh sb="3" eb="4">
      <t>マ</t>
    </rPh>
    <rPh sb="5" eb="6">
      <t>タ</t>
    </rPh>
    <rPh sb="9" eb="11">
      <t>ゲンタン</t>
    </rPh>
    <rPh sb="11" eb="12">
      <t>ガワ</t>
    </rPh>
    <rPh sb="16" eb="18">
      <t>ハッセイ</t>
    </rPh>
    <rPh sb="19" eb="21">
      <t>ゼンチョウ</t>
    </rPh>
    <rPh sb="21" eb="22">
      <t>マ</t>
    </rPh>
    <rPh sb="23" eb="24">
      <t>カエ</t>
    </rPh>
    <rPh sb="26" eb="27">
      <t>ホウ</t>
    </rPh>
    <rPh sb="28" eb="29">
      <t>ヨ</t>
    </rPh>
    <phoneticPr fontId="6"/>
  </si>
  <si>
    <t>BRIGHT</t>
  </si>
  <si>
    <t>ﾒﾀﾙﾐｰﾍﾔﾗｲﾝ銀艶V</t>
  </si>
  <si>
    <t>LUMIMAT</t>
  </si>
  <si>
    <t>ﾒﾀﾙﾐｰﾈｰﾏｰ銀消B</t>
  </si>
  <si>
    <t>外面蒸着貼り紙？</t>
    <rPh sb="0" eb="1">
      <t>ソト</t>
    </rPh>
    <rPh sb="1" eb="2">
      <t>メン</t>
    </rPh>
    <rPh sb="2" eb="4">
      <t>ジョウチャク</t>
    </rPh>
    <rPh sb="4" eb="5">
      <t>ハ</t>
    </rPh>
    <rPh sb="6" eb="7">
      <t>カミ</t>
    </rPh>
    <phoneticPr fontId="6"/>
  </si>
  <si>
    <t>S28</t>
    <phoneticPr fontId="6"/>
  </si>
  <si>
    <t>LS100</t>
    <phoneticPr fontId="6"/>
  </si>
  <si>
    <t>LS100</t>
    <phoneticPr fontId="6"/>
  </si>
  <si>
    <t>基材厚75μ　低速(LS30）くらいで回すとﾆｯﾌﾟ前で流れｼﾜ入る</t>
    <rPh sb="7" eb="9">
      <t>テイソク</t>
    </rPh>
    <rPh sb="19" eb="20">
      <t>マワ</t>
    </rPh>
    <rPh sb="26" eb="27">
      <t>マエ</t>
    </rPh>
    <rPh sb="28" eb="29">
      <t>ナガ</t>
    </rPh>
    <rPh sb="32" eb="33">
      <t>ハイ</t>
    </rPh>
    <phoneticPr fontId="6"/>
  </si>
  <si>
    <t>ﾒﾀﾙﾐｰﾈｰﾏｰ銀消改B</t>
  </si>
  <si>
    <t>43？</t>
    <phoneticPr fontId="6"/>
  </si>
  <si>
    <t>基材厚75μ　</t>
    <phoneticPr fontId="6"/>
  </si>
  <si>
    <t>MSN　EYK</t>
    <phoneticPr fontId="6"/>
  </si>
  <si>
    <t>そのまま</t>
    <phoneticPr fontId="6"/>
  </si>
  <si>
    <t>T62</t>
    <phoneticPr fontId="6"/>
  </si>
  <si>
    <t>ﾒﾀﾙﾐ-ﾈｰﾏｰ銀艶B　ﾘｰﾄﾞ付け</t>
    <rPh sb="17" eb="18">
      <t>ツ</t>
    </rPh>
    <phoneticPr fontId="6"/>
  </si>
  <si>
    <t>巻き硬度が低い</t>
    <rPh sb="0" eb="1">
      <t>マ</t>
    </rPh>
    <rPh sb="2" eb="4">
      <t>コウド</t>
    </rPh>
    <rPh sb="5" eb="6">
      <t>ヒク</t>
    </rPh>
    <phoneticPr fontId="6"/>
  </si>
  <si>
    <t>X44C</t>
    <phoneticPr fontId="6"/>
  </si>
  <si>
    <t>そのまま</t>
    <phoneticPr fontId="6"/>
  </si>
  <si>
    <r>
      <t>全長巻き返ししないと湾曲するかも　</t>
    </r>
    <r>
      <rPr>
        <sz val="11"/>
        <color rgb="FFFF0000"/>
        <rFont val="ＭＳ Ｐゴシック"/>
        <family val="3"/>
        <charset val="128"/>
      </rPr>
      <t>巻き返し巻き足し</t>
    </r>
    <rPh sb="0" eb="2">
      <t>ゼンチョウ</t>
    </rPh>
    <rPh sb="2" eb="3">
      <t>マ</t>
    </rPh>
    <rPh sb="4" eb="5">
      <t>カエ</t>
    </rPh>
    <rPh sb="10" eb="12">
      <t>ワンキョク</t>
    </rPh>
    <rPh sb="17" eb="18">
      <t>マ</t>
    </rPh>
    <rPh sb="19" eb="20">
      <t>カエ</t>
    </rPh>
    <rPh sb="21" eb="22">
      <t>マ</t>
    </rPh>
    <rPh sb="23" eb="24">
      <t>タ</t>
    </rPh>
    <phoneticPr fontId="6"/>
  </si>
  <si>
    <t>ﾒﾀﾙﾐｰﾈｰﾏｰ銀消VB</t>
  </si>
  <si>
    <t>FMATS99</t>
    <phoneticPr fontId="6"/>
  </si>
  <si>
    <t>ﾒﾀﾙﾐｰﾈｰﾏｰ銀消改B</t>
    <phoneticPr fontId="6"/>
  </si>
  <si>
    <t>N-MAT</t>
    <phoneticPr fontId="6"/>
  </si>
  <si>
    <t>LS110</t>
    <phoneticPr fontId="6"/>
  </si>
  <si>
    <t>要ﾀｯﾁﾊﾞﾗﾝｽ調整　2020/3/16Mコア使用</t>
    <rPh sb="0" eb="1">
      <t>ヨウ</t>
    </rPh>
    <rPh sb="9" eb="11">
      <t>チョウセイ</t>
    </rPh>
    <rPh sb="24" eb="26">
      <t>シヨウ</t>
    </rPh>
    <phoneticPr fontId="6"/>
  </si>
  <si>
    <t>製品条件</t>
    <rPh sb="0" eb="2">
      <t>セイヒン</t>
    </rPh>
    <rPh sb="2" eb="4">
      <t>ジョウケン</t>
    </rPh>
    <phoneticPr fontId="6"/>
  </si>
  <si>
    <t>欠点検出機</t>
    <rPh sb="0" eb="4">
      <t>ケッテンケンシュツ</t>
    </rPh>
    <rPh sb="4" eb="5">
      <t>キ</t>
    </rPh>
    <phoneticPr fontId="6"/>
  </si>
  <si>
    <t>蛍光灯ｶﾊﾞ-</t>
    <rPh sb="0" eb="3">
      <t>ケイコウトウ</t>
    </rPh>
    <phoneticPr fontId="6"/>
  </si>
  <si>
    <t>ﾏｼﾝｺｰﾄﾞ</t>
    <phoneticPr fontId="6"/>
  </si>
  <si>
    <t>コア</t>
    <phoneticPr fontId="6"/>
  </si>
  <si>
    <t>製品幅</t>
    <rPh sb="0" eb="2">
      <t>セイヒン</t>
    </rPh>
    <rPh sb="2" eb="3">
      <t>ハバ</t>
    </rPh>
    <phoneticPr fontId="6"/>
  </si>
  <si>
    <t>速度</t>
    <rPh sb="0" eb="2">
      <t>ソクド</t>
    </rPh>
    <phoneticPr fontId="6"/>
  </si>
  <si>
    <t>ﾘｰﾄﾞスリ</t>
    <phoneticPr fontId="6"/>
  </si>
  <si>
    <t>T62M</t>
    <phoneticPr fontId="6"/>
  </si>
  <si>
    <t>ﾒﾀﾙﾐｰEYK　</t>
    <phoneticPr fontId="6"/>
  </si>
  <si>
    <t>LS140</t>
    <phoneticPr fontId="6"/>
  </si>
  <si>
    <t>　ﾀｯﾁﾊﾞﾗﾝｽ調整すればﾀｯﾁ圧いじらなくていいかも</t>
    <rPh sb="17" eb="18">
      <t>アツ</t>
    </rPh>
    <phoneticPr fontId="6"/>
  </si>
  <si>
    <t>S28ﾙﾐﾏｯﾄ</t>
  </si>
  <si>
    <t>ルミマットEYK</t>
    <phoneticPr fontId="6"/>
  </si>
  <si>
    <t>→</t>
    <phoneticPr fontId="6"/>
  </si>
  <si>
    <t>LS　300ｍまで130m/min　以降150m/min</t>
    <rPh sb="18" eb="20">
      <t>イコウ</t>
    </rPh>
    <phoneticPr fontId="6"/>
  </si>
  <si>
    <t>S28SEPA</t>
    <phoneticPr fontId="6"/>
  </si>
  <si>
    <t>ﾒﾀﾙﾐｰTES艶　開封V</t>
    <rPh sb="8" eb="9">
      <t>ツヤ</t>
    </rPh>
    <rPh sb="10" eb="12">
      <t>カイフウ</t>
    </rPh>
    <phoneticPr fontId="6"/>
  </si>
  <si>
    <t>S　1015</t>
    <phoneticPr fontId="6"/>
  </si>
  <si>
    <t>LS160</t>
    <phoneticPr fontId="6"/>
  </si>
  <si>
    <t>　ヘリ高対策　中間EPCにて2mmあやふり実施</t>
    <rPh sb="3" eb="4">
      <t>ダカ</t>
    </rPh>
    <rPh sb="4" eb="6">
      <t>タイサク</t>
    </rPh>
    <rPh sb="7" eb="9">
      <t>チュウカン</t>
    </rPh>
    <rPh sb="21" eb="23">
      <t>ジッシ</t>
    </rPh>
    <phoneticPr fontId="6"/>
  </si>
  <si>
    <t>#50　TES開封V</t>
    <rPh sb="7" eb="9">
      <t>カイフウ</t>
    </rPh>
    <phoneticPr fontId="6"/>
  </si>
  <si>
    <t>有り</t>
    <rPh sb="0" eb="1">
      <t>ア</t>
    </rPh>
    <phoneticPr fontId="6"/>
  </si>
  <si>
    <t>※2020.03.19暫定　光量変更して対応　by中尾</t>
    <rPh sb="11" eb="13">
      <t>ザンテイ</t>
    </rPh>
    <rPh sb="14" eb="15">
      <t>ヒカリ</t>
    </rPh>
    <rPh sb="15" eb="16">
      <t>リョウ</t>
    </rPh>
    <rPh sb="16" eb="18">
      <t>ヘンコウ</t>
    </rPh>
    <rPh sb="20" eb="22">
      <t>タイオウ</t>
    </rPh>
    <rPh sb="25" eb="27">
      <t>ナカオ</t>
    </rPh>
    <phoneticPr fontId="6"/>
  </si>
  <si>
    <t>X44SEPA</t>
    <phoneticPr fontId="6"/>
  </si>
  <si>
    <t>ﾒﾀﾙﾐｰTES消　開封V</t>
    <rPh sb="8" eb="9">
      <t>ショウ</t>
    </rPh>
    <rPh sb="10" eb="12">
      <t>カイフウ</t>
    </rPh>
    <phoneticPr fontId="6"/>
  </si>
  <si>
    <t>S　1015</t>
    <phoneticPr fontId="6"/>
  </si>
  <si>
    <t>無し</t>
    <rPh sb="0" eb="1">
      <t>ナ</t>
    </rPh>
    <phoneticPr fontId="6"/>
  </si>
  <si>
    <t>S　1015</t>
    <phoneticPr fontId="6"/>
  </si>
  <si>
    <t>ｶｳﾝﾀｰﾁｪｯｸ用</t>
  </si>
  <si>
    <t>BRIGHT</t>
    <phoneticPr fontId="6"/>
  </si>
  <si>
    <t>要ﾀｯﾁﾊﾞﾗﾝｽ調整　</t>
    <rPh sb="0" eb="1">
      <t>ヨウ</t>
    </rPh>
    <rPh sb="9" eb="11">
      <t>チョウセイ</t>
    </rPh>
    <phoneticPr fontId="6"/>
  </si>
  <si>
    <t>ﾒﾀﾙﾐｰﾆｭｰﾈｰﾏｰ銀消しB</t>
    <rPh sb="12" eb="13">
      <t>ギン</t>
    </rPh>
    <rPh sb="13" eb="14">
      <t>ケ</t>
    </rPh>
    <phoneticPr fontId="6"/>
  </si>
  <si>
    <t>ﾆｭｰﾈｰﾏｰ銀消しB（1丁）</t>
    <rPh sb="7" eb="9">
      <t>ギンケ</t>
    </rPh>
    <rPh sb="13" eb="14">
      <t>チョウ</t>
    </rPh>
    <phoneticPr fontId="6"/>
  </si>
  <si>
    <t>ﾒﾀﾙﾐｰﾈｰﾏｰ銀消VB</t>
    <rPh sb="10" eb="11">
      <t>ケ</t>
    </rPh>
    <phoneticPr fontId="6"/>
  </si>
  <si>
    <t>M　1020</t>
    <phoneticPr fontId="6"/>
  </si>
  <si>
    <t>♯50　ﾒﾀﾙﾐｰ銀艶VB</t>
    <rPh sb="9" eb="10">
      <t>ギン</t>
    </rPh>
    <rPh sb="10" eb="11">
      <t>ツヤ</t>
    </rPh>
    <phoneticPr fontId="6"/>
  </si>
  <si>
    <t>光量変更にて対応</t>
    <rPh sb="0" eb="2">
      <t>コウリョウ</t>
    </rPh>
    <rPh sb="2" eb="4">
      <t>ヘンコウ</t>
    </rPh>
    <rPh sb="6" eb="8">
      <t>タイオウ</t>
    </rPh>
    <phoneticPr fontId="6"/>
  </si>
  <si>
    <t>E315</t>
    <phoneticPr fontId="6"/>
  </si>
  <si>
    <t>QR66</t>
    <phoneticPr fontId="6"/>
  </si>
  <si>
    <t>M　1110</t>
    <phoneticPr fontId="6"/>
  </si>
  <si>
    <t>J後ｼﾜ　帯電　LS160以上だと欠点増える</t>
    <rPh sb="1" eb="2">
      <t>ゴ</t>
    </rPh>
    <rPh sb="5" eb="7">
      <t>タイデン</t>
    </rPh>
    <rPh sb="13" eb="15">
      <t>イジョウ</t>
    </rPh>
    <rPh sb="17" eb="19">
      <t>ケッテン</t>
    </rPh>
    <rPh sb="19" eb="20">
      <t>フ</t>
    </rPh>
    <phoneticPr fontId="6"/>
  </si>
  <si>
    <t>♯25QR66蒸着（1丁）</t>
    <rPh sb="7" eb="9">
      <t>ジョウチャク</t>
    </rPh>
    <rPh sb="11" eb="12">
      <t>チョウ</t>
    </rPh>
    <phoneticPr fontId="6"/>
  </si>
  <si>
    <t>T62</t>
    <phoneticPr fontId="6"/>
  </si>
  <si>
    <t>ﾒﾀﾙﾐｰﾈｰﾏｰ銀艶B</t>
    <phoneticPr fontId="6"/>
  </si>
  <si>
    <t>ﾒﾀﾙﾐｰEYK新ﾀｯｸ</t>
    <rPh sb="8" eb="9">
      <t>シン</t>
    </rPh>
    <phoneticPr fontId="6"/>
  </si>
  <si>
    <t>6とか</t>
    <phoneticPr fontId="6"/>
  </si>
  <si>
    <t>Ｍ　1140</t>
    <phoneticPr fontId="6"/>
  </si>
  <si>
    <t>LS160</t>
  </si>
  <si>
    <t>ｺｰﾀｰ上がり巻き芯60m残し（ｽﾌﾟﾗｲｽｷｽﾞ懸念）</t>
    <rPh sb="4" eb="5">
      <t>ア</t>
    </rPh>
    <rPh sb="7" eb="8">
      <t>マ</t>
    </rPh>
    <rPh sb="9" eb="10">
      <t>シン</t>
    </rPh>
    <rPh sb="13" eb="14">
      <t>ノコ</t>
    </rPh>
    <rPh sb="25" eb="27">
      <t>ケネン</t>
    </rPh>
    <phoneticPr fontId="6"/>
  </si>
  <si>
    <t>ﾒﾀﾙﾐｰEYKﾏﾙｳ</t>
    <phoneticPr fontId="6"/>
  </si>
  <si>
    <t>Ｍ　1220</t>
    <phoneticPr fontId="6"/>
  </si>
  <si>
    <t>1235→1205</t>
    <phoneticPr fontId="6"/>
  </si>
  <si>
    <t>ﾒﾀﾙﾐｰEYKｼｰﾘﾝｸﾞ</t>
    <phoneticPr fontId="6"/>
  </si>
  <si>
    <t>Ｍ　1200</t>
    <phoneticPr fontId="6"/>
  </si>
  <si>
    <t>1235→1190</t>
    <phoneticPr fontId="6"/>
  </si>
  <si>
    <t>N-MAT</t>
  </si>
  <si>
    <t>MSN　EYK</t>
  </si>
  <si>
    <t>6とか</t>
    <phoneticPr fontId="6"/>
  </si>
  <si>
    <t>Ｍ　1220</t>
    <phoneticPr fontId="6"/>
  </si>
  <si>
    <t>1200→1190</t>
    <phoneticPr fontId="6"/>
  </si>
  <si>
    <t>ｶｯﾄ無　長ｷｽﾞ多いけどOK（ｱﾙﾐ抜けは×）</t>
    <rPh sb="3" eb="4">
      <t>ナシ</t>
    </rPh>
    <rPh sb="19" eb="20">
      <t>ヌ</t>
    </rPh>
    <phoneticPr fontId="6"/>
  </si>
  <si>
    <t>Ｍ　1140</t>
    <phoneticPr fontId="6"/>
  </si>
  <si>
    <t>長ｷｽﾞ多いけどOK（ｱﾙﾐ抜けは×）</t>
    <rPh sb="0" eb="1">
      <t>ナガ</t>
    </rPh>
    <rPh sb="4" eb="5">
      <t>オオ</t>
    </rPh>
    <phoneticPr fontId="6"/>
  </si>
  <si>
    <t>♯25MSNEYK</t>
    <phoneticPr fontId="6"/>
  </si>
  <si>
    <t>ﾙﾐﾏｯﾄEYK</t>
    <phoneticPr fontId="6"/>
  </si>
  <si>
    <t>T75</t>
    <phoneticPr fontId="6"/>
  </si>
  <si>
    <t>ﾙﾐﾗｰEYK</t>
    <phoneticPr fontId="6"/>
  </si>
  <si>
    <t>基材厚38μ繰り出し張力210N　巻取張力200N</t>
    <rPh sb="0" eb="2">
      <t>キザイ</t>
    </rPh>
    <rPh sb="2" eb="3">
      <t>アツ</t>
    </rPh>
    <rPh sb="6" eb="7">
      <t>ク</t>
    </rPh>
    <rPh sb="8" eb="9">
      <t>ダ</t>
    </rPh>
    <rPh sb="10" eb="12">
      <t>チョウリョク</t>
    </rPh>
    <rPh sb="17" eb="19">
      <t>マキトリ</t>
    </rPh>
    <rPh sb="19" eb="21">
      <t>チョウリョク</t>
    </rPh>
    <phoneticPr fontId="6"/>
  </si>
  <si>
    <t>品質記録-D1-15-002(D1)</t>
    <rPh sb="0" eb="2">
      <t>ヒンシツ</t>
    </rPh>
    <rPh sb="2" eb="4">
      <t>キロク</t>
    </rPh>
    <phoneticPr fontId="6"/>
  </si>
  <si>
    <t>ｺｰﾃｨﾝｸﾞ生産課</t>
    <rPh sb="7" eb="10">
      <t>セイサンカ</t>
    </rPh>
    <phoneticPr fontId="6"/>
  </si>
  <si>
    <t>不適合品・不具合品　処置申請書／再検査報告書</t>
    <rPh sb="0" eb="3">
      <t>フテキゴウ</t>
    </rPh>
    <rPh sb="3" eb="4">
      <t>ヒン</t>
    </rPh>
    <rPh sb="5" eb="8">
      <t>フグアイ</t>
    </rPh>
    <rPh sb="8" eb="9">
      <t>ヒン</t>
    </rPh>
    <rPh sb="10" eb="12">
      <t>ショチ</t>
    </rPh>
    <rPh sb="12" eb="15">
      <t>シンセイショ</t>
    </rPh>
    <rPh sb="16" eb="19">
      <t>サイケンサ</t>
    </rPh>
    <rPh sb="19" eb="22">
      <t>ホウコクショ</t>
    </rPh>
    <phoneticPr fontId="6"/>
  </si>
  <si>
    <t>製品名</t>
    <rPh sb="0" eb="3">
      <t>セイヒンメイ</t>
    </rPh>
    <phoneticPr fontId="6"/>
  </si>
  <si>
    <t>約定ＮＯ</t>
    <rPh sb="0" eb="2">
      <t>ヤクジョウ</t>
    </rPh>
    <phoneticPr fontId="6"/>
  </si>
  <si>
    <t>生産計画ＮＯ</t>
    <rPh sb="0" eb="2">
      <t>セイサン</t>
    </rPh>
    <rPh sb="2" eb="4">
      <t>ケイカク</t>
    </rPh>
    <phoneticPr fontId="6"/>
  </si>
  <si>
    <t>通しＮＯ</t>
  </si>
  <si>
    <t>製品仕様</t>
    <rPh sb="0" eb="2">
      <t>セイヒン</t>
    </rPh>
    <rPh sb="2" eb="4">
      <t>シヨウ</t>
    </rPh>
    <phoneticPr fontId="6"/>
  </si>
  <si>
    <t>製品長さ（実長）</t>
    <rPh sb="0" eb="2">
      <t>セイヒン</t>
    </rPh>
    <rPh sb="2" eb="3">
      <t>ナガ</t>
    </rPh>
    <rPh sb="5" eb="7">
      <t>ジツチョウ</t>
    </rPh>
    <phoneticPr fontId="6"/>
  </si>
  <si>
    <t>短尺</t>
    <rPh sb="0" eb="2">
      <t>タンジャク</t>
    </rPh>
    <phoneticPr fontId="6"/>
  </si>
  <si>
    <t>投入原反</t>
    <rPh sb="0" eb="2">
      <t>トウニュウ</t>
    </rPh>
    <rPh sb="2" eb="4">
      <t>ゲンタン</t>
    </rPh>
    <phoneticPr fontId="6"/>
  </si>
  <si>
    <t>原反LOT</t>
    <rPh sb="0" eb="2">
      <t>ゲンタン</t>
    </rPh>
    <phoneticPr fontId="6"/>
  </si>
  <si>
    <t>原反名</t>
    <rPh sb="0" eb="2">
      <t>ゲンタン</t>
    </rPh>
    <rPh sb="2" eb="3">
      <t>メイ</t>
    </rPh>
    <phoneticPr fontId="6"/>
  </si>
  <si>
    <t>原反幅</t>
    <rPh sb="0" eb="2">
      <t>ゲンタン</t>
    </rPh>
    <rPh sb="2" eb="3">
      <t>ハバ</t>
    </rPh>
    <phoneticPr fontId="6"/>
  </si>
  <si>
    <t>原反長さ</t>
    <rPh sb="0" eb="2">
      <t>ゲンタン</t>
    </rPh>
    <rPh sb="2" eb="3">
      <t>ナガ</t>
    </rPh>
    <phoneticPr fontId="6"/>
  </si>
  <si>
    <t>加工実績</t>
    <rPh sb="0" eb="2">
      <t>カコウ</t>
    </rPh>
    <rPh sb="2" eb="4">
      <t>ジッセキ</t>
    </rPh>
    <phoneticPr fontId="6"/>
  </si>
  <si>
    <t>製造LOT</t>
    <rPh sb="0" eb="2">
      <t>セイゾウ</t>
    </rPh>
    <phoneticPr fontId="6"/>
  </si>
  <si>
    <t>（実績長）</t>
    <rPh sb="1" eb="3">
      <t>ジッセキ</t>
    </rPh>
    <rPh sb="3" eb="4">
      <t>チョウ</t>
    </rPh>
    <phoneticPr fontId="6"/>
  </si>
  <si>
    <t>不具合内容：</t>
    <rPh sb="0" eb="3">
      <t>フグアイ</t>
    </rPh>
    <rPh sb="3" eb="5">
      <t>ナイヨウ</t>
    </rPh>
    <phoneticPr fontId="6"/>
  </si>
  <si>
    <t>　発生位置：</t>
    <rPh sb="1" eb="3">
      <t>ハッセイ</t>
    </rPh>
    <rPh sb="3" eb="5">
      <t>イチ</t>
    </rPh>
    <phoneticPr fontId="6"/>
  </si>
  <si>
    <t>　クロスニコル：</t>
    <phoneticPr fontId="6"/>
  </si>
  <si>
    <t>発見者</t>
    <rPh sb="0" eb="3">
      <t>ハッケンシャ</t>
    </rPh>
    <phoneticPr fontId="6"/>
  </si>
  <si>
    <t>　添付資料：欠点ｍａｐ（　　　枚）　欠点画像（　　　枚）　欠点ｻﾝﾌﾟﾙ（ｻﾝﾌﾟﾙ棒・ｶｯﾄｻﾝﾌﾟﾙ）　　</t>
    <rPh sb="1" eb="3">
      <t>テンプ</t>
    </rPh>
    <rPh sb="3" eb="5">
      <t>シリョウ</t>
    </rPh>
    <rPh sb="6" eb="8">
      <t>ケッテン</t>
    </rPh>
    <rPh sb="15" eb="16">
      <t>マイ</t>
    </rPh>
    <rPh sb="18" eb="20">
      <t>ケッテン</t>
    </rPh>
    <rPh sb="20" eb="22">
      <t>ガゾウ</t>
    </rPh>
    <rPh sb="26" eb="27">
      <t>マイ</t>
    </rPh>
    <rPh sb="29" eb="31">
      <t>ケッテン</t>
    </rPh>
    <rPh sb="42" eb="43">
      <t>ボウ</t>
    </rPh>
    <phoneticPr fontId="6"/>
  </si>
  <si>
    <t>※欠点マップ通常１枚・欠点マップ拡大・欠点画像を必ず添付してください。（裏印刷済みの用紙使用禁止）</t>
    <rPh sb="1" eb="3">
      <t>ケッテン</t>
    </rPh>
    <rPh sb="6" eb="8">
      <t>ツウジョウ</t>
    </rPh>
    <rPh sb="9" eb="10">
      <t>マイ</t>
    </rPh>
    <rPh sb="11" eb="13">
      <t>ケッテン</t>
    </rPh>
    <rPh sb="16" eb="18">
      <t>カクダイ</t>
    </rPh>
    <rPh sb="19" eb="21">
      <t>ケッテン</t>
    </rPh>
    <rPh sb="21" eb="23">
      <t>ガゾウ</t>
    </rPh>
    <rPh sb="24" eb="25">
      <t>カナラ</t>
    </rPh>
    <rPh sb="26" eb="28">
      <t>テンプ</t>
    </rPh>
    <rPh sb="36" eb="37">
      <t>ウラ</t>
    </rPh>
    <rPh sb="37" eb="39">
      <t>インサツ</t>
    </rPh>
    <rPh sb="39" eb="40">
      <t>ズ</t>
    </rPh>
    <rPh sb="42" eb="44">
      <t>ヨウシ</t>
    </rPh>
    <rPh sb="44" eb="46">
      <t>シヨウ</t>
    </rPh>
    <rPh sb="46" eb="48">
      <t>キンシ</t>
    </rPh>
    <phoneticPr fontId="6"/>
  </si>
  <si>
    <t>　 拡大マップには欠点発生位置（Ｘ）発生メーター数（Ｙ）　ピッチを必ず記入</t>
    <rPh sb="2" eb="4">
      <t>カクダイ</t>
    </rPh>
    <rPh sb="9" eb="11">
      <t>ケッテン</t>
    </rPh>
    <rPh sb="11" eb="13">
      <t>ハッセイ</t>
    </rPh>
    <rPh sb="13" eb="15">
      <t>イチ</t>
    </rPh>
    <rPh sb="18" eb="20">
      <t>ハッセイ</t>
    </rPh>
    <rPh sb="24" eb="25">
      <t>スウ</t>
    </rPh>
    <rPh sb="33" eb="34">
      <t>カナラ</t>
    </rPh>
    <rPh sb="35" eb="37">
      <t>キニュウ</t>
    </rPh>
    <phoneticPr fontId="6"/>
  </si>
  <si>
    <t>最終処理</t>
    <rPh sb="0" eb="2">
      <t>サイシュウ</t>
    </rPh>
    <rPh sb="2" eb="4">
      <t>ショリ</t>
    </rPh>
    <phoneticPr fontId="6"/>
  </si>
  <si>
    <t>□短尺入庫</t>
    <rPh sb="1" eb="3">
      <t>タンジャク</t>
    </rPh>
    <rPh sb="3" eb="5">
      <t>ニュウコ</t>
    </rPh>
    <phoneticPr fontId="6"/>
  </si>
  <si>
    <t>□転用</t>
    <rPh sb="1" eb="3">
      <t>テンヨウ</t>
    </rPh>
    <phoneticPr fontId="6"/>
  </si>
  <si>
    <t>□不採用・廃棄</t>
    <rPh sb="1" eb="4">
      <t>フサイヨウ</t>
    </rPh>
    <rPh sb="5" eb="7">
      <t>ハイキ</t>
    </rPh>
    <phoneticPr fontId="6"/>
  </si>
  <si>
    <t>□クレーム申請　原苦ＮＯ</t>
    <rPh sb="5" eb="7">
      <t>シンセイ</t>
    </rPh>
    <rPh sb="8" eb="9">
      <t>ゲン</t>
    </rPh>
    <rPh sb="9" eb="10">
      <t>ク</t>
    </rPh>
    <phoneticPr fontId="6"/>
  </si>
  <si>
    <t>スリット　作業日誌（Ｓ５）</t>
    <rPh sb="5" eb="7">
      <t>サギョウ</t>
    </rPh>
    <rPh sb="7" eb="9">
      <t>ニッシ</t>
    </rPh>
    <phoneticPr fontId="6"/>
  </si>
  <si>
    <t>S5</t>
    <phoneticPr fontId="6"/>
  </si>
  <si>
    <t>（　　　   m  以上）</t>
    <phoneticPr fontId="6"/>
  </si>
  <si>
    <t>ｍ</t>
    <phoneticPr fontId="6"/>
  </si>
  <si>
    <t>蒸着</t>
    <rPh sb="0" eb="2">
      <t>ジョウチャク</t>
    </rPh>
    <phoneticPr fontId="6"/>
  </si>
  <si>
    <t>転売</t>
    <rPh sb="0" eb="2">
      <t>テンバイ</t>
    </rPh>
    <phoneticPr fontId="6"/>
  </si>
  <si>
    <t>ｺｰﾀｰ応援(生産)</t>
    <rPh sb="4" eb="6">
      <t>オウエン</t>
    </rPh>
    <rPh sb="7" eb="9">
      <t>セイサン</t>
    </rPh>
    <phoneticPr fontId="6"/>
  </si>
  <si>
    <t>ｼﾞｸﾞｻﾞｸﾞ</t>
    <phoneticPr fontId="6"/>
  </si>
  <si>
    <t>CF2</t>
    <phoneticPr fontId="6"/>
  </si>
  <si>
    <t>ｽﾘｯﾄ</t>
    <phoneticPr fontId="6"/>
  </si>
  <si>
    <t>ＮＧ</t>
    <phoneticPr fontId="6"/>
  </si>
  <si>
    <t>ﾒﾝﾃﾅﾝｽ</t>
    <phoneticPr fontId="6"/>
  </si>
  <si>
    <t>Mｺｱ</t>
    <phoneticPr fontId="6"/>
  </si>
  <si>
    <t>ﾒﾀﾙﾐｰS</t>
    <phoneticPr fontId="5"/>
  </si>
  <si>
    <t>T62</t>
    <phoneticPr fontId="5"/>
  </si>
  <si>
    <t>ﾒﾀﾙミーﾈｰﾏｰ銀消改B</t>
    <rPh sb="9" eb="11">
      <t>ギンケ</t>
    </rPh>
    <rPh sb="11" eb="12">
      <t>カイ</t>
    </rPh>
    <phoneticPr fontId="5"/>
  </si>
  <si>
    <t>ﾒﾀﾙﾐｰﾆｭｰﾈｰﾏｰ銀消B</t>
    <rPh sb="12" eb="14">
      <t>ギンケ</t>
    </rPh>
    <phoneticPr fontId="5"/>
  </si>
  <si>
    <t>繰出張力</t>
    <rPh sb="0" eb="1">
      <t>ク</t>
    </rPh>
    <rPh sb="1" eb="2">
      <t>ダ</t>
    </rPh>
    <rPh sb="2" eb="4">
      <t>チョウリョク</t>
    </rPh>
    <phoneticPr fontId="6"/>
  </si>
  <si>
    <t>原反幅</t>
    <rPh sb="0" eb="2">
      <t>ゲンタン</t>
    </rPh>
    <rPh sb="2" eb="3">
      <t>ハバ</t>
    </rPh>
    <phoneticPr fontId="5"/>
  </si>
  <si>
    <t>原反長</t>
    <rPh sb="0" eb="2">
      <t>ゲンタン</t>
    </rPh>
    <rPh sb="2" eb="3">
      <t>チョウ</t>
    </rPh>
    <phoneticPr fontId="5"/>
  </si>
  <si>
    <t>5000×2巻足品</t>
    <rPh sb="6" eb="7">
      <t>マ</t>
    </rPh>
    <rPh sb="7" eb="8">
      <t>タ</t>
    </rPh>
    <rPh sb="8" eb="9">
      <t>ヒン</t>
    </rPh>
    <phoneticPr fontId="5"/>
  </si>
  <si>
    <t>ﾒﾀﾙﾐｰﾈｰﾏｰ銀艶B</t>
    <rPh sb="9" eb="10">
      <t>ギン</t>
    </rPh>
    <rPh sb="10" eb="11">
      <t>ツヤ</t>
    </rPh>
    <phoneticPr fontId="5"/>
  </si>
  <si>
    <t>巻取張力</t>
    <rPh sb="0" eb="2">
      <t>マキト</t>
    </rPh>
    <rPh sb="2" eb="4">
      <t>チョウリョク</t>
    </rPh>
    <phoneticPr fontId="5"/>
  </si>
  <si>
    <t>製　品</t>
    <rPh sb="0" eb="1">
      <t>セイ</t>
    </rPh>
    <rPh sb="2" eb="3">
      <t>ヒン</t>
    </rPh>
    <phoneticPr fontId="6"/>
  </si>
  <si>
    <t>ｽﾄｯｷﾝｸﾞ無</t>
    <rPh sb="7" eb="8">
      <t>ナ</t>
    </rPh>
    <phoneticPr fontId="5"/>
  </si>
  <si>
    <t>胴巻き</t>
    <rPh sb="0" eb="1">
      <t>ドウ</t>
    </rPh>
    <rPh sb="1" eb="2">
      <t>マ</t>
    </rPh>
    <phoneticPr fontId="5"/>
  </si>
  <si>
    <t>〇</t>
    <phoneticPr fontId="5"/>
  </si>
  <si>
    <t>×</t>
    <phoneticPr fontId="5"/>
  </si>
  <si>
    <t>6吋Sｺｱ</t>
    <rPh sb="1" eb="2">
      <t>インチ</t>
    </rPh>
    <phoneticPr fontId="5"/>
  </si>
  <si>
    <t>荷　材</t>
    <rPh sb="0" eb="1">
      <t>ニ</t>
    </rPh>
    <rPh sb="2" eb="3">
      <t>ザイ</t>
    </rPh>
    <phoneticPr fontId="5"/>
  </si>
  <si>
    <t>#50銀艶B</t>
    <rPh sb="3" eb="4">
      <t>ギン</t>
    </rPh>
    <rPh sb="4" eb="5">
      <t>ツヤ</t>
    </rPh>
    <phoneticPr fontId="5"/>
  </si>
  <si>
    <t>製　品　仕　様</t>
    <rPh sb="0" eb="1">
      <t>セイ</t>
    </rPh>
    <rPh sb="2" eb="3">
      <t>ヒン</t>
    </rPh>
    <rPh sb="4" eb="5">
      <t>シ</t>
    </rPh>
    <rPh sb="6" eb="7">
      <t>サマ</t>
    </rPh>
    <phoneticPr fontId="5"/>
  </si>
  <si>
    <t>幅</t>
    <rPh sb="0" eb="1">
      <t>ハバ</t>
    </rPh>
    <phoneticPr fontId="5"/>
  </si>
  <si>
    <t>長さ</t>
    <rPh sb="0" eb="1">
      <t>ナガ</t>
    </rPh>
    <phoneticPr fontId="5"/>
  </si>
  <si>
    <t>ﾕｰｻﾞｰ</t>
    <phoneticPr fontId="5"/>
  </si>
  <si>
    <t>巻芯ﾃｰﾌﾟ</t>
    <rPh sb="0" eb="1">
      <t>マ</t>
    </rPh>
    <rPh sb="1" eb="2">
      <t>シン</t>
    </rPh>
    <phoneticPr fontId="5"/>
  </si>
  <si>
    <t>Aﾃｰﾌﾟ2本</t>
    <rPh sb="6" eb="7">
      <t>ホン</t>
    </rPh>
    <phoneticPr fontId="5"/>
  </si>
  <si>
    <t>4000×2巻足品</t>
    <rPh sb="6" eb="7">
      <t>マ</t>
    </rPh>
    <rPh sb="7" eb="8">
      <t>タ</t>
    </rPh>
    <rPh sb="8" eb="9">
      <t>ヒン</t>
    </rPh>
    <phoneticPr fontId="5"/>
  </si>
  <si>
    <t>#50銀消改B</t>
    <rPh sb="3" eb="4">
      <t>ギン</t>
    </rPh>
    <rPh sb="4" eb="5">
      <t>ケ</t>
    </rPh>
    <rPh sb="5" eb="6">
      <t>カイ</t>
    </rPh>
    <phoneticPr fontId="5"/>
  </si>
  <si>
    <t>赤両面</t>
    <rPh sb="0" eb="1">
      <t>アカ</t>
    </rPh>
    <rPh sb="1" eb="3">
      <t>リョウメン</t>
    </rPh>
    <phoneticPr fontId="5"/>
  </si>
  <si>
    <t>原反ﾀｲﾌﾟ</t>
    <rPh sb="0" eb="2">
      <t>ゲンタン</t>
    </rPh>
    <phoneticPr fontId="5"/>
  </si>
  <si>
    <t>ス　リ　ッ　ト　加　工　条　件</t>
    <rPh sb="8" eb="9">
      <t>カ</t>
    </rPh>
    <rPh sb="10" eb="11">
      <t>コウ</t>
    </rPh>
    <rPh sb="12" eb="13">
      <t>ジョウ</t>
    </rPh>
    <rPh sb="14" eb="15">
      <t>ケン</t>
    </rPh>
    <phoneticPr fontId="6"/>
  </si>
  <si>
    <t>Ｓ５加工条件</t>
    <rPh sb="2" eb="4">
      <t>カコウ</t>
    </rPh>
    <rPh sb="4" eb="6">
      <t>ジョウケン</t>
    </rPh>
    <phoneticPr fontId="5"/>
  </si>
  <si>
    <t>3吋Mｺｱ</t>
    <rPh sb="1" eb="2">
      <t>インチ</t>
    </rPh>
    <phoneticPr fontId="5"/>
  </si>
  <si>
    <t>栃木ｶﾈｶ</t>
    <rPh sb="0" eb="2">
      <t>トチギ</t>
    </rPh>
    <phoneticPr fontId="5"/>
  </si>
  <si>
    <t>NS蒸着</t>
    <rPh sb="2" eb="4">
      <t>ジョウチャク</t>
    </rPh>
    <phoneticPr fontId="5"/>
  </si>
  <si>
    <t>耳ｽﾘ（上段使用）・EPCOFF</t>
    <rPh sb="0" eb="1">
      <t>ミミ</t>
    </rPh>
    <rPh sb="4" eb="6">
      <t>ジョウダン</t>
    </rPh>
    <rPh sb="6" eb="8">
      <t>シヨウ</t>
    </rPh>
    <phoneticPr fontId="5"/>
  </si>
  <si>
    <t>6吋Mｺｱ</t>
    <rPh sb="1" eb="2">
      <t>インチ</t>
    </rPh>
    <phoneticPr fontId="5"/>
  </si>
  <si>
    <t>#25銀艶B</t>
    <rPh sb="3" eb="4">
      <t>ギン</t>
    </rPh>
    <rPh sb="4" eb="5">
      <t>ツヤ</t>
    </rPh>
    <phoneticPr fontId="5"/>
  </si>
  <si>
    <t>〇（2個）</t>
    <rPh sb="3" eb="4">
      <t>コ</t>
    </rPh>
    <phoneticPr fontId="5"/>
  </si>
  <si>
    <t>〇（4個）</t>
    <rPh sb="3" eb="4">
      <t>コ</t>
    </rPh>
    <phoneticPr fontId="5"/>
  </si>
  <si>
    <t>ﾒﾀﾙミーﾈｰﾏｰ銀消B（Gｺｰﾄ）</t>
    <rPh sb="9" eb="11">
      <t>ギンケ</t>
    </rPh>
    <phoneticPr fontId="5"/>
  </si>
  <si>
    <t>2000×2巻</t>
    <rPh sb="6" eb="7">
      <t>マ</t>
    </rPh>
    <phoneticPr fontId="5"/>
  </si>
  <si>
    <t>#75銀消改B</t>
    <rPh sb="3" eb="4">
      <t>ギン</t>
    </rPh>
    <rPh sb="4" eb="5">
      <t>ケ</t>
    </rPh>
    <rPh sb="5" eb="6">
      <t>カイ</t>
    </rPh>
    <phoneticPr fontId="5"/>
  </si>
  <si>
    <t xml:space="preserve">約定　 </t>
    <rPh sb="0" eb="1">
      <t>ヤク</t>
    </rPh>
    <rPh sb="1" eb="2">
      <t>サダム</t>
    </rPh>
    <phoneticPr fontId="6"/>
  </si>
  <si>
    <t>幅</t>
    <rPh sb="0" eb="1">
      <t>ハバ</t>
    </rPh>
    <phoneticPr fontId="6"/>
  </si>
  <si>
    <t>m
m</t>
    <phoneticPr fontId="6"/>
  </si>
  <si>
    <t>製品名　　</t>
    <rPh sb="0" eb="1">
      <t>セイ</t>
    </rPh>
    <rPh sb="1" eb="2">
      <t>シナ</t>
    </rPh>
    <rPh sb="2" eb="3">
      <t>メイ</t>
    </rPh>
    <phoneticPr fontId="6"/>
  </si>
  <si>
    <t>無</t>
    <rPh sb="0" eb="1">
      <t>ナシ</t>
    </rPh>
    <phoneticPr fontId="5"/>
  </si>
  <si>
    <t>8000×4巻</t>
    <rPh sb="6" eb="7">
      <t>マ</t>
    </rPh>
    <phoneticPr fontId="5"/>
  </si>
  <si>
    <t>耳ｽﾘ（60mm×2）・耳取りﾀﾞﾝｻ圧0.4</t>
    <rPh sb="0" eb="1">
      <t>ミミ</t>
    </rPh>
    <rPh sb="12" eb="13">
      <t>ミミ</t>
    </rPh>
    <rPh sb="13" eb="14">
      <t>ト</t>
    </rPh>
    <rPh sb="19" eb="20">
      <t>アツ</t>
    </rPh>
    <phoneticPr fontId="5"/>
  </si>
  <si>
    <t>＃</t>
    <phoneticPr fontId="5"/>
  </si>
  <si>
    <t>＃</t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</si>
  <si>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（＃50銀艶条件でタッチ30）</t>
    </r>
    <rPh sb="2" eb="3">
      <t>ヒン</t>
    </rPh>
    <rPh sb="7" eb="9">
      <t>ギンツヤ</t>
    </rPh>
    <rPh sb="9" eb="11">
      <t>ジョウケン</t>
    </rPh>
    <phoneticPr fontId="5"/>
  </si>
  <si>
    <r>
      <t>ｽﾄｯｷﾝｸﾞ</t>
    </r>
    <r>
      <rPr>
        <sz val="11"/>
        <color rgb="FFFF0000"/>
        <rFont val="ＭＳ Ｐゴシック"/>
        <family val="3"/>
        <charset val="128"/>
      </rPr>
      <t>有</t>
    </r>
    <rPh sb="7" eb="8">
      <t>ア</t>
    </rPh>
    <phoneticPr fontId="5"/>
  </si>
  <si>
    <t>ﾒﾀﾙミーHL銀消（艶）Ｖ</t>
    <rPh sb="7" eb="9">
      <t>ギンケ</t>
    </rPh>
    <rPh sb="10" eb="11">
      <t>ツヤ</t>
    </rPh>
    <phoneticPr fontId="5"/>
  </si>
  <si>
    <t>海外ﾘﾝﾃｯｸ</t>
    <rPh sb="0" eb="2">
      <t>カイガイ</t>
    </rPh>
    <phoneticPr fontId="5"/>
  </si>
  <si>
    <t>製品輸出（製品ﾗﾍﾞﾙに重量・輸印）</t>
    <rPh sb="0" eb="2">
      <t>セイヒン</t>
    </rPh>
    <rPh sb="2" eb="4">
      <t>ユシュツ</t>
    </rPh>
    <rPh sb="5" eb="7">
      <t>セイヒン</t>
    </rPh>
    <rPh sb="12" eb="14">
      <t>ジュウリョウ</t>
    </rPh>
    <rPh sb="15" eb="16">
      <t>イン</t>
    </rPh>
    <rPh sb="16" eb="17">
      <t>）</t>
    </rPh>
    <phoneticPr fontId="5"/>
  </si>
  <si>
    <t>ﾒﾀﾙﾐｰﾈｰﾏｰ銀艶Ｂ</t>
    <rPh sb="9" eb="12">
      <t>ギンツヤb</t>
    </rPh>
    <phoneticPr fontId="5"/>
  </si>
  <si>
    <t>ﾒﾀﾙﾐｰﾈｰﾏｰ銀消Ｂ　Gｺｰﾄ用</t>
    <rPh sb="9" eb="11">
      <t>ギンケ</t>
    </rPh>
    <rPh sb="17" eb="18">
      <t>ヨウ</t>
    </rPh>
    <phoneticPr fontId="6"/>
  </si>
  <si>
    <t>#100　銀消B</t>
    <rPh sb="5" eb="7">
      <t>ギンケ</t>
    </rPh>
    <phoneticPr fontId="5"/>
  </si>
  <si>
    <t>QR66蒸着品</t>
    <rPh sb="4" eb="6">
      <t>ジョウチャク</t>
    </rPh>
    <rPh sb="6" eb="7">
      <t>ヒン</t>
    </rPh>
    <phoneticPr fontId="5"/>
  </si>
  <si>
    <t>6000m×3巻足品</t>
    <rPh sb="7" eb="8">
      <t>マ</t>
    </rPh>
    <rPh sb="8" eb="9">
      <t>タ</t>
    </rPh>
    <rPh sb="9" eb="10">
      <t>ヒン</t>
    </rPh>
    <phoneticPr fontId="5"/>
  </si>
  <si>
    <t>#25QR66蒸着</t>
    <rPh sb="7" eb="9">
      <t>ジョウチャク</t>
    </rPh>
    <phoneticPr fontId="5"/>
  </si>
  <si>
    <t>4000×2巻</t>
    <rPh sb="6" eb="7">
      <t>マ</t>
    </rPh>
    <phoneticPr fontId="5"/>
  </si>
  <si>
    <t>#25銀消改B</t>
    <rPh sb="3" eb="4">
      <t>ギン</t>
    </rPh>
    <rPh sb="4" eb="5">
      <t>ケ</t>
    </rPh>
    <rPh sb="5" eb="6">
      <t>カイ</t>
    </rPh>
    <phoneticPr fontId="5"/>
  </si>
  <si>
    <t>ﾒﾀﾙﾐｰﾆｭｰﾈｰﾏｰ銀消B</t>
    <rPh sb="12" eb="13">
      <t>ギン</t>
    </rPh>
    <rPh sb="13" eb="14">
      <t>ケ</t>
    </rPh>
    <phoneticPr fontId="5"/>
  </si>
  <si>
    <t>#50ﾆｭｰﾈｰﾏｰ銀消B</t>
    <rPh sb="10" eb="11">
      <t>ギン</t>
    </rPh>
    <rPh sb="11" eb="12">
      <t>ケ</t>
    </rPh>
    <phoneticPr fontId="5"/>
  </si>
  <si>
    <t>ﾒﾀﾙﾐｰS</t>
    <phoneticPr fontId="5"/>
  </si>
  <si>
    <t>寺岡製作所</t>
    <rPh sb="0" eb="5">
      <t>テラオカセイサクショ</t>
    </rPh>
    <phoneticPr fontId="5"/>
  </si>
  <si>
    <t>寺岡製作所</t>
    <rPh sb="0" eb="2">
      <t>テラオカ</t>
    </rPh>
    <rPh sb="2" eb="5">
      <t>セイサクショ</t>
    </rPh>
    <phoneticPr fontId="5"/>
  </si>
  <si>
    <t>3吋Sｺｱ</t>
    <rPh sb="1" eb="2">
      <t>インチ</t>
    </rPh>
    <phoneticPr fontId="5"/>
  </si>
  <si>
    <t>他（備考）</t>
    <rPh sb="0" eb="1">
      <t>タ</t>
    </rPh>
    <rPh sb="2" eb="4">
      <t>ビコウ</t>
    </rPh>
    <phoneticPr fontId="5"/>
  </si>
  <si>
    <t>8000×2巻足品</t>
    <rPh sb="6" eb="7">
      <t>マ</t>
    </rPh>
    <rPh sb="7" eb="8">
      <t>タ</t>
    </rPh>
    <rPh sb="8" eb="9">
      <t>ヒン</t>
    </rPh>
    <phoneticPr fontId="5"/>
  </si>
  <si>
    <t>#25ﾆｭｰﾈｰﾏｰ銀消B</t>
    <rPh sb="10" eb="11">
      <t>ギン</t>
    </rPh>
    <rPh sb="11" eb="12">
      <t>ケ</t>
    </rPh>
    <phoneticPr fontId="5"/>
  </si>
  <si>
    <t>PET　V　片面コロナ</t>
    <rPh sb="6" eb="8">
      <t>カタメン</t>
    </rPh>
    <phoneticPr fontId="5"/>
  </si>
  <si>
    <r>
      <rPr>
        <sz val="8"/>
        <color rgb="FFFF0000"/>
        <rFont val="ＭＳ Ｐゴシック"/>
        <family val="3"/>
        <charset val="128"/>
      </rPr>
      <t>外・Vコート　内・コロナ</t>
    </r>
    <r>
      <rPr>
        <sz val="8"/>
        <rFont val="ＭＳ Ｐゴシック"/>
        <family val="3"/>
        <charset val="128"/>
      </rPr>
      <t>（スタート50で200ｍまで）</t>
    </r>
    <rPh sb="0" eb="1">
      <t>ソト</t>
    </rPh>
    <rPh sb="7" eb="8">
      <t>ウチ</t>
    </rPh>
    <phoneticPr fontId="5"/>
  </si>
  <si>
    <t>原反下出し</t>
    <rPh sb="0" eb="2">
      <t>ゲンタン</t>
    </rPh>
    <rPh sb="2" eb="4">
      <t>シタダ</t>
    </rPh>
    <phoneticPr fontId="5"/>
  </si>
  <si>
    <t>大阪ｼｰﾘﾝｸﾞ</t>
    <rPh sb="0" eb="2">
      <t>オオサカ</t>
    </rPh>
    <phoneticPr fontId="5"/>
  </si>
  <si>
    <t>処理面ｼｰﾙ添付、ｺｰﾄ面確認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phoneticPr fontId="5"/>
  </si>
  <si>
    <t>ﾒﾀﾙミーHL金艶Ｖ</t>
    <rPh sb="7" eb="8">
      <t>キン</t>
    </rPh>
    <rPh sb="8" eb="9">
      <t>ツヤ</t>
    </rPh>
    <phoneticPr fontId="5"/>
  </si>
  <si>
    <t>HL-金艶</t>
    <rPh sb="3" eb="4">
      <t>キン</t>
    </rPh>
    <rPh sb="4" eb="5">
      <t>ツヤ</t>
    </rPh>
    <phoneticPr fontId="5"/>
  </si>
  <si>
    <t>処理面ｼｰﾙ添付、ｺｰﾄ面確認、胴巻き強めに貼る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rPh sb="16" eb="17">
      <t>ドウ</t>
    </rPh>
    <rPh sb="17" eb="18">
      <t>マ</t>
    </rPh>
    <rPh sb="19" eb="20">
      <t>ツヨ</t>
    </rPh>
    <rPh sb="22" eb="23">
      <t>ハ</t>
    </rPh>
    <phoneticPr fontId="5"/>
  </si>
  <si>
    <t>Co品</t>
    <rPh sb="2" eb="3">
      <t>ヒン</t>
    </rPh>
    <phoneticPr fontId="5"/>
  </si>
  <si>
    <t>特殊東海製紙</t>
    <rPh sb="0" eb="4">
      <t>トクシュトウカイ</t>
    </rPh>
    <rPh sb="4" eb="6">
      <t>セイシ</t>
    </rPh>
    <phoneticPr fontId="5"/>
  </si>
  <si>
    <t>３種類</t>
    <rPh sb="1" eb="3">
      <t>シュルイ</t>
    </rPh>
    <phoneticPr fontId="5"/>
  </si>
  <si>
    <t>Ⓙ時、入目30ｍ</t>
    <rPh sb="1" eb="2">
      <t>ジ</t>
    </rPh>
    <rPh sb="3" eb="4">
      <t>イ</t>
    </rPh>
    <rPh sb="4" eb="5">
      <t>メ</t>
    </rPh>
    <phoneticPr fontId="5"/>
  </si>
  <si>
    <t>メタルミー白コート　B</t>
    <rPh sb="5" eb="6">
      <t>シロ</t>
    </rPh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</si>
  <si>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（＃２５銀艶条件）</t>
    </r>
    <rPh sb="2" eb="3">
      <t>ヒン</t>
    </rPh>
    <rPh sb="7" eb="9">
      <t>ギンツヤ</t>
    </rPh>
    <rPh sb="9" eb="11">
      <t>ジョウケン</t>
    </rPh>
    <phoneticPr fontId="5"/>
  </si>
  <si>
    <t>巻き硬度</t>
    <rPh sb="0" eb="1">
      <t>マ</t>
    </rPh>
    <rPh sb="2" eb="4">
      <t>コウド</t>
    </rPh>
    <phoneticPr fontId="5"/>
  </si>
  <si>
    <t>スリット日</t>
    <rPh sb="4" eb="5">
      <t>ヒ</t>
    </rPh>
    <phoneticPr fontId="5"/>
  </si>
  <si>
    <t>約定</t>
    <rPh sb="0" eb="2">
      <t>ヤクジョウ</t>
    </rPh>
    <phoneticPr fontId="5"/>
  </si>
  <si>
    <t>製品名</t>
    <rPh sb="0" eb="2">
      <t>セイヒン</t>
    </rPh>
    <rPh sb="2" eb="3">
      <t>ナ</t>
    </rPh>
    <phoneticPr fontId="5"/>
  </si>
  <si>
    <t>＃</t>
    <phoneticPr fontId="5"/>
  </si>
  <si>
    <t>製造Ｌｏｔ</t>
    <rPh sb="0" eb="2">
      <t>セイゾウ</t>
    </rPh>
    <phoneticPr fontId="5"/>
  </si>
  <si>
    <t>東①</t>
    <rPh sb="0" eb="1">
      <t>ヒガシ</t>
    </rPh>
    <phoneticPr fontId="5"/>
  </si>
  <si>
    <t>②</t>
    <phoneticPr fontId="5"/>
  </si>
  <si>
    <t>③</t>
    <phoneticPr fontId="5"/>
  </si>
  <si>
    <t>④</t>
    <phoneticPr fontId="5"/>
  </si>
  <si>
    <t>⑤西</t>
    <rPh sb="1" eb="2">
      <t>ニシ</t>
    </rPh>
    <phoneticPr fontId="5"/>
  </si>
  <si>
    <t>0101135103001</t>
    <phoneticPr fontId="5"/>
  </si>
  <si>
    <t>ﾒﾀﾙﾐｰﾈｰﾏｰ銀消改Ｂ</t>
    <rPh sb="11" eb="12">
      <t>カイ</t>
    </rPh>
    <phoneticPr fontId="5"/>
  </si>
  <si>
    <t>0110735108001</t>
    <phoneticPr fontId="5"/>
  </si>
  <si>
    <t>0110735108002</t>
    <phoneticPr fontId="5"/>
  </si>
  <si>
    <t>0110835102001</t>
    <phoneticPr fontId="5"/>
  </si>
  <si>
    <t>0110835101001</t>
    <phoneticPr fontId="5"/>
  </si>
  <si>
    <t>0110835101002</t>
    <phoneticPr fontId="5"/>
  </si>
  <si>
    <t>日精（株）東京支店</t>
    <rPh sb="0" eb="2">
      <t>ニッセイ</t>
    </rPh>
    <rPh sb="3" eb="4">
      <t>カブ</t>
    </rPh>
    <rPh sb="5" eb="7">
      <t>トウキョウ</t>
    </rPh>
    <rPh sb="7" eb="9">
      <t>シテン</t>
    </rPh>
    <phoneticPr fontId="5"/>
  </si>
  <si>
    <t>0111235101001</t>
    <phoneticPr fontId="5"/>
  </si>
  <si>
    <t>0111235101002</t>
    <phoneticPr fontId="5"/>
  </si>
  <si>
    <t>0111135102001</t>
    <phoneticPr fontId="5"/>
  </si>
  <si>
    <t>0111135102002</t>
    <phoneticPr fontId="5"/>
  </si>
  <si>
    <t>0110935108001</t>
    <phoneticPr fontId="5"/>
  </si>
  <si>
    <t>0111335102002</t>
    <phoneticPr fontId="5"/>
  </si>
  <si>
    <t>0111335102003</t>
    <phoneticPr fontId="5"/>
  </si>
  <si>
    <t>0111335101001</t>
    <phoneticPr fontId="5"/>
  </si>
  <si>
    <t>0111335101002</t>
    <phoneticPr fontId="5"/>
  </si>
  <si>
    <t>0111635102002</t>
    <phoneticPr fontId="5"/>
  </si>
  <si>
    <t>0111635102003</t>
    <phoneticPr fontId="5"/>
  </si>
  <si>
    <t>五洋紙工</t>
    <rPh sb="0" eb="1">
      <t>ゴ</t>
    </rPh>
    <rPh sb="1" eb="2">
      <t>ヨウ</t>
    </rPh>
    <rPh sb="2" eb="4">
      <t>シコウ</t>
    </rPh>
    <phoneticPr fontId="5"/>
  </si>
  <si>
    <t>0111335105001</t>
    <phoneticPr fontId="5"/>
  </si>
  <si>
    <t>0111335105002</t>
    <phoneticPr fontId="5"/>
  </si>
  <si>
    <t>0111835105001</t>
    <phoneticPr fontId="5"/>
  </si>
  <si>
    <t>0111835105002</t>
    <phoneticPr fontId="5"/>
  </si>
  <si>
    <t>QR66蒸着</t>
    <rPh sb="4" eb="6">
      <t>ジョウチャク</t>
    </rPh>
    <phoneticPr fontId="5"/>
  </si>
  <si>
    <t>0111735101001</t>
    <phoneticPr fontId="5"/>
  </si>
  <si>
    <t>0111735101002</t>
    <phoneticPr fontId="5"/>
  </si>
  <si>
    <t>備考</t>
    <rPh sb="0" eb="2">
      <t>ビコウ</t>
    </rPh>
    <phoneticPr fontId="5"/>
  </si>
  <si>
    <t>3吋</t>
    <rPh sb="1" eb="2">
      <t>インチ</t>
    </rPh>
    <phoneticPr fontId="5"/>
  </si>
  <si>
    <t>No</t>
    <phoneticPr fontId="5"/>
  </si>
  <si>
    <t>日栄化工(株)</t>
    <rPh sb="0" eb="1">
      <t>ヒ</t>
    </rPh>
    <rPh sb="2" eb="4">
      <t>カコウ</t>
    </rPh>
    <rPh sb="4" eb="7">
      <t>カブ</t>
    </rPh>
    <phoneticPr fontId="5"/>
  </si>
  <si>
    <t>　　　　　　　三島時3000ｍ仕上げ</t>
    <rPh sb="7" eb="9">
      <t>ミシマ</t>
    </rPh>
    <rPh sb="9" eb="10">
      <t>ジ</t>
    </rPh>
    <rPh sb="15" eb="17">
      <t>シア</t>
    </rPh>
    <phoneticPr fontId="5"/>
  </si>
  <si>
    <t>#25ﾒﾀﾙﾐｰS</t>
    <phoneticPr fontId="5"/>
  </si>
  <si>
    <t>F53</t>
    <phoneticPr fontId="5"/>
  </si>
  <si>
    <t>ﾙﾐﾏｯﾄ</t>
    <phoneticPr fontId="5"/>
  </si>
  <si>
    <t>ﾒﾀﾙﾐｰﾈｰﾏｰ銀消改Ｂ</t>
    <rPh sb="9" eb="10">
      <t>ギン</t>
    </rPh>
    <rPh sb="10" eb="11">
      <t>ショウ</t>
    </rPh>
    <rPh sb="11" eb="12">
      <t>カイ</t>
    </rPh>
    <phoneticPr fontId="6"/>
  </si>
  <si>
    <t>S99W</t>
    <phoneticPr fontId="6"/>
  </si>
  <si>
    <t>重量計算</t>
    <rPh sb="0" eb="2">
      <t>ジュウリョウ</t>
    </rPh>
    <rPh sb="2" eb="4">
      <t>ケイサン</t>
    </rPh>
    <phoneticPr fontId="5"/>
  </si>
  <si>
    <t>製品幅</t>
    <rPh sb="0" eb="2">
      <t>セイヒン</t>
    </rPh>
    <rPh sb="2" eb="3">
      <t>ハバ</t>
    </rPh>
    <phoneticPr fontId="5"/>
  </si>
  <si>
    <t>製品長</t>
    <rPh sb="0" eb="2">
      <t>セイヒン</t>
    </rPh>
    <rPh sb="2" eb="3">
      <t>チョウ</t>
    </rPh>
    <phoneticPr fontId="5"/>
  </si>
  <si>
    <t>番手</t>
    <rPh sb="0" eb="2">
      <t>バンテ</t>
    </rPh>
    <phoneticPr fontId="5"/>
  </si>
  <si>
    <t>比重</t>
    <rPh sb="0" eb="2">
      <t>ヒジュウ</t>
    </rPh>
    <phoneticPr fontId="5"/>
  </si>
  <si>
    <t>ﾏｼﾝ</t>
  </si>
  <si>
    <t>S
作業
項目</t>
  </si>
  <si>
    <t>S
T
U</t>
  </si>
  <si>
    <t>加工依頼</t>
  </si>
  <si>
    <t>通し
NO</t>
  </si>
  <si>
    <t>依頼
数良</t>
  </si>
  <si>
    <t>品　種</t>
  </si>
  <si>
    <t>ユーザー</t>
  </si>
  <si>
    <t>番手</t>
  </si>
  <si>
    <t>原反
ｔｙｐｅ</t>
  </si>
  <si>
    <t>原反
幅
(mm)</t>
  </si>
  <si>
    <t>原反
長さ
(m)</t>
  </si>
  <si>
    <t>原反
投入長
(m)</t>
  </si>
  <si>
    <t>製品
仕上幅
(mm)</t>
  </si>
  <si>
    <t>製品
仕上
幅数
(本)</t>
  </si>
  <si>
    <t>製品
仕様長
(m)</t>
  </si>
  <si>
    <t>製品
仕様
長数
(本)</t>
  </si>
  <si>
    <t>製品
仕上長
(m)</t>
  </si>
  <si>
    <t>製品
実績長
(m)</t>
  </si>
  <si>
    <t>原反
LOT</t>
  </si>
  <si>
    <t>製品
LOT</t>
  </si>
  <si>
    <t>S
加工
開始</t>
  </si>
  <si>
    <t>S
加工
終了</t>
  </si>
  <si>
    <t>S
停機
開始</t>
  </si>
  <si>
    <t>S
停機
終了</t>
  </si>
  <si>
    <t>S
停機
項目</t>
  </si>
  <si>
    <t>S
蒸着
面</t>
  </si>
  <si>
    <t>S
合否</t>
  </si>
  <si>
    <t>製品コア
チェック</t>
  </si>
  <si>
    <t>S特記事項</t>
  </si>
  <si>
    <t>その他</t>
  </si>
  <si>
    <t>牧野</t>
    <rPh sb="0" eb="2">
      <t>マキノ</t>
    </rPh>
    <phoneticPr fontId="5"/>
  </si>
  <si>
    <t>銀消条件</t>
    <rPh sb="0" eb="2">
      <t>ギンケ</t>
    </rPh>
    <rPh sb="2" eb="4">
      <t>ジョウケン</t>
    </rPh>
    <phoneticPr fontId="5"/>
  </si>
  <si>
    <t>不明</t>
    <rPh sb="0" eb="2">
      <t>フメイ</t>
    </rPh>
    <phoneticPr fontId="5"/>
  </si>
  <si>
    <t>ストキング無</t>
    <rPh sb="5" eb="6">
      <t>ナシ</t>
    </rPh>
    <phoneticPr fontId="5"/>
  </si>
  <si>
    <t>ストキング有</t>
    <rPh sb="5" eb="6">
      <t>アリ</t>
    </rPh>
    <phoneticPr fontId="5"/>
  </si>
  <si>
    <t>内面蒸着</t>
    <rPh sb="0" eb="2">
      <t>ウチメン</t>
    </rPh>
    <rPh sb="2" eb="4">
      <t>ジョウチャク</t>
    </rPh>
    <phoneticPr fontId="5"/>
  </si>
  <si>
    <t>外面蒸着</t>
    <rPh sb="0" eb="1">
      <t>ソト</t>
    </rPh>
    <rPh sb="1" eb="2">
      <t>メン</t>
    </rPh>
    <rPh sb="2" eb="4">
      <t>ジョウチャク</t>
    </rPh>
    <phoneticPr fontId="5"/>
  </si>
  <si>
    <t>厚み</t>
    <rPh sb="0" eb="1">
      <t>アツ</t>
    </rPh>
    <phoneticPr fontId="5"/>
  </si>
  <si>
    <t>原反名</t>
    <rPh sb="0" eb="2">
      <t>ゲンタン</t>
    </rPh>
    <rPh sb="2" eb="3">
      <t>メイ</t>
    </rPh>
    <phoneticPr fontId="5"/>
  </si>
  <si>
    <t>表層リード</t>
    <rPh sb="0" eb="2">
      <t>ヒョウソウ</t>
    </rPh>
    <phoneticPr fontId="5"/>
  </si>
  <si>
    <t>巻き芯リード</t>
    <rPh sb="0" eb="1">
      <t>マ</t>
    </rPh>
    <rPh sb="2" eb="3">
      <t>シン</t>
    </rPh>
    <phoneticPr fontId="5"/>
  </si>
  <si>
    <t>蒸着面</t>
    <rPh sb="0" eb="3">
      <t>ジョウチャクメン</t>
    </rPh>
    <phoneticPr fontId="5"/>
  </si>
  <si>
    <t>／</t>
    <phoneticPr fontId="15"/>
  </si>
  <si>
    <t>：</t>
    <phoneticPr fontId="15"/>
  </si>
  <si>
    <t>メタルミーﾈｰﾏｰ銀艶　B</t>
    <rPh sb="9" eb="10">
      <t>ギン</t>
    </rPh>
    <rPh sb="10" eb="11">
      <t>ツヤ</t>
    </rPh>
    <phoneticPr fontId="5"/>
  </si>
  <si>
    <t>原反Lot巻芯
　　　　　 巻上</t>
    <rPh sb="0" eb="2">
      <t>ゲンタン</t>
    </rPh>
    <rPh sb="5" eb="6">
      <t>マ</t>
    </rPh>
    <rPh sb="6" eb="7">
      <t>シン</t>
    </rPh>
    <rPh sb="14" eb="15">
      <t>マ</t>
    </rPh>
    <rPh sb="15" eb="16">
      <t>ウエ</t>
    </rPh>
    <phoneticPr fontId="15"/>
  </si>
  <si>
    <t>作業指図No.41606080009</t>
    <rPh sb="0" eb="2">
      <t>サギョウ</t>
    </rPh>
    <rPh sb="2" eb="4">
      <t>サシズ</t>
    </rPh>
    <phoneticPr fontId="15"/>
  </si>
  <si>
    <t>約定No.3604816</t>
    <phoneticPr fontId="15"/>
  </si>
  <si>
    <t>生技シフト手伝い（MK-1作業）・S4応援</t>
  </si>
  <si>
    <t>*</t>
    <phoneticPr fontId="5"/>
  </si>
  <si>
    <t>ABS</t>
    <phoneticPr fontId="6"/>
  </si>
  <si>
    <t>U</t>
    <phoneticPr fontId="6"/>
  </si>
  <si>
    <t>ﾋﾟｯﾁ</t>
    <phoneticPr fontId="6"/>
  </si>
  <si>
    <t>ﾏｼﾝ</t>
    <phoneticPr fontId="6"/>
  </si>
  <si>
    <t>〇</t>
    <phoneticPr fontId="5"/>
  </si>
  <si>
    <t>ﾒﾓﾘｰ</t>
    <phoneticPr fontId="6"/>
  </si>
  <si>
    <t>ﾃｰﾊﾟｰ（％）</t>
    <phoneticPr fontId="5"/>
  </si>
  <si>
    <t>ﾃｰﾊﾟｰ（％）</t>
    <phoneticPr fontId="5"/>
  </si>
  <si>
    <t>ﾀｯﾁﾛｰﾙ</t>
    <phoneticPr fontId="6"/>
  </si>
  <si>
    <t>ｺｱ</t>
    <phoneticPr fontId="5"/>
  </si>
  <si>
    <t>ｻｲｽﾞ</t>
    <phoneticPr fontId="5"/>
  </si>
  <si>
    <t>ﾐﾗｰﾏｯﾄ</t>
    <phoneticPr fontId="5"/>
  </si>
  <si>
    <t>ｼﾘｶｹﾞﾙ</t>
    <phoneticPr fontId="6"/>
  </si>
  <si>
    <t>ﾎﾟﾘﾁｭｰﾌﾞ</t>
    <phoneticPr fontId="5"/>
  </si>
  <si>
    <t>T62</t>
    <phoneticPr fontId="5"/>
  </si>
  <si>
    <t>12200ｍ</t>
    <phoneticPr fontId="5"/>
  </si>
  <si>
    <t>×</t>
    <phoneticPr fontId="5"/>
  </si>
  <si>
    <t>ﾘﾝﾃｯｸ</t>
    <phoneticPr fontId="5"/>
  </si>
  <si>
    <t>T62</t>
    <phoneticPr fontId="5"/>
  </si>
  <si>
    <t>〇</t>
    <phoneticPr fontId="5"/>
  </si>
  <si>
    <t>ﾘﾝﾃｯｸ</t>
    <phoneticPr fontId="5"/>
  </si>
  <si>
    <t>S99W</t>
    <phoneticPr fontId="5"/>
  </si>
  <si>
    <t>×</t>
    <phoneticPr fontId="5"/>
  </si>
  <si>
    <t>S99W</t>
    <phoneticPr fontId="5"/>
  </si>
  <si>
    <t>〇</t>
    <phoneticPr fontId="5"/>
  </si>
  <si>
    <t>ﾘﾝﾃｯｸ</t>
    <phoneticPr fontId="5"/>
  </si>
  <si>
    <t>×</t>
    <phoneticPr fontId="5"/>
  </si>
  <si>
    <t>ﾘﾝﾃｯｸ</t>
    <phoneticPr fontId="5"/>
  </si>
  <si>
    <t>ﾙﾐﾏｯﾄ</t>
    <phoneticPr fontId="5"/>
  </si>
  <si>
    <t>×</t>
    <phoneticPr fontId="5"/>
  </si>
  <si>
    <t>〇</t>
    <phoneticPr fontId="5"/>
  </si>
  <si>
    <t>ﾘﾝﾃｯｸ</t>
    <phoneticPr fontId="5"/>
  </si>
  <si>
    <t>ﾏｯﾄﾙﾐﾗｰ</t>
    <phoneticPr fontId="5"/>
  </si>
  <si>
    <t>ﾏｯﾄﾙﾐﾗｰ</t>
    <phoneticPr fontId="5"/>
  </si>
  <si>
    <t>S28MAT</t>
    <phoneticPr fontId="5"/>
  </si>
  <si>
    <t>1600ｍ</t>
    <phoneticPr fontId="5"/>
  </si>
  <si>
    <t>X44</t>
    <phoneticPr fontId="5"/>
  </si>
  <si>
    <t>X44</t>
    <phoneticPr fontId="5"/>
  </si>
  <si>
    <t>×</t>
    <phoneticPr fontId="5"/>
  </si>
  <si>
    <t>ﾒﾀﾙﾐｰS</t>
    <phoneticPr fontId="5"/>
  </si>
  <si>
    <t>METALUMY　SILVER　BRIGHT　T62M　B</t>
    <phoneticPr fontId="5"/>
  </si>
  <si>
    <t>T62</t>
    <phoneticPr fontId="5"/>
  </si>
  <si>
    <t>#25SILVER　BRIGHT</t>
    <phoneticPr fontId="5"/>
  </si>
  <si>
    <t>〇</t>
    <phoneticPr fontId="5"/>
  </si>
  <si>
    <t>ﾒﾀﾙﾐｰS</t>
    <phoneticPr fontId="5"/>
  </si>
  <si>
    <t>ルミラーＳ</t>
    <phoneticPr fontId="5"/>
  </si>
  <si>
    <t>6000ｍ</t>
    <phoneticPr fontId="5"/>
  </si>
  <si>
    <t>＃３８　Ｓ</t>
    <phoneticPr fontId="5"/>
  </si>
  <si>
    <t>1165・1075・865</t>
    <phoneticPr fontId="5"/>
  </si>
  <si>
    <t>METALUMY　SILVER　S-MATTE　B</t>
    <phoneticPr fontId="5"/>
  </si>
  <si>
    <t>LI-MAT</t>
    <phoneticPr fontId="5"/>
  </si>
  <si>
    <t>#25　Ｓ-MATT</t>
    <phoneticPr fontId="5"/>
  </si>
  <si>
    <t>KF-9B</t>
    <phoneticPr fontId="5"/>
  </si>
  <si>
    <t>12000ｍ</t>
    <phoneticPr fontId="5"/>
  </si>
  <si>
    <t>#9KF-9B</t>
    <phoneticPr fontId="5"/>
  </si>
  <si>
    <t>1360・1200</t>
    <phoneticPr fontId="5"/>
  </si>
  <si>
    <t>2100/2000</t>
    <phoneticPr fontId="5"/>
  </si>
  <si>
    <t>NS</t>
    <phoneticPr fontId="5"/>
  </si>
  <si>
    <t>24300ｍ</t>
    <phoneticPr fontId="5"/>
  </si>
  <si>
    <t>#12NS</t>
    <phoneticPr fontId="5"/>
  </si>
  <si>
    <t>+20</t>
    <phoneticPr fontId="5"/>
  </si>
  <si>
    <t>ｱｼﾞﾔｱﾙﾐ</t>
    <phoneticPr fontId="5"/>
  </si>
  <si>
    <t>METALUMY　SILVER　N-MATTE　B</t>
    <phoneticPr fontId="5"/>
  </si>
  <si>
    <t>#50　N-MATT</t>
    <phoneticPr fontId="5"/>
  </si>
  <si>
    <t>ｺｱｽﾃｨｯｸﾃｰﾌﾟ</t>
    <phoneticPr fontId="5"/>
  </si>
  <si>
    <t>METALUMY　SILVER　S-MATTE　B</t>
    <phoneticPr fontId="5"/>
  </si>
  <si>
    <t>LIﾏｯﾄ</t>
    <phoneticPr fontId="5"/>
  </si>
  <si>
    <t>#50　Ｓ-MATT</t>
    <phoneticPr fontId="5"/>
  </si>
  <si>
    <t>E315</t>
    <phoneticPr fontId="5"/>
  </si>
  <si>
    <t>E315</t>
    <phoneticPr fontId="5"/>
  </si>
  <si>
    <t>HL-MAT</t>
    <phoneticPr fontId="5"/>
  </si>
  <si>
    <t>Aﾃｰﾌﾟ</t>
    <phoneticPr fontId="5"/>
  </si>
  <si>
    <t>Aﾃｰﾌﾟ</t>
    <phoneticPr fontId="5"/>
  </si>
  <si>
    <t>〇</t>
    <phoneticPr fontId="5"/>
  </si>
  <si>
    <t>T70A</t>
    <phoneticPr fontId="5"/>
  </si>
  <si>
    <t>6000m</t>
    <phoneticPr fontId="5"/>
  </si>
  <si>
    <t>ｺｱｽﾃｨｯｸﾃｰﾌﾟ</t>
    <phoneticPr fontId="5"/>
  </si>
  <si>
    <t>×</t>
    <phoneticPr fontId="5"/>
  </si>
  <si>
    <t>MSN　EYK</t>
    <phoneticPr fontId="5"/>
  </si>
  <si>
    <t>N-MAT</t>
    <phoneticPr fontId="5"/>
  </si>
  <si>
    <t>ﾘﾝﾃｯｸ</t>
    <phoneticPr fontId="5"/>
  </si>
  <si>
    <t>Aﾃｰﾌﾟ</t>
    <phoneticPr fontId="5"/>
  </si>
  <si>
    <t>メタルミーネーマーEYK B</t>
    <phoneticPr fontId="5"/>
  </si>
  <si>
    <t>ﾙﾐﾏｯﾄ</t>
    <phoneticPr fontId="5"/>
  </si>
  <si>
    <t>T70A</t>
    <phoneticPr fontId="5"/>
  </si>
  <si>
    <t>日東ｼﾝｺｰ</t>
    <rPh sb="0" eb="2">
      <t>ニットウ</t>
    </rPh>
    <phoneticPr fontId="5"/>
  </si>
  <si>
    <t>FWP</t>
    <phoneticPr fontId="6"/>
  </si>
  <si>
    <t>実績長
入目</t>
    <rPh sb="0" eb="2">
      <t>ジッセキ</t>
    </rPh>
    <rPh sb="2" eb="3">
      <t>チョウ</t>
    </rPh>
    <rPh sb="4" eb="5">
      <t>イリ</t>
    </rPh>
    <rPh sb="5" eb="6">
      <t>メ</t>
    </rPh>
    <phoneticPr fontId="6"/>
  </si>
  <si>
    <t>Sｺｱ</t>
  </si>
  <si>
    <t>品種名</t>
    <rPh sb="0" eb="2">
      <t>ヒンシュ</t>
    </rPh>
    <rPh sb="2" eb="3">
      <t>メイ</t>
    </rPh>
    <phoneticPr fontId="5"/>
  </si>
  <si>
    <t>ﾒﾀﾙﾐｰS</t>
  </si>
  <si>
    <t>ケース再利用</t>
    <rPh sb="3" eb="6">
      <t>サイリヨウ</t>
    </rPh>
    <phoneticPr fontId="5"/>
  </si>
  <si>
    <t>METALUMY SILVER BRIGHT B</t>
    <phoneticPr fontId="5"/>
  </si>
  <si>
    <t>ﾒﾀﾙﾐｰﾍﾔﾗｲﾝ銀艶V</t>
    <rPh sb="10" eb="13">
      <t>ギンツヤｖ</t>
    </rPh>
    <phoneticPr fontId="5"/>
  </si>
  <si>
    <t>METALUMY SILVER S-MATTE S28MM B</t>
  </si>
  <si>
    <t>Mｺｱ</t>
    <phoneticPr fontId="5"/>
  </si>
  <si>
    <t>Ｎ数</t>
    <rPh sb="1" eb="2">
      <t>スウ</t>
    </rPh>
    <phoneticPr fontId="5"/>
  </si>
  <si>
    <t>集計（平均値）</t>
    <rPh sb="0" eb="2">
      <t>シュウケイ</t>
    </rPh>
    <rPh sb="3" eb="5">
      <t>ヘイキン</t>
    </rPh>
    <rPh sb="5" eb="6">
      <t>チ</t>
    </rPh>
    <phoneticPr fontId="5"/>
  </si>
  <si>
    <t>原反
投入長
(m)</t>
    <rPh sb="0" eb="2">
      <t>ゲンタン</t>
    </rPh>
    <phoneticPr fontId="6"/>
  </si>
  <si>
    <t>1071835103001</t>
    <phoneticPr fontId="5"/>
  </si>
  <si>
    <t>ﾒﾀﾙﾐｰﾈｰﾏｰ銀艶Ｂ</t>
  </si>
  <si>
    <t>1072635106002</t>
    <phoneticPr fontId="5"/>
  </si>
  <si>
    <t>1072635106003</t>
    <phoneticPr fontId="5"/>
  </si>
  <si>
    <t>1072535103002</t>
    <phoneticPr fontId="5"/>
  </si>
  <si>
    <t>total</t>
    <phoneticPr fontId="5"/>
  </si>
  <si>
    <t>1072835103003</t>
    <phoneticPr fontId="5"/>
  </si>
  <si>
    <t>ｰ</t>
    <phoneticPr fontId="5"/>
  </si>
  <si>
    <t>ｰ</t>
    <phoneticPr fontId="5"/>
  </si>
  <si>
    <t>NS蒸着</t>
    <rPh sb="2" eb="4">
      <t>ジョウチャク</t>
    </rPh>
    <phoneticPr fontId="5"/>
  </si>
  <si>
    <t>1080635102002</t>
    <phoneticPr fontId="5"/>
  </si>
  <si>
    <t>1080635102003</t>
    <phoneticPr fontId="5"/>
  </si>
  <si>
    <t>加工時間</t>
    <rPh sb="0" eb="2">
      <t>カコウ</t>
    </rPh>
    <rPh sb="2" eb="4">
      <t>ジカン</t>
    </rPh>
    <phoneticPr fontId="5"/>
  </si>
  <si>
    <t>製品下ろし</t>
    <rPh sb="0" eb="2">
      <t>セイヒン</t>
    </rPh>
    <rPh sb="2" eb="3">
      <t>オ</t>
    </rPh>
    <phoneticPr fontId="5"/>
  </si>
  <si>
    <t>切替</t>
    <rPh sb="0" eb="2">
      <t>キリカエ</t>
    </rPh>
    <phoneticPr fontId="5"/>
  </si>
  <si>
    <t>原反セット</t>
    <rPh sb="0" eb="2">
      <t>ゲンタン</t>
    </rPh>
    <phoneticPr fontId="5"/>
  </si>
  <si>
    <t>時間計算マスタ</t>
    <rPh sb="0" eb="2">
      <t>ジカン</t>
    </rPh>
    <rPh sb="2" eb="4">
      <t>ケイサン</t>
    </rPh>
    <phoneticPr fontId="5"/>
  </si>
  <si>
    <t>コア</t>
    <phoneticPr fontId="5"/>
  </si>
  <si>
    <t>Sｺｱ</t>
    <phoneticPr fontId="6"/>
  </si>
  <si>
    <t>ﾒﾀﾙﾐｰﾈｰﾏｰ銀艶　Ｂ</t>
  </si>
  <si>
    <t>ＱＲ６６蒸着品</t>
  </si>
  <si>
    <t>ﾒﾀﾙﾐｰﾆｭｰﾈｰﾏｰ銀消Ｂ</t>
    <phoneticPr fontId="5"/>
  </si>
  <si>
    <t>ﾒﾀﾙﾐｰﾈｰﾏｰ銀消Ｂ Gｺｰﾄ用</t>
    <phoneticPr fontId="6"/>
  </si>
  <si>
    <t>ﾒﾀﾙﾐｰﾈｰﾏｰ銀消改Ｂ</t>
    <phoneticPr fontId="5"/>
  </si>
  <si>
    <t>METALUMY SILVER S-MATTE B</t>
    <phoneticPr fontId="6"/>
  </si>
  <si>
    <t>ﾊﾟﾅｯｸ</t>
    <phoneticPr fontId="6"/>
  </si>
  <si>
    <t>METALUMY SILVER N-MATTE X44M B</t>
    <phoneticPr fontId="6"/>
  </si>
  <si>
    <t>ﾒﾀﾙﾐｰTS</t>
    <phoneticPr fontId="5"/>
  </si>
  <si>
    <t>試作</t>
    <rPh sb="0" eb="2">
      <t>シサク</t>
    </rPh>
    <phoneticPr fontId="5"/>
  </si>
  <si>
    <t>ﾒﾀﾙﾐｰ TS</t>
  </si>
  <si>
    <t>ﾒﾀﾙﾐｰBS</t>
    <phoneticPr fontId="5"/>
  </si>
  <si>
    <t>METALUMY SILVER N-MATTE B</t>
    <phoneticPr fontId="5"/>
  </si>
  <si>
    <t>ＤＭＳ蒸着(Ｘ－４４）</t>
  </si>
  <si>
    <t>Mコア</t>
    <phoneticPr fontId="5"/>
  </si>
  <si>
    <t>リスト</t>
    <phoneticPr fontId="5"/>
  </si>
  <si>
    <t>ユーザー</t>
    <phoneticPr fontId="5"/>
  </si>
  <si>
    <t>ﾘﾝﾃｯｸ</t>
    <phoneticPr fontId="6"/>
  </si>
  <si>
    <t>ｱｼﾞｱｱﾙﾐ</t>
    <phoneticPr fontId="6"/>
  </si>
  <si>
    <t>METALUMY SILVER BRIGHT T62M B</t>
    <phoneticPr fontId="5"/>
  </si>
  <si>
    <t>METALUMY SILVER BRIGHT T62M B</t>
  </si>
  <si>
    <t>花びら欠点
ズレパターン</t>
    <rPh sb="0" eb="1">
      <t>ハナ</t>
    </rPh>
    <rPh sb="3" eb="5">
      <t>ケッテン</t>
    </rPh>
    <phoneticPr fontId="6"/>
  </si>
  <si>
    <t>ズレ（凸）
方向</t>
    <rPh sb="3" eb="4">
      <t>トツ</t>
    </rPh>
    <rPh sb="6" eb="8">
      <t>ホウコウ</t>
    </rPh>
    <phoneticPr fontId="6"/>
  </si>
  <si>
    <t>ズレ幅</t>
    <rPh sb="2" eb="3">
      <t>ハバ</t>
    </rPh>
    <phoneticPr fontId="6"/>
  </si>
  <si>
    <t>ＮＳ蒸着</t>
    <phoneticPr fontId="5"/>
  </si>
  <si>
    <t>日本化薬</t>
    <phoneticPr fontId="5"/>
  </si>
  <si>
    <t>ＤＭＳ（Ｘ４２Ｇ）ＰＣ</t>
    <phoneticPr fontId="5"/>
  </si>
  <si>
    <t>#25</t>
  </si>
  <si>
    <t>仕様長</t>
    <rPh sb="0" eb="2">
      <t>シヨウ</t>
    </rPh>
    <rPh sb="2" eb="3">
      <t>チョウ</t>
    </rPh>
    <phoneticPr fontId="5"/>
  </si>
  <si>
    <t>カテゴリ</t>
    <phoneticPr fontId="5"/>
  </si>
  <si>
    <t>1→2</t>
    <phoneticPr fontId="5"/>
  </si>
  <si>
    <t>1→1</t>
    <phoneticPr fontId="5"/>
  </si>
  <si>
    <t>2→2</t>
    <phoneticPr fontId="5"/>
  </si>
  <si>
    <t>2→1</t>
    <phoneticPr fontId="5"/>
  </si>
  <si>
    <t>半裁</t>
    <rPh sb="0" eb="2">
      <t>ハンサイ</t>
    </rPh>
    <phoneticPr fontId="5"/>
  </si>
  <si>
    <t>ロール掃除</t>
    <rPh sb="3" eb="5">
      <t>ソウジ</t>
    </rPh>
    <phoneticPr fontId="5"/>
  </si>
  <si>
    <t>依頼
数量</t>
    <rPh sb="0" eb="2">
      <t>イライ</t>
    </rPh>
    <rPh sb="3" eb="4">
      <t>スウ</t>
    </rPh>
    <rPh sb="4" eb="5">
      <t>リョウ</t>
    </rPh>
    <phoneticPr fontId="6"/>
  </si>
  <si>
    <t>ＰＥＴ　ＴＬ</t>
  </si>
  <si>
    <t>ＤＭＳ蒸着（Ｘ－４４）</t>
  </si>
  <si>
    <t>ＤＭＳ蒸着（Ｘ－４４）</t>
    <phoneticPr fontId="5"/>
  </si>
  <si>
    <t>A</t>
    <phoneticPr fontId="6"/>
  </si>
  <si>
    <t>B</t>
    <phoneticPr fontId="6"/>
  </si>
  <si>
    <t>C</t>
    <phoneticPr fontId="6"/>
  </si>
  <si>
    <t>NS蒸着</t>
  </si>
  <si>
    <t>ﾒﾀﾙﾐｰ ﾈｰﾏｰ 銀艶 B</t>
  </si>
  <si>
    <t>QR66蒸着品</t>
  </si>
  <si>
    <t>DMS(X42G)PC</t>
  </si>
  <si>
    <t>KF-9B</t>
  </si>
  <si>
    <t>ﾒﾀﾙﾐｰ ﾆｭｰﾈｰﾏｰ銀消 B</t>
  </si>
  <si>
    <t>ﾒﾀﾙﾐｰ ﾈｰﾏｰ銀消 B</t>
  </si>
  <si>
    <t>ﾒﾀﾙﾐｰ ﾈｰﾏｰ銀消改 B</t>
  </si>
  <si>
    <t>METALUMY SILVER S-MATTE B</t>
    <phoneticPr fontId="5"/>
  </si>
  <si>
    <t>METALUMY SILVER N-MATTE X44M B</t>
  </si>
  <si>
    <t>ﾒﾀﾙﾐｰ S</t>
  </si>
  <si>
    <t>ﾒﾀﾙﾐｰ BS</t>
    <phoneticPr fontId="5"/>
  </si>
  <si>
    <t>ﾒﾀﾙﾐｰ ﾆｭｰﾈｰﾏｰ銀消 B</t>
    <phoneticPr fontId="5"/>
  </si>
  <si>
    <t>食事時間</t>
    <rPh sb="0" eb="2">
      <t>ショクジ</t>
    </rPh>
    <rPh sb="2" eb="4">
      <t>ジカン</t>
    </rPh>
    <phoneticPr fontId="5"/>
  </si>
  <si>
    <t>開始時間</t>
    <rPh sb="0" eb="2">
      <t>カイシ</t>
    </rPh>
    <rPh sb="2" eb="4">
      <t>ジカン</t>
    </rPh>
    <phoneticPr fontId="5"/>
  </si>
  <si>
    <t>時間</t>
    <rPh sb="0" eb="2">
      <t>ジカン</t>
    </rPh>
    <phoneticPr fontId="5"/>
  </si>
  <si>
    <t>朝勤</t>
    <rPh sb="0" eb="1">
      <t>アサ</t>
    </rPh>
    <phoneticPr fontId="5"/>
  </si>
  <si>
    <t>午勤</t>
    <rPh sb="0" eb="1">
      <t>ウマ</t>
    </rPh>
    <rPh sb="1" eb="2">
      <t>ツトム</t>
    </rPh>
    <phoneticPr fontId="5"/>
  </si>
  <si>
    <t>夜勤</t>
    <rPh sb="0" eb="1">
      <t>ヨル</t>
    </rPh>
    <phoneticPr fontId="5"/>
  </si>
  <si>
    <t>巻足し（基準長さ10000ｍ以下）時、巻き芯リード除外リスト</t>
    <rPh sb="0" eb="1">
      <t>マキ</t>
    </rPh>
    <rPh sb="1" eb="2">
      <t>タ</t>
    </rPh>
    <rPh sb="4" eb="6">
      <t>キジュン</t>
    </rPh>
    <rPh sb="6" eb="7">
      <t>ナガ</t>
    </rPh>
    <rPh sb="14" eb="16">
      <t>イカ</t>
    </rPh>
    <rPh sb="17" eb="18">
      <t>ジ</t>
    </rPh>
    <rPh sb="19" eb="20">
      <t>マ</t>
    </rPh>
    <rPh sb="21" eb="22">
      <t>シン</t>
    </rPh>
    <rPh sb="25" eb="27">
      <t>ジョガイ</t>
    </rPh>
    <phoneticPr fontId="5"/>
  </si>
  <si>
    <t>ミラーマット使用リスト</t>
    <rPh sb="6" eb="8">
      <t>シヨウ</t>
    </rPh>
    <phoneticPr fontId="5"/>
  </si>
  <si>
    <t>1本の長さ</t>
    <rPh sb="1" eb="2">
      <t>ホン</t>
    </rPh>
    <rPh sb="3" eb="4">
      <t>ナガ</t>
    </rPh>
    <phoneticPr fontId="5"/>
  </si>
  <si>
    <t>基準幅</t>
    <rPh sb="0" eb="2">
      <t>キジュン</t>
    </rPh>
    <rPh sb="2" eb="3">
      <t>ハバ</t>
    </rPh>
    <phoneticPr fontId="5"/>
  </si>
  <si>
    <t>使用幅</t>
    <rPh sb="0" eb="2">
      <t>シヨウ</t>
    </rPh>
    <rPh sb="2" eb="3">
      <t>ハバ</t>
    </rPh>
    <phoneticPr fontId="5"/>
  </si>
  <si>
    <t>メタルミー　ネーマー銀消　Ｂ</t>
  </si>
  <si>
    <t>メタルミー　ネーマー銀消改　Ｂ</t>
  </si>
  <si>
    <t>メタルミー　ニューネーマー銀消　Ｂ</t>
  </si>
  <si>
    <t>ＭＥＴＡＬＵＭＹ　ＳＩＬＶＥＲ　Ｓ－ＭＡＴＴＥ　Ｂ</t>
  </si>
  <si>
    <t>ＭＥＴＡＬＵＭＹ　ＳＩＬＶＥＲ　Ｓ－ＭＡＴＴＥ　Ｓ２８ＭＭ　Ｂ</t>
  </si>
  <si>
    <t>ＭＥＴＡＬＵＭＹ　ＳＩＬＶＥＲ　Ｎ－ＭＡＴＴＥ　Ｂ</t>
  </si>
  <si>
    <t>ＭＥＴＡＬＵＭＹ　ＳＩＬＶＥＲ　Ｎ－ＭＡＴＴＥ　Ｘ４４Ｍ　Ｂ</t>
  </si>
  <si>
    <t>メタルミー　ＥＹＫ</t>
  </si>
  <si>
    <t>メタルミー　ＨＬ銅艶　Ｖ</t>
  </si>
  <si>
    <t>ＭＳＮ　ＥＹＫ</t>
  </si>
  <si>
    <t>ＤＭＳ　Ｖ</t>
  </si>
  <si>
    <t>ＭＳＫ　ＴＬ（ＨＧ）</t>
    <phoneticPr fontId="15"/>
  </si>
  <si>
    <t>ＰＥＴ　マットＶ</t>
  </si>
  <si>
    <t>ＰＥＴ　Ｖ</t>
    <phoneticPr fontId="15"/>
  </si>
  <si>
    <t>メタルミー　ＴＥＳ消開封　Ｖ</t>
  </si>
  <si>
    <t>メタルミー　ＴＥ－Ｓ消　ＶＯＩＤ　Ｖ</t>
  </si>
  <si>
    <t>メタルミー　ＴＥＳ艶開封　Ｖ</t>
  </si>
  <si>
    <t>メタルミー　ＴＥＳ艶ＶＯＩＤＶ</t>
  </si>
  <si>
    <t>メタルミー　シロコート（Ｂ）</t>
  </si>
  <si>
    <t>メタルミー　ホワイトコート　（Ｂ）</t>
  </si>
  <si>
    <t>メタルミー　ネーマー銀消　ＶＢ</t>
  </si>
  <si>
    <t>メタルミー　ネーマー　銀艶ＶＢ</t>
  </si>
  <si>
    <t>メタルミー　ネーマー銀消ＥＹＫ　Ｂ</t>
  </si>
  <si>
    <t>メタルミー　ヘヤライン　銀消Ｖ</t>
  </si>
  <si>
    <t>メタルミー　ヘヤライン　銀艶Ｖ</t>
  </si>
  <si>
    <t>メタルミー銀艶　市松柄Ｖ</t>
  </si>
  <si>
    <t>メタルミー　ヘヤライン金艶　Ｖ</t>
  </si>
  <si>
    <t>ルミラー　Ｅ－２０　Ｖ</t>
  </si>
  <si>
    <t>ルミラー　ＥＹＫ</t>
  </si>
  <si>
    <t>ルミマットＥＹＫ</t>
  </si>
  <si>
    <t>ルミラー　ＴＬ</t>
  </si>
  <si>
    <t>DMS蒸着（X-44）</t>
    <rPh sb="3" eb="5">
      <t>ジョウチャク</t>
    </rPh>
    <phoneticPr fontId="6"/>
  </si>
  <si>
    <t>作業者</t>
    <rPh sb="0" eb="2">
      <t>サギョウ</t>
    </rPh>
    <rPh sb="2" eb="3">
      <t>シャ</t>
    </rPh>
    <phoneticPr fontId="5"/>
  </si>
  <si>
    <t>A</t>
    <phoneticPr fontId="5"/>
  </si>
  <si>
    <t>A</t>
    <phoneticPr fontId="5"/>
  </si>
  <si>
    <t>B</t>
    <phoneticPr fontId="5"/>
  </si>
  <si>
    <t>C</t>
    <phoneticPr fontId="5"/>
  </si>
  <si>
    <t>小泉</t>
    <rPh sb="0" eb="2">
      <t>コイズミ</t>
    </rPh>
    <phoneticPr fontId="5"/>
  </si>
  <si>
    <t>朝勤</t>
    <phoneticPr fontId="5"/>
  </si>
  <si>
    <t>午勤</t>
    <phoneticPr fontId="5"/>
  </si>
  <si>
    <t>夜勤</t>
    <rPh sb="0" eb="1">
      <t>ヤ</t>
    </rPh>
    <phoneticPr fontId="5"/>
  </si>
  <si>
    <t>METALUMY SILVER BRIGHT B</t>
  </si>
  <si>
    <t>METALUMY SILVER N-MATTE B</t>
  </si>
  <si>
    <t>DMS蒸着(X-44)</t>
  </si>
  <si>
    <t>Metalumy CR aluminum surface coat B</t>
  </si>
  <si>
    <t>ファイル選択</t>
    <rPh sb="4" eb="6">
      <t>センタク</t>
    </rPh>
    <phoneticPr fontId="5"/>
  </si>
  <si>
    <t>　　通し№ 　/</t>
    <rPh sb="2" eb="3">
      <t>ツウ</t>
    </rPh>
    <phoneticPr fontId="6"/>
  </si>
  <si>
    <t>午勤</t>
    <rPh sb="0" eb="1">
      <t>ウマ</t>
    </rPh>
    <rPh sb="1" eb="2">
      <t>ツトム</t>
    </rPh>
    <phoneticPr fontId="6"/>
  </si>
  <si>
    <t>ﾒﾀﾙﾐｰ ﾈｰﾏｰ銀消改 B *</t>
    <phoneticPr fontId="6"/>
  </si>
  <si>
    <t xml:space="preserve">ﾒﾀﾙﾐｰ ﾈｰﾏｰ銀消改 B </t>
    <phoneticPr fontId="6"/>
  </si>
  <si>
    <t>製品幅マスタ</t>
    <rPh sb="0" eb="2">
      <t>セイヒン</t>
    </rPh>
    <rPh sb="2" eb="3">
      <t>ハバ</t>
    </rPh>
    <phoneticPr fontId="5"/>
  </si>
  <si>
    <t>下限</t>
    <rPh sb="0" eb="2">
      <t>カゲン</t>
    </rPh>
    <phoneticPr fontId="5"/>
  </si>
  <si>
    <t>上限</t>
    <rPh sb="0" eb="2">
      <t>ジョウゲン</t>
    </rPh>
    <phoneticPr fontId="5"/>
  </si>
  <si>
    <t>製品
仕上実幅
(mm)</t>
    <rPh sb="0" eb="2">
      <t>セイヒン</t>
    </rPh>
    <rPh sb="3" eb="5">
      <t>シア</t>
    </rPh>
    <rPh sb="5" eb="6">
      <t>ジツ</t>
    </rPh>
    <rPh sb="6" eb="7">
      <t>ハバ</t>
    </rPh>
    <phoneticPr fontId="6"/>
  </si>
  <si>
    <t>ﾒﾀﾙﾐｰ ﾈｰﾏｰ 銀艶 B254000</t>
  </si>
  <si>
    <t>ﾒﾀﾙﾐｰ ﾈｰﾏｰ 銀艶 B505000</t>
  </si>
  <si>
    <t>ﾒﾀﾙﾐｰ ﾈｰﾏｰ銀消改 B254000</t>
  </si>
  <si>
    <t>ﾒﾀﾙﾐｰ ﾈｰﾏｰ銀消改 B504000</t>
  </si>
  <si>
    <t>ﾒﾀﾙﾐｰ ﾈｰﾏｰ銀消 B384100</t>
  </si>
  <si>
    <t>ﾒﾀﾙﾐｰ ﾆｭｰﾈｰﾏｰ銀消 B254000</t>
  </si>
  <si>
    <t>ﾒﾀﾙﾐｰ ﾆｭｰﾈｰﾏｰ銀消 B504000</t>
  </si>
  <si>
    <t>ﾒﾀﾙﾐｰ ﾈｰﾏｰ銀消 B504100</t>
  </si>
  <si>
    <t>ﾒﾀﾙﾐｰ ﾈｰﾏｰ銀消 B752000</t>
  </si>
  <si>
    <t>METALUMY SILVER BRIGHT T62M B505000</t>
  </si>
  <si>
    <t>METALUMY SILVER S-MATTE B504000</t>
  </si>
  <si>
    <t>METALUMY SILVER S-MATTE S28MM B258000</t>
  </si>
  <si>
    <t>METALUMY SILVER N-MATTE B504000</t>
  </si>
  <si>
    <t>METALUMY SILVER N-MATTE X44M B504000</t>
  </si>
  <si>
    <t>QR66蒸着品256000</t>
  </si>
  <si>
    <t>ﾒﾀﾙﾐｰ S252000</t>
  </si>
  <si>
    <t>ﾒﾀﾙﾐｰ TS503000</t>
  </si>
  <si>
    <t>ﾒﾀﾙﾐｰ TS502000</t>
  </si>
  <si>
    <t>ﾒﾀﾙﾐｰ TS751000</t>
  </si>
  <si>
    <t>検知器
調光確認</t>
    <rPh sb="0" eb="3">
      <t>ケンチキ</t>
    </rPh>
    <rPh sb="4" eb="6">
      <t>チョウコウ</t>
    </rPh>
    <rPh sb="6" eb="8">
      <t>カクニン</t>
    </rPh>
    <phoneticPr fontId="6"/>
  </si>
  <si>
    <t>金</t>
    <phoneticPr fontId="5"/>
  </si>
  <si>
    <t>朝勤</t>
    <phoneticPr fontId="5"/>
  </si>
  <si>
    <t>朝勤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</si>
  <si>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</si>
  <si>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</si>
  <si>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</si>
  <si>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</si>
  <si>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土</t>
    <phoneticPr fontId="5"/>
  </si>
  <si>
    <t>午勤</t>
    <phoneticPr fontId="5"/>
  </si>
  <si>
    <t>夜勤</t>
    <phoneticPr fontId="5"/>
  </si>
  <si>
    <t>日</t>
    <phoneticPr fontId="5"/>
  </si>
  <si>
    <t>朝勤</t>
    <phoneticPr fontId="5"/>
  </si>
  <si>
    <t>月</t>
    <phoneticPr fontId="5"/>
  </si>
  <si>
    <t>火</t>
    <phoneticPr fontId="5"/>
  </si>
  <si>
    <t>水</t>
    <phoneticPr fontId="5"/>
  </si>
  <si>
    <t>木</t>
    <phoneticPr fontId="5"/>
  </si>
  <si>
    <t>金</t>
    <phoneticPr fontId="5"/>
  </si>
  <si>
    <t>日</t>
    <phoneticPr fontId="5"/>
  </si>
  <si>
    <t>月</t>
  </si>
  <si>
    <t>火</t>
    <phoneticPr fontId="5"/>
  </si>
  <si>
    <t>火</t>
  </si>
  <si>
    <t>水</t>
  </si>
  <si>
    <t>木</t>
  </si>
  <si>
    <t>金</t>
  </si>
  <si>
    <t>土</t>
  </si>
  <si>
    <t>日</t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</si>
  <si>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</si>
  <si>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</si>
  <si>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</si>
  <si>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</si>
  <si>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</si>
  <si>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</si>
  <si>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</si>
  <si>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</si>
  <si>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</si>
  <si>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</si>
  <si>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</si>
  <si>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</si>
  <si>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</si>
  <si>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</si>
  <si>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</si>
  <si>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夜勤</t>
    <phoneticPr fontId="5"/>
  </si>
  <si>
    <t>朝勤</t>
    <phoneticPr fontId="5"/>
  </si>
  <si>
    <t>朝勤</t>
    <phoneticPr fontId="5"/>
  </si>
  <si>
    <t>A</t>
    <phoneticPr fontId="5"/>
  </si>
  <si>
    <t>B</t>
    <phoneticPr fontId="5"/>
  </si>
  <si>
    <t>C</t>
    <phoneticPr fontId="5"/>
  </si>
  <si>
    <t>検知器
調光
確認</t>
    <phoneticPr fontId="5"/>
  </si>
  <si>
    <t>ｈｒ</t>
    <phoneticPr fontId="6"/>
  </si>
  <si>
    <t>ｈｒ</t>
    <phoneticPr fontId="6"/>
  </si>
  <si>
    <t>□　最終結果確認　可否（ﾌｨｰﾄﾞﾊﾞｯｸ）</t>
    <rPh sb="2" eb="4">
      <t>サイシュウ</t>
    </rPh>
    <rPh sb="4" eb="6">
      <t>ケッカ</t>
    </rPh>
    <rPh sb="6" eb="8">
      <t>カクニン</t>
    </rPh>
    <rPh sb="9" eb="11">
      <t>カヒ</t>
    </rPh>
    <phoneticPr fontId="15"/>
  </si>
  <si>
    <t>コーター・スリッターで記載</t>
    <rPh sb="11" eb="13">
      <t>キサイ</t>
    </rPh>
    <phoneticPr fontId="15"/>
  </si>
  <si>
    <t>（発見・発生工程で記載）</t>
    <rPh sb="1" eb="3">
      <t>ハッケン</t>
    </rPh>
    <rPh sb="4" eb="6">
      <t>ハッセイ</t>
    </rPh>
    <rPh sb="6" eb="8">
      <t>コウテイ</t>
    </rPh>
    <rPh sb="9" eb="11">
      <t>キサイ</t>
    </rPh>
    <phoneticPr fontId="15"/>
  </si>
  <si>
    <t>※最終結果の確認可否</t>
    <rPh sb="1" eb="3">
      <t>サイシュウ</t>
    </rPh>
    <rPh sb="3" eb="5">
      <t>ケッカ</t>
    </rPh>
    <rPh sb="6" eb="8">
      <t>カクニン</t>
    </rPh>
    <rPh sb="8" eb="10">
      <t>カヒ</t>
    </rPh>
    <phoneticPr fontId="15"/>
  </si>
  <si>
    <r>
      <t>　東側・西側～　　　　　　　ｍｍ　</t>
    </r>
    <r>
      <rPr>
        <b/>
        <sz val="11"/>
        <rFont val="ＭＳ Ｐゴシック"/>
        <family val="3"/>
        <charset val="128"/>
      </rPr>
      <t>ピッチ：</t>
    </r>
    <r>
      <rPr>
        <sz val="11"/>
        <color theme="1"/>
        <rFont val="ＭＳ Ｐゴシック"/>
        <family val="3"/>
        <charset val="128"/>
      </rPr>
      <t>　　　　　　ｍｍ　　　　</t>
    </r>
    <rPh sb="1" eb="2">
      <t>ヒガシ</t>
    </rPh>
    <rPh sb="2" eb="3">
      <t>ガワ</t>
    </rPh>
    <rPh sb="4" eb="5">
      <t>ニシ</t>
    </rPh>
    <rPh sb="5" eb="6">
      <t>ガワ</t>
    </rPh>
    <phoneticPr fontId="6"/>
  </si>
  <si>
    <t>　　</t>
    <phoneticPr fontId="6"/>
  </si>
  <si>
    <r>
      <t>　発生面：　　</t>
    </r>
    <r>
      <rPr>
        <sz val="11"/>
        <color theme="1"/>
        <rFont val="ＭＳ Ｐゴシック"/>
        <family val="3"/>
        <charset val="128"/>
      </rPr>
      <t>ﾌｨﾙﾑ面・ｺｰﾄ面</t>
    </r>
    <phoneticPr fontId="15"/>
  </si>
  <si>
    <t>　クロスニコル：</t>
    <phoneticPr fontId="6"/>
  </si>
  <si>
    <t>　欠点サイズ：</t>
    <rPh sb="1" eb="3">
      <t>ケッテン</t>
    </rPh>
    <phoneticPr fontId="6"/>
  </si>
  <si>
    <t>ｍｍ</t>
    <phoneticPr fontId="15"/>
  </si>
  <si>
    <t>次工程（不具合品の処理内容）：</t>
    <rPh sb="0" eb="3">
      <t>ジコウテイ</t>
    </rPh>
    <rPh sb="4" eb="7">
      <t>フグアイ</t>
    </rPh>
    <rPh sb="7" eb="8">
      <t>ヒン</t>
    </rPh>
    <rPh sb="9" eb="11">
      <t>ショリ</t>
    </rPh>
    <rPh sb="11" eb="13">
      <t>ナイヨウ</t>
    </rPh>
    <phoneticPr fontId="15"/>
  </si>
  <si>
    <t>（不具合品を処置した工程で記載）</t>
    <rPh sb="1" eb="4">
      <t>フグアイ</t>
    </rPh>
    <rPh sb="4" eb="5">
      <t>ヒン</t>
    </rPh>
    <rPh sb="6" eb="8">
      <t>ショチ</t>
    </rPh>
    <rPh sb="10" eb="12">
      <t>コウテイ</t>
    </rPh>
    <rPh sb="13" eb="15">
      <t>キサイ</t>
    </rPh>
    <phoneticPr fontId="15"/>
  </si>
  <si>
    <t>処理者</t>
    <rPh sb="0" eb="2">
      <t>ショリ</t>
    </rPh>
    <rPh sb="2" eb="3">
      <t>シャ</t>
    </rPh>
    <phoneticPr fontId="6"/>
  </si>
  <si>
    <t>日勤担当スタッフ記載</t>
    <rPh sb="0" eb="2">
      <t>ニッキン</t>
    </rPh>
    <rPh sb="2" eb="4">
      <t>タントウ</t>
    </rPh>
    <rPh sb="8" eb="10">
      <t>キサイ</t>
    </rPh>
    <phoneticPr fontId="15"/>
  </si>
  <si>
    <t>ｺｰﾀｰ担当者</t>
    <rPh sb="4" eb="7">
      <t>タントウシャ</t>
    </rPh>
    <phoneticPr fontId="6"/>
  </si>
  <si>
    <t>ｽﾘｯﾄ担当者</t>
    <rPh sb="4" eb="7">
      <t>タントウシャ</t>
    </rPh>
    <phoneticPr fontId="6"/>
  </si>
  <si>
    <t>（最終判断、処理結果を記載）</t>
    <rPh sb="1" eb="3">
      <t>サイシュウ</t>
    </rPh>
    <rPh sb="3" eb="5">
      <t>ハンダン</t>
    </rPh>
    <rPh sb="6" eb="8">
      <t>ショリ</t>
    </rPh>
    <rPh sb="8" eb="10">
      <t>ケッカ</t>
    </rPh>
    <rPh sb="11" eb="13">
      <t>キサイ</t>
    </rPh>
    <phoneticPr fontId="15"/>
  </si>
  <si>
    <t>ｍ</t>
    <phoneticPr fontId="6"/>
  </si>
  <si>
    <t>承認</t>
    <rPh sb="0" eb="2">
      <t>ショウニン</t>
    </rPh>
    <phoneticPr fontId="15"/>
  </si>
  <si>
    <t>最終結果を確認したい場合はレ点を入れ</t>
    <rPh sb="0" eb="2">
      <t>サイシュウ</t>
    </rPh>
    <rPh sb="2" eb="4">
      <t>ケッカ</t>
    </rPh>
    <rPh sb="5" eb="7">
      <t>カクニン</t>
    </rPh>
    <rPh sb="10" eb="12">
      <t>バアイ</t>
    </rPh>
    <rPh sb="14" eb="15">
      <t>テン</t>
    </rPh>
    <rPh sb="16" eb="17">
      <t>イ</t>
    </rPh>
    <phoneticPr fontId="15"/>
  </si>
  <si>
    <t>□特採</t>
    <rPh sb="1" eb="3">
      <t>トクサイ</t>
    </rPh>
    <phoneticPr fontId="6"/>
  </si>
  <si>
    <t>内面蒸着</t>
  </si>
  <si>
    <t>C</t>
  </si>
  <si>
    <t>A</t>
  </si>
  <si>
    <t>B</t>
  </si>
  <si>
    <t>蒸着</t>
  </si>
  <si>
    <t>S5</t>
  </si>
  <si>
    <t>巻返し</t>
  </si>
  <si>
    <t>S</t>
  </si>
  <si>
    <t>日東電工㈱豊橋工場</t>
  </si>
  <si>
    <t>製品下ろし</t>
  </si>
  <si>
    <t>内</t>
  </si>
  <si>
    <t>ﾘﾝﾃｯｸ㈱</t>
  </si>
  <si>
    <t>原反ｾｯﾄ</t>
  </si>
  <si>
    <t>Mｺｱ</t>
  </si>
  <si>
    <t>X44C</t>
  </si>
  <si>
    <t>ﾘｰﾄﾞ巻足し</t>
  </si>
  <si>
    <t>日東ｼﾝｺｰ㈱</t>
  </si>
  <si>
    <t>日精㈱東京支店</t>
  </si>
  <si>
    <t>ｽﾘｯﾄ</t>
  </si>
  <si>
    <t>ＮＧ</t>
  </si>
  <si>
    <t>OK</t>
  </si>
  <si>
    <t>U</t>
  </si>
  <si>
    <t>S28M</t>
  </si>
  <si>
    <t>ABS</t>
  </si>
  <si>
    <t>Metalumy CR</t>
  </si>
  <si>
    <t>T</t>
  </si>
  <si>
    <t>内容（原因・状況）：</t>
  </si>
  <si>
    <t>仕掛lot　　</t>
    <rPh sb="0" eb="2">
      <t>シカカリ</t>
    </rPh>
    <phoneticPr fontId="6"/>
  </si>
  <si>
    <t>Metalumy CR256000</t>
  </si>
  <si>
    <t>約　定　No.</t>
    <rPh sb="0" eb="1">
      <t>ヤク</t>
    </rPh>
    <rPh sb="2" eb="3">
      <t>サダム</t>
    </rPh>
    <phoneticPr fontId="5"/>
  </si>
  <si>
    <t>製品名</t>
    <rPh sb="0" eb="2">
      <t>セイヒン</t>
    </rPh>
    <rPh sb="2" eb="3">
      <t>メイ</t>
    </rPh>
    <phoneticPr fontId="5"/>
  </si>
  <si>
    <t>ス　リ　ッ　ト　作　業　指　示　No．</t>
    <rPh sb="8" eb="9">
      <t>サク</t>
    </rPh>
    <rPh sb="10" eb="11">
      <t>ゴウ</t>
    </rPh>
    <rPh sb="12" eb="13">
      <t>ユビ</t>
    </rPh>
    <rPh sb="14" eb="15">
      <t>ジ</t>
    </rPh>
    <phoneticPr fontId="5"/>
  </si>
  <si>
    <t>マ　シ　ン　No．</t>
    <phoneticPr fontId="5"/>
  </si>
  <si>
    <t>加　　　　工　　　　日</t>
    <rPh sb="0" eb="1">
      <t>カ</t>
    </rPh>
    <rPh sb="5" eb="6">
      <t>コウ</t>
    </rPh>
    <rPh sb="10" eb="11">
      <t>ヒ</t>
    </rPh>
    <phoneticPr fontId="5"/>
  </si>
  <si>
    <t>切　断　回　数</t>
    <rPh sb="0" eb="1">
      <t>キリ</t>
    </rPh>
    <rPh sb="2" eb="3">
      <t>ダン</t>
    </rPh>
    <rPh sb="4" eb="5">
      <t>カイ</t>
    </rPh>
    <rPh sb="6" eb="7">
      <t>カズ</t>
    </rPh>
    <phoneticPr fontId="5"/>
  </si>
  <si>
    <t>回目</t>
    <rPh sb="0" eb="2">
      <t>カイメ</t>
    </rPh>
    <phoneticPr fontId="5"/>
  </si>
  <si>
    <t>巻芯
確認</t>
    <rPh sb="0" eb="1">
      <t>マ</t>
    </rPh>
    <rPh sb="1" eb="2">
      <t>シン</t>
    </rPh>
    <rPh sb="3" eb="5">
      <t>カクニン</t>
    </rPh>
    <phoneticPr fontId="5"/>
  </si>
  <si>
    <t>切断シフト １</t>
    <rPh sb="0" eb="2">
      <t>セツダン</t>
    </rPh>
    <phoneticPr fontId="5"/>
  </si>
  <si>
    <t>切断シフト ２</t>
    <rPh sb="0" eb="2">
      <t>セツダン</t>
    </rPh>
    <phoneticPr fontId="5"/>
  </si>
  <si>
    <t>組</t>
    <rPh sb="0" eb="1">
      <t>ク</t>
    </rPh>
    <phoneticPr fontId="5"/>
  </si>
  <si>
    <t>作業者</t>
    <rPh sb="0" eb="2">
      <t>サギョウ</t>
    </rPh>
    <rPh sb="1" eb="3">
      <t>ギョウシャ</t>
    </rPh>
    <phoneticPr fontId="5"/>
  </si>
  <si>
    <t>切 替 開 始</t>
    <rPh sb="0" eb="1">
      <t>キリ</t>
    </rPh>
    <rPh sb="2" eb="3">
      <t>タイ</t>
    </rPh>
    <rPh sb="4" eb="5">
      <t>カイ</t>
    </rPh>
    <rPh sb="6" eb="7">
      <t>ハジメ</t>
    </rPh>
    <phoneticPr fontId="5"/>
  </si>
  <si>
    <t>時　　　 　　　分</t>
    <rPh sb="0" eb="1">
      <t>ジ</t>
    </rPh>
    <rPh sb="8" eb="9">
      <t>フン</t>
    </rPh>
    <phoneticPr fontId="5"/>
  </si>
  <si>
    <t>切 断 時 間</t>
    <rPh sb="0" eb="1">
      <t>キリ</t>
    </rPh>
    <rPh sb="2" eb="3">
      <t>ダン</t>
    </rPh>
    <rPh sb="4" eb="5">
      <t>トキ</t>
    </rPh>
    <rPh sb="6" eb="7">
      <t>アイダ</t>
    </rPh>
    <phoneticPr fontId="5"/>
  </si>
  <si>
    <t>時　　　 　　　分</t>
    <phoneticPr fontId="5"/>
  </si>
  <si>
    <t>切 断 終 了</t>
    <rPh sb="4" eb="5">
      <t>シュウ</t>
    </rPh>
    <rPh sb="6" eb="7">
      <t>リョウ</t>
    </rPh>
    <phoneticPr fontId="5"/>
  </si>
  <si>
    <t>食 事 開 始</t>
    <rPh sb="0" eb="1">
      <t>ショク</t>
    </rPh>
    <rPh sb="2" eb="3">
      <t>コト</t>
    </rPh>
    <rPh sb="4" eb="5">
      <t>カイ</t>
    </rPh>
    <rPh sb="6" eb="7">
      <t>ハジメ</t>
    </rPh>
    <phoneticPr fontId="5"/>
  </si>
  <si>
    <t>停 機 開 始</t>
    <rPh sb="0" eb="1">
      <t>テイ</t>
    </rPh>
    <rPh sb="2" eb="3">
      <t>キ</t>
    </rPh>
    <rPh sb="4" eb="5">
      <t>カイ</t>
    </rPh>
    <rPh sb="6" eb="7">
      <t>ハジメ</t>
    </rPh>
    <phoneticPr fontId="5"/>
  </si>
  <si>
    <t>停 機 完 了</t>
    <rPh sb="0" eb="1">
      <t>テイ</t>
    </rPh>
    <rPh sb="2" eb="3">
      <t>キ</t>
    </rPh>
    <rPh sb="4" eb="5">
      <t>カン</t>
    </rPh>
    <rPh sb="6" eb="7">
      <t>リョウ</t>
    </rPh>
    <phoneticPr fontId="5"/>
  </si>
  <si>
    <t>停 機 理 由</t>
    <rPh sb="0" eb="1">
      <t>テイ</t>
    </rPh>
    <rPh sb="2" eb="3">
      <t>キ</t>
    </rPh>
    <rPh sb="4" eb="5">
      <t>リ</t>
    </rPh>
    <rPh sb="6" eb="7">
      <t>ヨシ</t>
    </rPh>
    <phoneticPr fontId="5"/>
  </si>
  <si>
    <t>条件確認</t>
    <rPh sb="0" eb="2">
      <t>ジョウケン</t>
    </rPh>
    <rPh sb="2" eb="4">
      <t>カクニン</t>
    </rPh>
    <phoneticPr fontId="5"/>
  </si>
  <si>
    <t>外 観 確 認 （確認したら印を押す）</t>
    <rPh sb="0" eb="1">
      <t>ソト</t>
    </rPh>
    <rPh sb="2" eb="3">
      <t>カン</t>
    </rPh>
    <rPh sb="4" eb="5">
      <t>アキラ</t>
    </rPh>
    <rPh sb="6" eb="7">
      <t>ニン</t>
    </rPh>
    <rPh sb="9" eb="11">
      <t>カクニン</t>
    </rPh>
    <rPh sb="14" eb="15">
      <t>イン</t>
    </rPh>
    <rPh sb="16" eb="17">
      <t>オ</t>
    </rPh>
    <phoneticPr fontId="5"/>
  </si>
  <si>
    <t>T　D　ス　ジ</t>
    <phoneticPr fontId="5"/>
  </si>
  <si>
    <t>印</t>
    <rPh sb="0" eb="1">
      <t>イン</t>
    </rPh>
    <phoneticPr fontId="5"/>
  </si>
  <si>
    <t>印</t>
    <phoneticPr fontId="5"/>
  </si>
  <si>
    <t>巻　芯　シ　ワ</t>
    <rPh sb="0" eb="1">
      <t>マ</t>
    </rPh>
    <rPh sb="2" eb="3">
      <t>シン</t>
    </rPh>
    <phoneticPr fontId="5"/>
  </si>
  <si>
    <t>切　　断　　面</t>
    <rPh sb="0" eb="1">
      <t>キリ</t>
    </rPh>
    <rPh sb="3" eb="4">
      <t>ダン</t>
    </rPh>
    <rPh sb="6" eb="7">
      <t>メン</t>
    </rPh>
    <phoneticPr fontId="5"/>
  </si>
  <si>
    <t>ロックシャフト</t>
    <phoneticPr fontId="5"/>
  </si>
  <si>
    <t>有</t>
    <rPh sb="0" eb="1">
      <t>アリ</t>
    </rPh>
    <phoneticPr fontId="5"/>
  </si>
  <si>
    <t>無</t>
    <rPh sb="0" eb="1">
      <t>ナ</t>
    </rPh>
    <phoneticPr fontId="5"/>
  </si>
  <si>
    <t>目視</t>
    <rPh sb="0" eb="2">
      <t>モクシ</t>
    </rPh>
    <phoneticPr fontId="5"/>
  </si>
  <si>
    <t>OK</t>
    <phoneticPr fontId="5"/>
  </si>
  <si>
    <t>NG</t>
    <phoneticPr fontId="5"/>
  </si>
  <si>
    <t>レザー刃交換</t>
    <rPh sb="3" eb="4">
      <t>ハ</t>
    </rPh>
    <rPh sb="4" eb="6">
      <t>コウカン</t>
    </rPh>
    <phoneticPr fontId="5"/>
  </si>
  <si>
    <t>レザー刃廃棄</t>
    <rPh sb="3" eb="4">
      <t>ハ</t>
    </rPh>
    <rPh sb="4" eb="6">
      <t>ハイキ</t>
    </rPh>
    <phoneticPr fontId="5"/>
  </si>
  <si>
    <t>枚</t>
    <rPh sb="0" eb="1">
      <t>マイ</t>
    </rPh>
    <phoneticPr fontId="5"/>
  </si>
  <si>
    <t>備考：</t>
    <rPh sb="0" eb="2">
      <t>ビコウ</t>
    </rPh>
    <phoneticPr fontId="5"/>
  </si>
  <si>
    <t>膜　　　　　　厚　　　　　　測　　　　　　定</t>
    <rPh sb="0" eb="1">
      <t>マク</t>
    </rPh>
    <rPh sb="7" eb="8">
      <t>アツ</t>
    </rPh>
    <rPh sb="14" eb="15">
      <t>ソク</t>
    </rPh>
    <rPh sb="21" eb="22">
      <t>サダム</t>
    </rPh>
    <phoneticPr fontId="5"/>
  </si>
  <si>
    <t>ラ ス ト</t>
    <phoneticPr fontId="5"/>
  </si>
  <si>
    <t>2セット</t>
    <phoneticPr fontId="5"/>
  </si>
  <si>
    <t>1セット</t>
    <phoneticPr fontId="5"/>
  </si>
  <si>
    <t>表層確認</t>
    <rPh sb="0" eb="2">
      <t>ヒョウソウ</t>
    </rPh>
    <rPh sb="2" eb="4">
      <t>カクニン</t>
    </rPh>
    <phoneticPr fontId="5"/>
  </si>
  <si>
    <t>　SLー5</t>
    <phoneticPr fontId="5"/>
  </si>
  <si>
    <t>原反Lot</t>
    <rPh sb="0" eb="2">
      <t>ゲンタン</t>
    </rPh>
    <phoneticPr fontId="5"/>
  </si>
  <si>
    <t>原反幅 （製品幅）</t>
    <rPh sb="0" eb="2">
      <t>ゲンタン</t>
    </rPh>
    <rPh sb="2" eb="3">
      <t>ハバ</t>
    </rPh>
    <rPh sb="5" eb="7">
      <t>セイヒン</t>
    </rPh>
    <rPh sb="7" eb="8">
      <t>ハバ</t>
    </rPh>
    <phoneticPr fontId="5"/>
  </si>
  <si>
    <t>製造伝票</t>
    <rPh sb="0" eb="2">
      <t>セイゾウ</t>
    </rPh>
    <rPh sb="2" eb="4">
      <t>デンピョウ</t>
    </rPh>
    <phoneticPr fontId="5"/>
  </si>
  <si>
    <t>シート名</t>
    <rPh sb="3" eb="4">
      <t>メイ</t>
    </rPh>
    <phoneticPr fontId="5"/>
  </si>
  <si>
    <t>長さ②</t>
    <rPh sb="0" eb="1">
      <t>ナガ</t>
    </rPh>
    <phoneticPr fontId="5"/>
  </si>
  <si>
    <t>METALUMY SILVER S-MATTE B</t>
  </si>
  <si>
    <t>㈱ﾎﾟﾗﾃｸﾉ</t>
  </si>
  <si>
    <t>X42G</t>
  </si>
  <si>
    <t>年　　　　月　　　　日</t>
    <phoneticPr fontId="5"/>
  </si>
  <si>
    <t>3,000m-</t>
    <phoneticPr fontId="5"/>
  </si>
  <si>
    <t>2,000m-</t>
    <phoneticPr fontId="5"/>
  </si>
  <si>
    <t>1,000m-</t>
    <phoneticPr fontId="5"/>
  </si>
  <si>
    <t>5,000m-
4,000m-
3,000ｍ-
2,000m-
1,000m-</t>
    <phoneticPr fontId="5"/>
  </si>
  <si>
    <t xml:space="preserve">2,000m-
1,000ｍ-
</t>
    <phoneticPr fontId="5"/>
  </si>
  <si>
    <t>1005(1000)</t>
  </si>
  <si>
    <t>-</t>
    <phoneticPr fontId="5"/>
  </si>
  <si>
    <t>速 度（ｍ/min）</t>
    <rPh sb="0" eb="1">
      <t>ソク</t>
    </rPh>
    <rPh sb="2" eb="3">
      <t>ド</t>
    </rPh>
    <phoneticPr fontId="5"/>
  </si>
  <si>
    <t>張　力 （ｋｇ）</t>
    <rPh sb="0" eb="1">
      <t>ハリ</t>
    </rPh>
    <rPh sb="2" eb="3">
      <t>チカラ</t>
    </rPh>
    <phoneticPr fontId="5"/>
  </si>
  <si>
    <t>接　圧 （ｋｇ）</t>
    <rPh sb="0" eb="1">
      <t>セツ</t>
    </rPh>
    <rPh sb="2" eb="3">
      <t>アツ</t>
    </rPh>
    <phoneticPr fontId="5"/>
  </si>
  <si>
    <t>ラ　　ス　　ト</t>
    <phoneticPr fontId="5"/>
  </si>
  <si>
    <t>中　　　　　間</t>
    <rPh sb="0" eb="1">
      <t>ナカ</t>
    </rPh>
    <rPh sb="6" eb="7">
      <t>アイダ</t>
    </rPh>
    <phoneticPr fontId="5"/>
  </si>
  <si>
    <t>ス  タ  ー  ト</t>
    <phoneticPr fontId="5"/>
  </si>
  <si>
    <t>OK／NG</t>
    <phoneticPr fontId="5"/>
  </si>
  <si>
    <t>OK／NG</t>
    <phoneticPr fontId="5"/>
  </si>
  <si>
    <t>O K</t>
    <phoneticPr fontId="5"/>
  </si>
  <si>
    <t>N G</t>
    <phoneticPr fontId="5"/>
  </si>
  <si>
    <t>N G</t>
    <phoneticPr fontId="5"/>
  </si>
  <si>
    <t>#50銀艶Ｂ　スリキズ除去部分ロール</t>
    <rPh sb="3" eb="4">
      <t>ギン</t>
    </rPh>
    <rPh sb="4" eb="5">
      <t>ツヤ</t>
    </rPh>
    <rPh sb="11" eb="13">
      <t>ジョキョ</t>
    </rPh>
    <rPh sb="13" eb="15">
      <t>ブブン</t>
    </rPh>
    <phoneticPr fontId="5"/>
  </si>
  <si>
    <t>仕掛ロット</t>
    <rPh sb="0" eb="2">
      <t>シカカリ</t>
    </rPh>
    <phoneticPr fontId="5"/>
  </si>
  <si>
    <t>除去ｍ数</t>
    <rPh sb="0" eb="2">
      <t>ジョキョ</t>
    </rPh>
    <rPh sb="3" eb="4">
      <t>スウ</t>
    </rPh>
    <phoneticPr fontId="5"/>
  </si>
  <si>
    <t>1120(1120)</t>
  </si>
  <si>
    <t>品名</t>
    <rPh sb="0" eb="2">
      <t>ヒンメイ</t>
    </rPh>
    <phoneticPr fontId="5"/>
  </si>
  <si>
    <t>ＭＥＴＡＬＵＭＹ　ＳＩＬＶＥＲ　ＢＲＩＧＨＴ　Ｔ６２Ｍ　Ｂ</t>
  </si>
  <si>
    <t>ＭＥＴＡＬＵＭＹ　ＳＩＬＶＥＲ　ＢＲＩＧＨＴ　Ｂ</t>
  </si>
  <si>
    <t>（2000m以上）</t>
    <phoneticPr fontId="6"/>
  </si>
  <si>
    <t>1255(1250)</t>
  </si>
  <si>
    <t>41017351020</t>
  </si>
  <si>
    <t>ページ数</t>
    <rPh sb="3" eb="4">
      <t>スウ</t>
    </rPh>
    <phoneticPr fontId="5"/>
  </si>
  <si>
    <t>製造伝票　4000m</t>
    <rPh sb="0" eb="2">
      <t>セイゾウ</t>
    </rPh>
    <rPh sb="2" eb="4">
      <t>デンピョウ</t>
    </rPh>
    <phoneticPr fontId="5"/>
  </si>
  <si>
    <t>製造伝票　5000m</t>
    <rPh sb="0" eb="2">
      <t>セイゾウ</t>
    </rPh>
    <rPh sb="2" eb="4">
      <t>デンピョウ</t>
    </rPh>
    <phoneticPr fontId="5"/>
  </si>
  <si>
    <t>製造伝票　6000m</t>
    <rPh sb="0" eb="2">
      <t>セイゾウ</t>
    </rPh>
    <rPh sb="2" eb="4">
      <t>デンピョウ</t>
    </rPh>
    <phoneticPr fontId="5"/>
  </si>
  <si>
    <t>製造伝票　8000m</t>
    <rPh sb="0" eb="2">
      <t>セイゾウ</t>
    </rPh>
    <rPh sb="2" eb="4">
      <t>デンピョウ</t>
    </rPh>
    <phoneticPr fontId="5"/>
  </si>
  <si>
    <t>製造伝票　4000m</t>
    <phoneticPr fontId="5"/>
  </si>
  <si>
    <t>製造伝票　5000m</t>
  </si>
  <si>
    <t>製造伝票　6000m</t>
  </si>
  <si>
    <t>製造伝票　8000m</t>
  </si>
  <si>
    <t>データ行</t>
    <rPh sb="3" eb="4">
      <t>ギョウ</t>
    </rPh>
    <phoneticPr fontId="5"/>
  </si>
  <si>
    <t>製造伝票（2本取）</t>
    <rPh sb="0" eb="2">
      <t>セイゾウ</t>
    </rPh>
    <rPh sb="2" eb="4">
      <t>デンピョウ</t>
    </rPh>
    <rPh sb="6" eb="7">
      <t>ホン</t>
    </rPh>
    <rPh sb="7" eb="8">
      <t>トリ</t>
    </rPh>
    <phoneticPr fontId="5"/>
  </si>
  <si>
    <t>製造伝票（2本取）2000m</t>
    <rPh sb="0" eb="2">
      <t>セイゾウ</t>
    </rPh>
    <rPh sb="2" eb="4">
      <t>デンピョウ</t>
    </rPh>
    <phoneticPr fontId="5"/>
  </si>
  <si>
    <t>製造伝票（2本取）4000m</t>
    <rPh sb="0" eb="2">
      <t>セイゾウ</t>
    </rPh>
    <rPh sb="2" eb="4">
      <t>デンピョウ</t>
    </rPh>
    <phoneticPr fontId="5"/>
  </si>
  <si>
    <t>製造伝票（2本取）5000m</t>
    <rPh sb="0" eb="2">
      <t>セイゾウ</t>
    </rPh>
    <rPh sb="2" eb="4">
      <t>デンピョウ</t>
    </rPh>
    <phoneticPr fontId="5"/>
  </si>
  <si>
    <t>製造伝票（2本取）6000m</t>
    <rPh sb="0" eb="2">
      <t>セイゾウ</t>
    </rPh>
    <rPh sb="2" eb="4">
      <t>デンピョウ</t>
    </rPh>
    <phoneticPr fontId="5"/>
  </si>
  <si>
    <t>製造伝票（2本取）8000m</t>
    <rPh sb="0" eb="2">
      <t>セイゾウ</t>
    </rPh>
    <rPh sb="2" eb="4">
      <t>デンピョウ</t>
    </rPh>
    <phoneticPr fontId="5"/>
  </si>
  <si>
    <t>製造伝票（3本取）</t>
    <rPh sb="0" eb="2">
      <t>セイゾウ</t>
    </rPh>
    <rPh sb="2" eb="4">
      <t>デンピョウ</t>
    </rPh>
    <phoneticPr fontId="5"/>
  </si>
  <si>
    <t>製造伝票（3本取）4000m</t>
    <rPh sb="0" eb="2">
      <t>セイゾウ</t>
    </rPh>
    <rPh sb="2" eb="4">
      <t>デンピョウ</t>
    </rPh>
    <phoneticPr fontId="5"/>
  </si>
  <si>
    <t>製造伝票（3本取）6000m</t>
    <rPh sb="0" eb="2">
      <t>セイゾウ</t>
    </rPh>
    <rPh sb="2" eb="4">
      <t>デンピョウ</t>
    </rPh>
    <phoneticPr fontId="5"/>
  </si>
  <si>
    <t>製造伝票（4本取）</t>
    <rPh sb="0" eb="2">
      <t>セイゾウ</t>
    </rPh>
    <rPh sb="2" eb="4">
      <t>デンピョウ</t>
    </rPh>
    <phoneticPr fontId="5"/>
  </si>
  <si>
    <t>製造伝票（4本取）2000m</t>
    <rPh sb="0" eb="2">
      <t>セイゾウ</t>
    </rPh>
    <rPh sb="2" eb="4">
      <t>デンピョウ</t>
    </rPh>
    <phoneticPr fontId="5"/>
  </si>
  <si>
    <t>製造伝票（4本取）4000m</t>
    <rPh sb="0" eb="2">
      <t>セイゾウ</t>
    </rPh>
    <rPh sb="2" eb="4">
      <t>デンピョウ</t>
    </rPh>
    <phoneticPr fontId="5"/>
  </si>
  <si>
    <t>製造伝票（4本取）6000m</t>
    <rPh sb="0" eb="2">
      <t>セイゾウ</t>
    </rPh>
    <rPh sb="2" eb="4">
      <t>デンピョウ</t>
    </rPh>
    <phoneticPr fontId="5"/>
  </si>
  <si>
    <t>製造伝票（5本取）</t>
    <rPh sb="0" eb="2">
      <t>セイゾウ</t>
    </rPh>
    <rPh sb="2" eb="4">
      <t>デンピョウ</t>
    </rPh>
    <phoneticPr fontId="5"/>
  </si>
  <si>
    <t>製造伝票（6本取）</t>
    <rPh sb="0" eb="2">
      <t>セイゾウ</t>
    </rPh>
    <rPh sb="2" eb="4">
      <t>デンピョウ</t>
    </rPh>
    <phoneticPr fontId="5"/>
  </si>
  <si>
    <t>製造伝票（6本取）1000m</t>
    <rPh sb="0" eb="2">
      <t>セイゾウ</t>
    </rPh>
    <rPh sb="2" eb="4">
      <t>デンピョウ</t>
    </rPh>
    <phoneticPr fontId="5"/>
  </si>
  <si>
    <t>製造伝票（6本取）2000m</t>
    <rPh sb="0" eb="2">
      <t>セイゾウ</t>
    </rPh>
    <rPh sb="2" eb="4">
      <t>デンピョウ</t>
    </rPh>
    <phoneticPr fontId="5"/>
  </si>
  <si>
    <t>製造伝票（8本取）</t>
    <rPh sb="0" eb="2">
      <t>セイゾウ</t>
    </rPh>
    <rPh sb="2" eb="4">
      <t>デンピョウ</t>
    </rPh>
    <phoneticPr fontId="5"/>
  </si>
  <si>
    <t>製造伝票（12本取）</t>
    <rPh sb="0" eb="2">
      <t>セイゾウ</t>
    </rPh>
    <rPh sb="2" eb="4">
      <t>デンピョウ</t>
    </rPh>
    <phoneticPr fontId="5"/>
  </si>
  <si>
    <t>製造伝票（2本取）</t>
    <phoneticPr fontId="5"/>
  </si>
  <si>
    <t>製造伝票（2本取）2000m</t>
    <phoneticPr fontId="5"/>
  </si>
  <si>
    <t>製造伝票（2本取）4000m</t>
    <phoneticPr fontId="5"/>
  </si>
  <si>
    <t>製造伝票（2本取）5000m</t>
    <phoneticPr fontId="5"/>
  </si>
  <si>
    <t>製造伝票（2本取）6000m</t>
    <phoneticPr fontId="5"/>
  </si>
  <si>
    <t>製造伝票（2本取）8000m</t>
    <phoneticPr fontId="5"/>
  </si>
  <si>
    <t>製造伝票（3本取）</t>
    <phoneticPr fontId="5"/>
  </si>
  <si>
    <t>製造伝票（3本取）4000m</t>
    <phoneticPr fontId="5"/>
  </si>
  <si>
    <t>製造伝票（3本取）6000m</t>
    <phoneticPr fontId="5"/>
  </si>
  <si>
    <t>製造伝票（4本取）</t>
    <phoneticPr fontId="5"/>
  </si>
  <si>
    <t>製造伝票（4本取）2000m</t>
    <phoneticPr fontId="5"/>
  </si>
  <si>
    <t>製造伝票（4本取）4000m</t>
    <phoneticPr fontId="5"/>
  </si>
  <si>
    <t>製造伝票（4本取）6000m</t>
    <phoneticPr fontId="5"/>
  </si>
  <si>
    <t>製造伝票（5本取）</t>
    <phoneticPr fontId="5"/>
  </si>
  <si>
    <t>製造伝票（6本取）</t>
    <phoneticPr fontId="5"/>
  </si>
  <si>
    <t>製造伝票（6本取）1000m</t>
    <phoneticPr fontId="5"/>
  </si>
  <si>
    <t>製造伝票（6本取）2000m</t>
    <phoneticPr fontId="5"/>
  </si>
  <si>
    <t>製造伝票（8本取）</t>
    <phoneticPr fontId="5"/>
  </si>
  <si>
    <t>製造伝票（12本取）</t>
    <phoneticPr fontId="5"/>
  </si>
  <si>
    <t>製品仕様長</t>
    <rPh sb="0" eb="2">
      <t>セイヒン</t>
    </rPh>
    <rPh sb="2" eb="4">
      <t>シヨウ</t>
    </rPh>
    <rPh sb="4" eb="5">
      <t>チョウ</t>
    </rPh>
    <phoneticPr fontId="5"/>
  </si>
  <si>
    <t>DMS(PC)</t>
    <phoneticPr fontId="5"/>
  </si>
  <si>
    <t>食 事 終 了</t>
    <rPh sb="0" eb="1">
      <t>ショク</t>
    </rPh>
    <rPh sb="2" eb="3">
      <t>コト</t>
    </rPh>
    <phoneticPr fontId="5"/>
  </si>
  <si>
    <t>食 事 終 了</t>
    <rPh sb="0" eb="1">
      <t>ショク</t>
    </rPh>
    <rPh sb="2" eb="3">
      <t>コト</t>
    </rPh>
    <rPh sb="4" eb="5">
      <t>シュウ</t>
    </rPh>
    <rPh sb="6" eb="7">
      <t>リョウ</t>
    </rPh>
    <phoneticPr fontId="5"/>
  </si>
  <si>
    <t>４,０００ｍ-</t>
    <phoneticPr fontId="5"/>
  </si>
  <si>
    <t>3,０００ｍ-</t>
    <phoneticPr fontId="5"/>
  </si>
  <si>
    <t>2,０００ｍ-</t>
    <phoneticPr fontId="5"/>
  </si>
  <si>
    <t>1,０００ｍ-</t>
    <phoneticPr fontId="5"/>
  </si>
  <si>
    <t>5,０００m-</t>
    <phoneticPr fontId="5"/>
  </si>
  <si>
    <t>4,０００m-</t>
    <phoneticPr fontId="5"/>
  </si>
  <si>
    <t>3,０００m-</t>
    <phoneticPr fontId="5"/>
  </si>
  <si>
    <t>2,０００m-</t>
    <phoneticPr fontId="5"/>
  </si>
  <si>
    <t>1,０００m-</t>
    <phoneticPr fontId="5"/>
  </si>
  <si>
    <t>７,０００m-</t>
    <phoneticPr fontId="5"/>
  </si>
  <si>
    <t>6,０００m-</t>
    <phoneticPr fontId="5"/>
  </si>
  <si>
    <t>1,000ｍ-</t>
    <phoneticPr fontId="5"/>
  </si>
  <si>
    <t>4,000m-</t>
    <phoneticPr fontId="5"/>
  </si>
  <si>
    <t>5,000m-</t>
    <phoneticPr fontId="5"/>
  </si>
  <si>
    <t>7,000ｍ-</t>
    <phoneticPr fontId="5"/>
  </si>
  <si>
    <t>6,000ｍ-</t>
    <phoneticPr fontId="5"/>
  </si>
  <si>
    <t>5,000ｍ-</t>
    <phoneticPr fontId="5"/>
  </si>
  <si>
    <t>4,000ｍ-</t>
    <phoneticPr fontId="5"/>
  </si>
  <si>
    <t>3,000ｍ-</t>
    <phoneticPr fontId="5"/>
  </si>
  <si>
    <t>2,000ｍ-</t>
    <phoneticPr fontId="5"/>
  </si>
  <si>
    <t>５,000ｍ-</t>
    <phoneticPr fontId="5"/>
  </si>
  <si>
    <t>４,000ｍ-</t>
    <phoneticPr fontId="5"/>
  </si>
  <si>
    <t>1240(1240)</t>
  </si>
  <si>
    <t>蒸着面</t>
    <rPh sb="0" eb="2">
      <t>ジョウチャク</t>
    </rPh>
    <rPh sb="2" eb="3">
      <t>メン</t>
    </rPh>
    <phoneticPr fontId="5"/>
  </si>
  <si>
    <t>内</t>
    <rPh sb="0" eb="1">
      <t>ウチ</t>
    </rPh>
    <phoneticPr fontId="5"/>
  </si>
  <si>
    <t>リード付けマスタ</t>
    <rPh sb="3" eb="4">
      <t>ツ</t>
    </rPh>
    <phoneticPr fontId="5"/>
  </si>
  <si>
    <t>メタルミー　ＴＳ</t>
  </si>
  <si>
    <t>41216416012</t>
    <phoneticPr fontId="5"/>
  </si>
  <si>
    <t>3950ｍ</t>
    <phoneticPr fontId="5"/>
  </si>
  <si>
    <t>3940ｍ</t>
    <phoneticPr fontId="5"/>
  </si>
  <si>
    <t>・巻きズレ（突き出しアウト）</t>
    <rPh sb="1" eb="2">
      <t>マ</t>
    </rPh>
    <rPh sb="6" eb="7">
      <t>ツ</t>
    </rPh>
    <rPh sb="8" eb="9">
      <t>ダ</t>
    </rPh>
    <phoneticPr fontId="5"/>
  </si>
  <si>
    <t>・シメ型発生</t>
    <rPh sb="3" eb="6">
      <t>カタハッセイ</t>
    </rPh>
    <phoneticPr fontId="5"/>
  </si>
  <si>
    <t>内容（原因・状況）：</t>
    <phoneticPr fontId="5"/>
  </si>
  <si>
    <t>50125351080</t>
  </si>
  <si>
    <t>50126351030</t>
  </si>
  <si>
    <t>1050(1050)</t>
  </si>
  <si>
    <t>記載内容
ﾁｪｯｸ</t>
    <rPh sb="0" eb="2">
      <t>キサイ</t>
    </rPh>
    <rPh sb="2" eb="4">
      <t>ナイヨウ</t>
    </rPh>
    <phoneticPr fontId="5"/>
  </si>
  <si>
    <t>小泉</t>
  </si>
  <si>
    <t>1110(1050)</t>
  </si>
  <si>
    <t>50317351040</t>
  </si>
  <si>
    <t>S4手伝い</t>
    <rPh sb="2" eb="4">
      <t>テツダ</t>
    </rPh>
    <phoneticPr fontId="6"/>
  </si>
  <si>
    <t>S4手伝い、＃50銀艶Ｂオシレートキズサンプル採取、Ｔ62原反キープサンプル準備</t>
    <rPh sb="2" eb="4">
      <t>テツダ</t>
    </rPh>
    <rPh sb="9" eb="11">
      <t>ギンツヤ</t>
    </rPh>
    <rPh sb="23" eb="25">
      <t>サイシュ</t>
    </rPh>
    <rPh sb="29" eb="31">
      <t>ゲンタン</t>
    </rPh>
    <rPh sb="38" eb="40">
      <t>ジュンビ</t>
    </rPh>
    <phoneticPr fontId="6"/>
  </si>
  <si>
    <t>S4作業</t>
    <rPh sb="2" eb="4">
      <t>サギョウ</t>
    </rPh>
    <phoneticPr fontId="6"/>
  </si>
  <si>
    <t>#50T62原反キープサンプル探し　ロッカー荷物片付け、移動　Ｓ4サンプル廃棄</t>
    <rPh sb="15" eb="16">
      <t>サガ</t>
    </rPh>
    <rPh sb="22" eb="24">
      <t>ニモツ</t>
    </rPh>
    <rPh sb="24" eb="26">
      <t>カタヅ</t>
    </rPh>
    <rPh sb="28" eb="30">
      <t>イドウ</t>
    </rPh>
    <rPh sb="37" eb="39">
      <t>ハイキ</t>
    </rPh>
    <phoneticPr fontId="6"/>
  </si>
  <si>
    <t>＃50銀艶Ｂ原苦品シワサンプル採取、S4手伝い</t>
    <rPh sb="3" eb="5">
      <t>ギンツヤ</t>
    </rPh>
    <rPh sb="6" eb="7">
      <t>ゲン</t>
    </rPh>
    <rPh sb="7" eb="8">
      <t>ク</t>
    </rPh>
    <rPh sb="8" eb="9">
      <t>ヒン</t>
    </rPh>
    <rPh sb="15" eb="17">
      <t>サイシュ</t>
    </rPh>
    <rPh sb="20" eb="22">
      <t>テツダ</t>
    </rPh>
    <phoneticPr fontId="6"/>
  </si>
  <si>
    <t>位置合わせ</t>
    <rPh sb="0" eb="2">
      <t>イチ</t>
    </rPh>
    <rPh sb="2" eb="3">
      <t>ア</t>
    </rPh>
    <phoneticPr fontId="6"/>
  </si>
  <si>
    <t>02300108003</t>
    <phoneticPr fontId="6"/>
  </si>
  <si>
    <t>50403417010</t>
  </si>
  <si>
    <t>02390818002</t>
    <phoneticPr fontId="6"/>
  </si>
  <si>
    <t>巻取6寸～CRアダプター交換、位置合わせ</t>
    <rPh sb="0" eb="2">
      <t>マキトリ</t>
    </rPh>
    <rPh sb="3" eb="14">
      <t>スンカラｃｒアダプターコウカン</t>
    </rPh>
    <rPh sb="15" eb="17">
      <t>イチ</t>
    </rPh>
    <rPh sb="17" eb="18">
      <t>ア</t>
    </rPh>
    <phoneticPr fontId="6"/>
  </si>
  <si>
    <t>50403417020</t>
  </si>
  <si>
    <t>50403417030</t>
  </si>
  <si>
    <t>11300107002</t>
    <phoneticPr fontId="6"/>
  </si>
  <si>
    <t>50403417040</t>
  </si>
  <si>
    <t>ツレコブシワ強</t>
    <rPh sb="6" eb="7">
      <t>キョウ</t>
    </rPh>
    <phoneticPr fontId="6"/>
  </si>
  <si>
    <t>04300107002</t>
    <phoneticPr fontId="6"/>
  </si>
  <si>
    <t>07300107002</t>
    <phoneticPr fontId="6"/>
  </si>
  <si>
    <t>50403417050</t>
  </si>
  <si>
    <t>09300107002</t>
    <phoneticPr fontId="6"/>
  </si>
  <si>
    <t>50403417060</t>
  </si>
  <si>
    <t>50403417070</t>
    <phoneticPr fontId="6"/>
  </si>
  <si>
    <t>50403417080</t>
    <phoneticPr fontId="6"/>
  </si>
  <si>
    <t>06700215007</t>
    <phoneticPr fontId="6"/>
  </si>
  <si>
    <t>05700215007</t>
    <phoneticPr fontId="6"/>
  </si>
  <si>
    <t>製品下ろし、片付け　S4作業へ</t>
    <rPh sb="0" eb="3">
      <t>セイヒンオ</t>
    </rPh>
    <rPh sb="6" eb="8">
      <t>カタヅ</t>
    </rPh>
    <rPh sb="12" eb="14">
      <t>サギョウ</t>
    </rPh>
    <phoneticPr fontId="6"/>
  </si>
  <si>
    <t>位置合わせ、テーピング</t>
    <rPh sb="0" eb="3">
      <t>イチア</t>
    </rPh>
    <phoneticPr fontId="6"/>
  </si>
  <si>
    <t>巻取CRアダプター～6寸交換、ガイドロール掃除、位置合わせ、テーピング</t>
    <rPh sb="21" eb="23">
      <t>ソウジ</t>
    </rPh>
    <rPh sb="24" eb="26">
      <t>イチ</t>
    </rPh>
    <rPh sb="26" eb="27">
      <t>ア</t>
    </rPh>
    <phoneticPr fontId="6"/>
  </si>
  <si>
    <t>50402351040</t>
  </si>
  <si>
    <t>OK</t>
    <phoneticPr fontId="6"/>
  </si>
  <si>
    <t>工程管理無し（前工程ロットNoが仕上げロットに存在しません）</t>
    <rPh sb="0" eb="2">
      <t>コウテイ</t>
    </rPh>
    <rPh sb="2" eb="4">
      <t>カンリ</t>
    </rPh>
    <rPh sb="4" eb="5">
      <t>ナ</t>
    </rPh>
    <rPh sb="7" eb="8">
      <t>マエ</t>
    </rPh>
    <rPh sb="8" eb="10">
      <t>コウテイ</t>
    </rPh>
    <rPh sb="16" eb="18">
      <t>シア</t>
    </rPh>
    <rPh sb="23" eb="25">
      <t>ソンザイ</t>
    </rPh>
    <phoneticPr fontId="6"/>
  </si>
  <si>
    <t>50402351050</t>
    <phoneticPr fontId="6"/>
  </si>
  <si>
    <t>5040235105001</t>
    <phoneticPr fontId="6"/>
  </si>
  <si>
    <t>5040235105002</t>
  </si>
  <si>
    <t>5040235105002</t>
    <phoneticPr fontId="6"/>
  </si>
  <si>
    <t>50402351060</t>
    <phoneticPr fontId="6"/>
  </si>
  <si>
    <t>5040235106001</t>
    <phoneticPr fontId="6"/>
  </si>
  <si>
    <t>5040235106002</t>
    <phoneticPr fontId="6"/>
  </si>
  <si>
    <t>50402351041</t>
    <phoneticPr fontId="6"/>
  </si>
  <si>
    <t>5040235104101</t>
    <phoneticPr fontId="6"/>
  </si>
  <si>
    <t>5040235104102</t>
    <phoneticPr fontId="6"/>
  </si>
  <si>
    <t>5040235104103</t>
    <phoneticPr fontId="6"/>
  </si>
  <si>
    <t>5040235104104</t>
    <phoneticPr fontId="6"/>
  </si>
  <si>
    <t>5040235105003</t>
    <phoneticPr fontId="6"/>
  </si>
  <si>
    <t>全長シワ発生　ラスト合格レベル</t>
    <rPh sb="0" eb="2">
      <t>ゼンチョウ</t>
    </rPh>
    <rPh sb="4" eb="6">
      <t>ハッセイ</t>
    </rPh>
    <rPh sb="10" eb="12">
      <t>ゴウカク</t>
    </rPh>
    <phoneticPr fontId="6"/>
  </si>
  <si>
    <t>50403351010</t>
    <phoneticPr fontId="6"/>
  </si>
  <si>
    <t>5040335101001</t>
    <phoneticPr fontId="6"/>
  </si>
  <si>
    <t>5040335101002</t>
    <phoneticPr fontId="6"/>
  </si>
  <si>
    <t>スタート～1000m付近までレコードシワ弱（テンションで伸びる）　全長シワ発生　ラスト合格レベル</t>
    <rPh sb="10" eb="12">
      <t>フキン</t>
    </rPh>
    <rPh sb="20" eb="21">
      <t>ジャク</t>
    </rPh>
    <rPh sb="28" eb="29">
      <t>ノ</t>
    </rPh>
    <rPh sb="33" eb="35">
      <t>ゼンチョウ</t>
    </rPh>
    <rPh sb="37" eb="39">
      <t>ハッセイ</t>
    </rPh>
    <rPh sb="43" eb="45">
      <t>ゴウカク</t>
    </rPh>
    <phoneticPr fontId="6"/>
  </si>
  <si>
    <t>全長シワ発生　スタートシワ弱　ラスト弱いが発生ヵ所多い為再巻き返し</t>
    <rPh sb="0" eb="2">
      <t>ゼンチョウ</t>
    </rPh>
    <rPh sb="4" eb="6">
      <t>ハッセイ</t>
    </rPh>
    <rPh sb="13" eb="14">
      <t>ヨワ</t>
    </rPh>
    <rPh sb="18" eb="19">
      <t>ヨワ</t>
    </rPh>
    <rPh sb="21" eb="23">
      <t>ハッセイ</t>
    </rPh>
    <rPh sb="24" eb="25">
      <t>ショ</t>
    </rPh>
    <rPh sb="25" eb="26">
      <t>オオ</t>
    </rPh>
    <rPh sb="27" eb="28">
      <t>タメ</t>
    </rPh>
    <rPh sb="28" eb="30">
      <t>サイマ</t>
    </rPh>
    <rPh sb="31" eb="32">
      <t>カエ</t>
    </rPh>
    <phoneticPr fontId="6"/>
  </si>
  <si>
    <t>全長シワ発生　スタートシワ強　ラスト合格レベル</t>
    <rPh sb="0" eb="2">
      <t>ゼンチョウ</t>
    </rPh>
    <rPh sb="4" eb="6">
      <t>ハッセイ</t>
    </rPh>
    <rPh sb="13" eb="14">
      <t>キョウ</t>
    </rPh>
    <rPh sb="18" eb="20">
      <t>ゴウカク</t>
    </rPh>
    <phoneticPr fontId="6"/>
  </si>
  <si>
    <t>～2300m付近までシワ強　YG欠点除去Ⓙ4330m　全長シワ有り　F反★欠点検出（6.887㎟）</t>
    <rPh sb="6" eb="8">
      <t>フキン</t>
    </rPh>
    <rPh sb="12" eb="13">
      <t>ツヨ</t>
    </rPh>
    <rPh sb="14" eb="18">
      <t>ｙｇケッテン</t>
    </rPh>
    <rPh sb="18" eb="20">
      <t>ジョキョ</t>
    </rPh>
    <rPh sb="31" eb="32">
      <t>ア</t>
    </rPh>
    <rPh sb="35" eb="36">
      <t>ハン</t>
    </rPh>
    <rPh sb="37" eb="41">
      <t>ケッテンケンシュツ</t>
    </rPh>
    <phoneticPr fontId="6"/>
  </si>
  <si>
    <t>50403351040</t>
    <phoneticPr fontId="6"/>
  </si>
  <si>
    <t>5040335104001</t>
    <phoneticPr fontId="6"/>
  </si>
  <si>
    <t>5040335104002</t>
    <phoneticPr fontId="6"/>
  </si>
  <si>
    <t>スタートレコードシワ弱～ラスト極弱</t>
    <rPh sb="10" eb="11">
      <t>ジャク</t>
    </rPh>
    <rPh sb="15" eb="16">
      <t>キワ</t>
    </rPh>
    <rPh sb="16" eb="17">
      <t>ジャク</t>
    </rPh>
    <phoneticPr fontId="6"/>
  </si>
  <si>
    <t>スタートシワ弱～ラストなし</t>
    <rPh sb="6" eb="7">
      <t>ジャク</t>
    </rPh>
    <phoneticPr fontId="6"/>
  </si>
  <si>
    <t>全長シワ無し</t>
    <rPh sb="0" eb="2">
      <t>ゼンチョウ</t>
    </rPh>
    <rPh sb="4" eb="5">
      <t>ナ</t>
    </rPh>
    <phoneticPr fontId="6"/>
  </si>
  <si>
    <t>50403351030</t>
    <phoneticPr fontId="6"/>
  </si>
  <si>
    <t>5040335103001</t>
    <phoneticPr fontId="6"/>
  </si>
  <si>
    <t>5040335103002</t>
    <phoneticPr fontId="6"/>
  </si>
  <si>
    <t>50403351020</t>
    <phoneticPr fontId="6"/>
  </si>
  <si>
    <t>5040335102001</t>
    <phoneticPr fontId="6"/>
  </si>
  <si>
    <t>5040335102002</t>
    <phoneticPr fontId="6"/>
  </si>
  <si>
    <t>スタート200m程度シワ強　ラストシワ弱</t>
    <rPh sb="8" eb="10">
      <t>テイド</t>
    </rPh>
    <rPh sb="12" eb="13">
      <t>キョウ</t>
    </rPh>
    <rPh sb="19" eb="20">
      <t>ジャク</t>
    </rPh>
    <phoneticPr fontId="6"/>
  </si>
  <si>
    <t>スタートシワ弱～ラスト無し</t>
    <rPh sb="6" eb="7">
      <t>ジャク</t>
    </rPh>
    <rPh sb="11" eb="12">
      <t>ナ</t>
    </rPh>
    <phoneticPr fontId="6"/>
  </si>
  <si>
    <t>スタートシワ弱～ラスト無し　　ラスト生原反ピラミッド跡150m除去</t>
    <rPh sb="6" eb="7">
      <t>ジャク</t>
    </rPh>
    <rPh sb="11" eb="12">
      <t>ナ</t>
    </rPh>
    <rPh sb="18" eb="19">
      <t>ナマ</t>
    </rPh>
    <rPh sb="19" eb="21">
      <t>ゲンタン</t>
    </rPh>
    <rPh sb="26" eb="27">
      <t>アト</t>
    </rPh>
    <rPh sb="31" eb="33">
      <t>ジョキョ</t>
    </rPh>
    <phoneticPr fontId="6"/>
  </si>
  <si>
    <t>全長シワ無し　ＹＧ欠点保留</t>
    <rPh sb="0" eb="2">
      <t>ゼンチョウ</t>
    </rPh>
    <rPh sb="4" eb="5">
      <t>ナ</t>
    </rPh>
    <rPh sb="9" eb="11">
      <t>ケッテン</t>
    </rPh>
    <rPh sb="11" eb="13">
      <t>ホリュウ</t>
    </rPh>
    <phoneticPr fontId="6"/>
  </si>
  <si>
    <t>5040335102003</t>
    <phoneticPr fontId="6"/>
  </si>
  <si>
    <t>ＹＧ欠点除去　Ⓙ2940ｍ</t>
    <rPh sb="2" eb="4">
      <t>ケッテン</t>
    </rPh>
    <rPh sb="4" eb="6">
      <t>ジョキョ</t>
    </rPh>
    <phoneticPr fontId="6"/>
  </si>
  <si>
    <t>Metalumy CR</t>
    <phoneticPr fontId="6"/>
  </si>
  <si>
    <t>工具置き場作成　ﾒﾀﾙﾐｰCRﾒﾓﾘ条件変更（巻取張力160→140N）中尾対応</t>
    <rPh sb="0" eb="2">
      <t>コウグ</t>
    </rPh>
    <rPh sb="2" eb="3">
      <t>オ</t>
    </rPh>
    <rPh sb="4" eb="5">
      <t>バ</t>
    </rPh>
    <rPh sb="5" eb="7">
      <t>サクセイ</t>
    </rPh>
    <rPh sb="18" eb="20">
      <t>ジョウケン</t>
    </rPh>
    <rPh sb="20" eb="22">
      <t>ヘンコウ</t>
    </rPh>
    <rPh sb="23" eb="25">
      <t>マキトリ</t>
    </rPh>
    <rPh sb="25" eb="27">
      <t>チョウリョク</t>
    </rPh>
    <rPh sb="36" eb="38">
      <t>ナカオ</t>
    </rPh>
    <rPh sb="38" eb="40">
      <t>タイオウ</t>
    </rPh>
    <phoneticPr fontId="6"/>
  </si>
  <si>
    <t>50405351030</t>
    <phoneticPr fontId="6"/>
  </si>
  <si>
    <t>5040535103001</t>
  </si>
  <si>
    <t>5040535103001</t>
    <phoneticPr fontId="6"/>
  </si>
  <si>
    <t>5040535103002</t>
    <phoneticPr fontId="6"/>
  </si>
  <si>
    <t>5040535103003</t>
    <phoneticPr fontId="6"/>
  </si>
  <si>
    <t>位置合わせ、テーピング</t>
    <rPh sb="0" eb="2">
      <t>イチ</t>
    </rPh>
    <rPh sb="2" eb="3">
      <t>ア</t>
    </rPh>
    <phoneticPr fontId="6"/>
  </si>
  <si>
    <t>巻ズレ為、保留</t>
    <rPh sb="0" eb="1">
      <t>マキ</t>
    </rPh>
    <rPh sb="3" eb="4">
      <t>タメ</t>
    </rPh>
    <rPh sb="5" eb="7">
      <t>ホリュウ</t>
    </rPh>
    <phoneticPr fontId="6"/>
  </si>
  <si>
    <t>タッチ20→25％、テーパー25→30％へ変更</t>
    <rPh sb="21" eb="23">
      <t>ヘンコウ</t>
    </rPh>
    <phoneticPr fontId="6"/>
  </si>
  <si>
    <t>スタートレコードシワ弱（テンションで伸びる）　</t>
    <rPh sb="10" eb="11">
      <t>ジャク</t>
    </rPh>
    <rPh sb="18" eb="19">
      <t>ノ</t>
    </rPh>
    <phoneticPr fontId="6"/>
  </si>
  <si>
    <t>5040535103004</t>
    <phoneticPr fontId="6"/>
  </si>
  <si>
    <t>50405351020</t>
    <phoneticPr fontId="6"/>
  </si>
  <si>
    <t>5040535102001</t>
    <phoneticPr fontId="6"/>
  </si>
  <si>
    <t>5040535102002</t>
    <phoneticPr fontId="6"/>
  </si>
  <si>
    <t>5040535102003</t>
    <phoneticPr fontId="6"/>
  </si>
  <si>
    <t>50405351050</t>
    <phoneticPr fontId="6"/>
  </si>
  <si>
    <t>5040535105001</t>
    <phoneticPr fontId="6"/>
  </si>
  <si>
    <t>5040535105002</t>
    <phoneticPr fontId="6"/>
  </si>
  <si>
    <t>5040535105003</t>
    <phoneticPr fontId="6"/>
  </si>
  <si>
    <t>ラスト横段シワ跡280mロス</t>
    <rPh sb="3" eb="4">
      <t>ヨコ</t>
    </rPh>
    <rPh sb="4" eb="5">
      <t>ダン</t>
    </rPh>
    <rPh sb="7" eb="8">
      <t>アト</t>
    </rPh>
    <phoneticPr fontId="6"/>
  </si>
  <si>
    <t>巻ズレ巻き返し　巻きズレ部スポーキング横段シワ跡無し</t>
    <rPh sb="0" eb="1">
      <t>マキ</t>
    </rPh>
    <rPh sb="3" eb="4">
      <t>マ</t>
    </rPh>
    <rPh sb="5" eb="6">
      <t>カエ</t>
    </rPh>
    <rPh sb="8" eb="9">
      <t>マ</t>
    </rPh>
    <rPh sb="12" eb="13">
      <t>ブ</t>
    </rPh>
    <rPh sb="19" eb="21">
      <t>ヨコダン</t>
    </rPh>
    <rPh sb="23" eb="24">
      <t>アト</t>
    </rPh>
    <rPh sb="24" eb="25">
      <t>ナ</t>
    </rPh>
    <phoneticPr fontId="6"/>
  </si>
  <si>
    <t>製品下ろし、S4作業</t>
    <rPh sb="0" eb="2">
      <t>セイヒン</t>
    </rPh>
    <rPh sb="2" eb="3">
      <t>オ</t>
    </rPh>
    <rPh sb="8" eb="10">
      <t>サギョウ</t>
    </rPh>
    <phoneticPr fontId="6"/>
  </si>
  <si>
    <t>ガイドロール掃除、パスライン確認、位置合わせ、テーピング</t>
    <rPh sb="6" eb="8">
      <t>ソウジ</t>
    </rPh>
    <rPh sb="14" eb="16">
      <t>カクニン</t>
    </rPh>
    <rPh sb="17" eb="19">
      <t>イチ</t>
    </rPh>
    <rPh sb="19" eb="20">
      <t>ア</t>
    </rPh>
    <phoneticPr fontId="6"/>
  </si>
  <si>
    <t>ラスト横段シワ跡250mロス</t>
    <rPh sb="3" eb="4">
      <t>ヨコ</t>
    </rPh>
    <rPh sb="4" eb="5">
      <t>ダン</t>
    </rPh>
    <rPh sb="7" eb="8">
      <t>アト</t>
    </rPh>
    <phoneticPr fontId="6"/>
  </si>
  <si>
    <t>ＹＧ欠点</t>
    <rPh sb="2" eb="4">
      <t>ケッテン</t>
    </rPh>
    <phoneticPr fontId="6"/>
  </si>
  <si>
    <t>5040535105004</t>
    <phoneticPr fontId="6"/>
  </si>
  <si>
    <t>50405351040</t>
    <phoneticPr fontId="6"/>
  </si>
  <si>
    <t>5040535104001</t>
    <phoneticPr fontId="6"/>
  </si>
  <si>
    <t>5040535104002</t>
    <phoneticPr fontId="6"/>
  </si>
  <si>
    <t>5040535104003</t>
    <phoneticPr fontId="6"/>
  </si>
  <si>
    <t>位置合わせ、テーピング</t>
    <phoneticPr fontId="6"/>
  </si>
  <si>
    <t>ＹＧ欠点除去　Ⓙ4750m</t>
    <rPh sb="2" eb="4">
      <t>ケッテン</t>
    </rPh>
    <rPh sb="4" eb="6">
      <t>ジョキョ</t>
    </rPh>
    <phoneticPr fontId="6"/>
  </si>
  <si>
    <t>杉山</t>
    <rPh sb="0" eb="2">
      <t>スギヤマ</t>
    </rPh>
    <phoneticPr fontId="5"/>
  </si>
  <si>
    <t>ラスト花びら300ｍロス</t>
    <rPh sb="3" eb="4">
      <t>ハナ</t>
    </rPh>
    <phoneticPr fontId="6"/>
  </si>
  <si>
    <t>ﾒﾀﾙﾐｰ ﾈｰﾏｰ銀消 B254100</t>
  </si>
  <si>
    <t>50406351060</t>
    <phoneticPr fontId="6"/>
  </si>
  <si>
    <t>5040635106001</t>
    <phoneticPr fontId="6"/>
  </si>
  <si>
    <t>5040635106002</t>
  </si>
  <si>
    <t>5040635106002</t>
    <phoneticPr fontId="6"/>
  </si>
  <si>
    <t>50406351070</t>
    <phoneticPr fontId="6"/>
  </si>
  <si>
    <t>5040635107001</t>
    <phoneticPr fontId="6"/>
  </si>
  <si>
    <t>5040635107002</t>
    <phoneticPr fontId="6"/>
  </si>
  <si>
    <t>5040635107003</t>
    <phoneticPr fontId="6"/>
  </si>
  <si>
    <t>5040635106003</t>
    <phoneticPr fontId="6"/>
  </si>
  <si>
    <t>製品下ろし、片付け</t>
    <rPh sb="0" eb="2">
      <t>セイヒン</t>
    </rPh>
    <rPh sb="2" eb="3">
      <t>オ</t>
    </rPh>
    <rPh sb="6" eb="8">
      <t>カタヅ</t>
    </rPh>
    <phoneticPr fontId="6"/>
  </si>
  <si>
    <t>ＹＧ欠点　ラストサンプル無し</t>
    <rPh sb="0" eb="4">
      <t>ｙｇケッテン</t>
    </rPh>
    <rPh sb="12" eb="13">
      <t>ナ</t>
    </rPh>
    <phoneticPr fontId="6"/>
  </si>
  <si>
    <t>ＹＧ欠点除去　Ⓙ3680m</t>
    <rPh sb="0" eb="4">
      <t>ｙｇケッテン</t>
    </rPh>
    <rPh sb="4" eb="6">
      <t>ジョキョ</t>
    </rPh>
    <phoneticPr fontId="6"/>
  </si>
  <si>
    <t>黒スジ懸念品　白スジ、黒スジ共に全長有り　限度見本ＯＫレベル　ラスト斜めシワ150m除去</t>
    <rPh sb="0" eb="1">
      <t>クロ</t>
    </rPh>
    <rPh sb="3" eb="5">
      <t>ケネン</t>
    </rPh>
    <rPh sb="5" eb="6">
      <t>ヒン</t>
    </rPh>
    <rPh sb="7" eb="8">
      <t>シロ</t>
    </rPh>
    <rPh sb="11" eb="12">
      <t>クロ</t>
    </rPh>
    <rPh sb="14" eb="15">
      <t>トモ</t>
    </rPh>
    <rPh sb="16" eb="18">
      <t>ゼンチョウ</t>
    </rPh>
    <rPh sb="18" eb="19">
      <t>ア</t>
    </rPh>
    <rPh sb="34" eb="35">
      <t>ナナ</t>
    </rPh>
    <rPh sb="42" eb="44">
      <t>ジョキョ</t>
    </rPh>
    <phoneticPr fontId="6"/>
  </si>
  <si>
    <t>白スジ懸念品　全長白スジ極薄く数か所有り　限度見本ＯＫレベル（ＬＥＤでは見えるが蛍光灯下では見えない）</t>
    <rPh sb="0" eb="1">
      <t>シロ</t>
    </rPh>
    <rPh sb="3" eb="5">
      <t>ケネン</t>
    </rPh>
    <rPh sb="5" eb="6">
      <t>ヒン</t>
    </rPh>
    <rPh sb="7" eb="9">
      <t>ゼンチョウ</t>
    </rPh>
    <rPh sb="9" eb="10">
      <t>シロ</t>
    </rPh>
    <rPh sb="12" eb="13">
      <t>ゴク</t>
    </rPh>
    <rPh sb="13" eb="14">
      <t>ウス</t>
    </rPh>
    <rPh sb="15" eb="16">
      <t>スウ</t>
    </rPh>
    <rPh sb="17" eb="18">
      <t>ショ</t>
    </rPh>
    <rPh sb="18" eb="19">
      <t>ア</t>
    </rPh>
    <rPh sb="21" eb="23">
      <t>ゲンド</t>
    </rPh>
    <rPh sb="23" eb="25">
      <t>ミホン</t>
    </rPh>
    <rPh sb="36" eb="37">
      <t>ミ</t>
    </rPh>
    <rPh sb="40" eb="44">
      <t>ケイコウトウシタ</t>
    </rPh>
    <rPh sb="46" eb="47">
      <t>ミ</t>
    </rPh>
    <phoneticPr fontId="6"/>
  </si>
  <si>
    <t>B</t>
    <phoneticPr fontId="6"/>
  </si>
  <si>
    <t>S5作業</t>
    <rPh sb="2" eb="4">
      <t>サギョウ</t>
    </rPh>
    <phoneticPr fontId="6"/>
  </si>
  <si>
    <t>巻取テスト。#25銀艶Ｂ条件（ゲイン100%）　1か所途中からｽﾎﾟｰｷﾝｸﾞ出てる（3800m付近から）（巻取張力136N）（東500/499/525/545/553西）</t>
    <rPh sb="0" eb="2">
      <t>マキトリ</t>
    </rPh>
    <rPh sb="9" eb="11">
      <t>ギンツヤ</t>
    </rPh>
    <rPh sb="12" eb="14">
      <t>ジョウケン</t>
    </rPh>
    <rPh sb="26" eb="27">
      <t>ショ</t>
    </rPh>
    <rPh sb="27" eb="29">
      <t>トチュウ</t>
    </rPh>
    <rPh sb="39" eb="40">
      <t>ル</t>
    </rPh>
    <rPh sb="46" eb="50">
      <t>フキンカラ</t>
    </rPh>
    <rPh sb="54" eb="56">
      <t>マキトリ</t>
    </rPh>
    <rPh sb="56" eb="58">
      <t>チョウリョク</t>
    </rPh>
    <phoneticPr fontId="6"/>
  </si>
  <si>
    <t>ゲイン調整90%　スポーキング無し　（東659/692/640/673/694西）</t>
    <rPh sb="3" eb="5">
      <t>チョウセイ</t>
    </rPh>
    <rPh sb="15" eb="16">
      <t>ナ</t>
    </rPh>
    <phoneticPr fontId="6"/>
  </si>
  <si>
    <t>ゲイン調整114%　スポーキング発生（500～550）</t>
    <rPh sb="3" eb="5">
      <t>チョウセイ</t>
    </rPh>
    <rPh sb="16" eb="18">
      <t>ハッセイ</t>
    </rPh>
    <phoneticPr fontId="6"/>
  </si>
  <si>
    <t>巻取テスト　＃50銀艶Ｂ通常条件（ゲイン90%）スポーキング無し（東513/611/625/603/658西）、張力測定準備</t>
    <rPh sb="0" eb="2">
      <t>マキトリ</t>
    </rPh>
    <rPh sb="9" eb="11">
      <t>ギンツヤ</t>
    </rPh>
    <rPh sb="12" eb="14">
      <t>ツウジョウ</t>
    </rPh>
    <rPh sb="14" eb="16">
      <t>ジョウケン</t>
    </rPh>
    <rPh sb="56" eb="58">
      <t>チョウリョク</t>
    </rPh>
    <rPh sb="58" eb="60">
      <t>ソクテイ</t>
    </rPh>
    <rPh sb="60" eb="62">
      <t>ジュンビ</t>
    </rPh>
    <phoneticPr fontId="6"/>
  </si>
  <si>
    <t>パウダーブレーキ調整工事、張力測定</t>
    <rPh sb="8" eb="10">
      <t>チョウセイ</t>
    </rPh>
    <rPh sb="10" eb="12">
      <t>コウジ</t>
    </rPh>
    <rPh sb="13" eb="15">
      <t>チョウリョク</t>
    </rPh>
    <rPh sb="15" eb="17">
      <t>ソクテイ</t>
    </rPh>
    <phoneticPr fontId="6"/>
  </si>
  <si>
    <t>張力測定</t>
    <phoneticPr fontId="6"/>
  </si>
  <si>
    <t>CRアダプターセット、CR条件（ｹﾞｲﾝ90%)　西側ピラミッド発生　（東714/701/691/714/687西）</t>
    <rPh sb="13" eb="15">
      <t>ジョウケン</t>
    </rPh>
    <rPh sb="25" eb="27">
      <t>ニシガワ</t>
    </rPh>
    <rPh sb="32" eb="34">
      <t>ハッセイ</t>
    </rPh>
    <phoneticPr fontId="6"/>
  </si>
  <si>
    <t>アダプター位置調整、CRアダプター、CR条件（ｹﾞｲﾝ90%)　（東664/702/695/698/678西）</t>
    <rPh sb="5" eb="7">
      <t>イチ</t>
    </rPh>
    <rPh sb="7" eb="9">
      <t>チョウセイ</t>
    </rPh>
    <rPh sb="20" eb="22">
      <t>ジョウケン</t>
    </rPh>
    <phoneticPr fontId="6"/>
  </si>
  <si>
    <t>4061240401103</t>
    <phoneticPr fontId="6"/>
  </si>
  <si>
    <t>4061240401104</t>
    <phoneticPr fontId="6"/>
  </si>
  <si>
    <t>4061240401105</t>
    <phoneticPr fontId="6"/>
  </si>
  <si>
    <t>4061240401106</t>
    <phoneticPr fontId="6"/>
  </si>
  <si>
    <t>4061240401107</t>
    <phoneticPr fontId="6"/>
  </si>
  <si>
    <t>4061240401108</t>
    <phoneticPr fontId="6"/>
  </si>
  <si>
    <t>ガイドロール掃除、パスライン確認、巻取6寸～3寸切替、位置合わせ、テーピング、丸刃セット</t>
    <rPh sb="6" eb="8">
      <t>ソウジ</t>
    </rPh>
    <rPh sb="14" eb="16">
      <t>カクニン</t>
    </rPh>
    <rPh sb="17" eb="19">
      <t>マキトリ</t>
    </rPh>
    <rPh sb="20" eb="21">
      <t>スン</t>
    </rPh>
    <rPh sb="23" eb="24">
      <t>スン</t>
    </rPh>
    <rPh sb="24" eb="26">
      <t>キリカエ</t>
    </rPh>
    <rPh sb="27" eb="29">
      <t>イチ</t>
    </rPh>
    <rPh sb="29" eb="30">
      <t>ア</t>
    </rPh>
    <rPh sb="39" eb="40">
      <t>マル</t>
    </rPh>
    <rPh sb="40" eb="41">
      <t>バ</t>
    </rPh>
    <phoneticPr fontId="6"/>
  </si>
  <si>
    <t>通常アダプターへ切替　巻取テスト　＃50銀艶Ｂ通常条件（ゲイン90%）スポーキング無（東535/483/549/529/608西）</t>
    <rPh sb="0" eb="2">
      <t>ツウジョウ</t>
    </rPh>
    <rPh sb="8" eb="10">
      <t>キリカエ</t>
    </rPh>
    <rPh sb="41" eb="42">
      <t>ム</t>
    </rPh>
    <phoneticPr fontId="6"/>
  </si>
  <si>
    <t>50411404011</t>
    <phoneticPr fontId="6"/>
  </si>
  <si>
    <t>5041140401101</t>
    <phoneticPr fontId="6"/>
  </si>
  <si>
    <t>5041140401102</t>
    <phoneticPr fontId="6"/>
  </si>
  <si>
    <t>5041140401103</t>
    <phoneticPr fontId="6"/>
  </si>
  <si>
    <t>5041140401104</t>
    <phoneticPr fontId="6"/>
  </si>
  <si>
    <t>1360(680)</t>
  </si>
  <si>
    <t>立会い待ち</t>
    <rPh sb="0" eb="2">
      <t>タチア</t>
    </rPh>
    <rPh sb="3" eb="4">
      <t>マ</t>
    </rPh>
    <phoneticPr fontId="6"/>
  </si>
  <si>
    <t>タッチロールストッキング履かせ、ＣＲ再梱包、メタルミーＣＲ用梱包材/耳ロスコア準備</t>
    <rPh sb="12" eb="13">
      <t>ハ</t>
    </rPh>
    <rPh sb="18" eb="19">
      <t>サイ</t>
    </rPh>
    <rPh sb="19" eb="21">
      <t>コンポウ</t>
    </rPh>
    <rPh sb="29" eb="30">
      <t>ヨウ</t>
    </rPh>
    <rPh sb="30" eb="32">
      <t>コンポウ</t>
    </rPh>
    <rPh sb="32" eb="33">
      <t>ザイ</t>
    </rPh>
    <rPh sb="34" eb="35">
      <t>ミミ</t>
    </rPh>
    <rPh sb="39" eb="41">
      <t>ジュンビ</t>
    </rPh>
    <phoneticPr fontId="6"/>
  </si>
  <si>
    <t>ニップ下からシワ発生の為ニップＯＦＦ、巻ズレ発生の為、巻取張力上下190→210Ｎへ変更</t>
    <rPh sb="3" eb="4">
      <t>シタ</t>
    </rPh>
    <rPh sb="8" eb="10">
      <t>ハッセイ</t>
    </rPh>
    <rPh sb="11" eb="12">
      <t>タメ</t>
    </rPh>
    <rPh sb="19" eb="20">
      <t>マキ</t>
    </rPh>
    <rPh sb="22" eb="24">
      <t>ハッセイ</t>
    </rPh>
    <rPh sb="25" eb="26">
      <t>タメ</t>
    </rPh>
    <rPh sb="27" eb="29">
      <t>マキトリ</t>
    </rPh>
    <rPh sb="29" eb="31">
      <t>チョウリョク</t>
    </rPh>
    <rPh sb="31" eb="33">
      <t>ジョウゲ</t>
    </rPh>
    <rPh sb="42" eb="44">
      <t>ヘンコウ</t>
    </rPh>
    <phoneticPr fontId="6"/>
  </si>
  <si>
    <t>50411404021</t>
  </si>
  <si>
    <t>50411404021</t>
    <phoneticPr fontId="6"/>
  </si>
  <si>
    <t>5041140402101</t>
    <phoneticPr fontId="6"/>
  </si>
  <si>
    <t>5041140402102</t>
    <phoneticPr fontId="6"/>
  </si>
  <si>
    <t>5041140402103</t>
    <phoneticPr fontId="6"/>
  </si>
  <si>
    <t>5041140402104</t>
    <phoneticPr fontId="6"/>
  </si>
  <si>
    <t>S5欠点検出器採寸待ち</t>
    <rPh sb="2" eb="4">
      <t>ケッテン</t>
    </rPh>
    <rPh sb="4" eb="7">
      <t>ケンシュツキ</t>
    </rPh>
    <rPh sb="7" eb="9">
      <t>サイスン</t>
    </rPh>
    <rPh sb="9" eb="10">
      <t>マ</t>
    </rPh>
    <phoneticPr fontId="6"/>
  </si>
  <si>
    <t>巻取側ロール掃除、パス確認、巻取CRアダプターセット、丸刃/耳ロスセット、テーピング</t>
    <rPh sb="2" eb="3">
      <t>ガワ</t>
    </rPh>
    <rPh sb="6" eb="8">
      <t>ソウジ</t>
    </rPh>
    <rPh sb="11" eb="13">
      <t>カクニン</t>
    </rPh>
    <rPh sb="14" eb="16">
      <t>マキトリ</t>
    </rPh>
    <rPh sb="27" eb="28">
      <t>マル</t>
    </rPh>
    <rPh sb="28" eb="29">
      <t>ハ</t>
    </rPh>
    <rPh sb="30" eb="31">
      <t>ミミ</t>
    </rPh>
    <phoneticPr fontId="6"/>
  </si>
  <si>
    <t>-</t>
    <phoneticPr fontId="6"/>
  </si>
  <si>
    <t>CF-4ＹＧ欠点検出有り　除去、廃棄　下軸（西698/696/696/692/686東）</t>
    <rPh sb="6" eb="8">
      <t>ケッテン</t>
    </rPh>
    <rPh sb="8" eb="10">
      <t>ケンシュツ</t>
    </rPh>
    <rPh sb="10" eb="11">
      <t>ア</t>
    </rPh>
    <rPh sb="13" eb="15">
      <t>ジョキョ</t>
    </rPh>
    <rPh sb="16" eb="18">
      <t>ハイキ</t>
    </rPh>
    <rPh sb="19" eb="20">
      <t>シタ</t>
    </rPh>
    <rPh sb="20" eb="21">
      <t>ジク</t>
    </rPh>
    <rPh sb="22" eb="23">
      <t>ニシ</t>
    </rPh>
    <rPh sb="42" eb="43">
      <t>ヒガシ</t>
    </rPh>
    <phoneticPr fontId="6"/>
  </si>
  <si>
    <t>CF-4ＹＧ欠点検出有り　除去、廃棄　上軸（西655/676/678/680/661東）</t>
    <rPh sb="6" eb="8">
      <t>ケッテン</t>
    </rPh>
    <rPh sb="8" eb="10">
      <t>ケンシュツ</t>
    </rPh>
    <rPh sb="10" eb="11">
      <t>ア</t>
    </rPh>
    <rPh sb="13" eb="15">
      <t>ジョキョ</t>
    </rPh>
    <rPh sb="16" eb="18">
      <t>ハイキ</t>
    </rPh>
    <rPh sb="19" eb="20">
      <t>ウエ</t>
    </rPh>
    <phoneticPr fontId="6"/>
  </si>
  <si>
    <t>50409404011</t>
    <phoneticPr fontId="6"/>
  </si>
  <si>
    <t>5040940401101</t>
    <phoneticPr fontId="6"/>
  </si>
  <si>
    <t>5040940401102</t>
    <phoneticPr fontId="6"/>
  </si>
  <si>
    <t>50409404021</t>
    <phoneticPr fontId="6"/>
  </si>
  <si>
    <t>5040940402101</t>
    <phoneticPr fontId="6"/>
  </si>
  <si>
    <t>5040940402102</t>
    <phoneticPr fontId="6"/>
  </si>
  <si>
    <t>スタートⒿ跡150m除去　トタンシワ　スタート、中　ラスト、中</t>
    <rPh sb="5" eb="6">
      <t>アト</t>
    </rPh>
    <rPh sb="10" eb="12">
      <t>ジョキョ</t>
    </rPh>
    <rPh sb="24" eb="25">
      <t>チュウ</t>
    </rPh>
    <rPh sb="30" eb="31">
      <t>チュウ</t>
    </rPh>
    <phoneticPr fontId="6"/>
  </si>
  <si>
    <t>トタンシワ　スタート、中　ラスト、中</t>
    <rPh sb="17" eb="18">
      <t>チュウ</t>
    </rPh>
    <phoneticPr fontId="6"/>
  </si>
  <si>
    <t>50409404041</t>
    <phoneticPr fontId="6"/>
  </si>
  <si>
    <t>5040940404101</t>
    <phoneticPr fontId="6"/>
  </si>
  <si>
    <t>5040940404102</t>
    <phoneticPr fontId="6"/>
  </si>
  <si>
    <t>トタンシワ　スタート、中　ラスト、中</t>
    <rPh sb="11" eb="12">
      <t>チュウ</t>
    </rPh>
    <rPh sb="17" eb="18">
      <t>チュウ</t>
    </rPh>
    <phoneticPr fontId="6"/>
  </si>
  <si>
    <t>スタートⒿ跡150m除去　トタンシワ　弱　　スタート東側～165mmフクレジワ1000mで消失確認</t>
    <rPh sb="5" eb="6">
      <t>アト</t>
    </rPh>
    <rPh sb="10" eb="12">
      <t>ジョキョ</t>
    </rPh>
    <rPh sb="19" eb="20">
      <t>ジャク</t>
    </rPh>
    <rPh sb="26" eb="28">
      <t>ヒガシガワ</t>
    </rPh>
    <rPh sb="45" eb="47">
      <t>ショウシツ</t>
    </rPh>
    <rPh sb="47" eb="49">
      <t>カクニン</t>
    </rPh>
    <phoneticPr fontId="6"/>
  </si>
  <si>
    <t>50409404051</t>
    <phoneticPr fontId="6"/>
  </si>
  <si>
    <t>5040940405101</t>
    <phoneticPr fontId="6"/>
  </si>
  <si>
    <t>5040940405102</t>
    <phoneticPr fontId="6"/>
  </si>
  <si>
    <t>トタンシワ　スタート、弱　ラスト、弱</t>
    <rPh sb="11" eb="12">
      <t>ジャク</t>
    </rPh>
    <rPh sb="17" eb="18">
      <t>ジャク</t>
    </rPh>
    <phoneticPr fontId="6"/>
  </si>
  <si>
    <t>50410404052</t>
    <phoneticPr fontId="6"/>
  </si>
  <si>
    <t>5041040405201</t>
    <phoneticPr fontId="6"/>
  </si>
  <si>
    <t>5041040405202</t>
    <phoneticPr fontId="6"/>
  </si>
  <si>
    <t>スタートⒿ跡150m除去　トタンシワ　スタート弱　ラスト弱</t>
    <rPh sb="5" eb="6">
      <t>アト</t>
    </rPh>
    <rPh sb="10" eb="12">
      <t>ジョキョ</t>
    </rPh>
    <rPh sb="23" eb="24">
      <t>ジャク</t>
    </rPh>
    <rPh sb="28" eb="29">
      <t>ジャク</t>
    </rPh>
    <phoneticPr fontId="6"/>
  </si>
  <si>
    <t>スタートⒿ跡200m除去　スタートフクレシワ120m除去　トタンシワ　スタート弱　ラスト弱</t>
    <rPh sb="5" eb="6">
      <t>アト</t>
    </rPh>
    <rPh sb="10" eb="12">
      <t>ジョキョ</t>
    </rPh>
    <rPh sb="26" eb="28">
      <t>ジョキョ</t>
    </rPh>
    <phoneticPr fontId="6"/>
  </si>
  <si>
    <t>50409404061</t>
    <phoneticPr fontId="6"/>
  </si>
  <si>
    <t>5040940406101</t>
    <phoneticPr fontId="6"/>
  </si>
  <si>
    <t>5040940406102</t>
    <phoneticPr fontId="6"/>
  </si>
  <si>
    <t>ＹＧ欠点除去　トタンシワ　スタート、弱　ラスト、弱</t>
    <rPh sb="2" eb="4">
      <t>ケッテン</t>
    </rPh>
    <rPh sb="4" eb="6">
      <t>ジョキョ</t>
    </rPh>
    <rPh sb="18" eb="19">
      <t>ジャク</t>
    </rPh>
    <rPh sb="24" eb="25">
      <t>ジャク</t>
    </rPh>
    <phoneticPr fontId="6"/>
  </si>
  <si>
    <t>トタンシワ　スタート、弱　ラスト、弱</t>
    <phoneticPr fontId="6"/>
  </si>
  <si>
    <t>トタンシワ　スタート、弱　ラスト、中</t>
    <rPh sb="17" eb="18">
      <t>チュウ</t>
    </rPh>
    <phoneticPr fontId="6"/>
  </si>
  <si>
    <t>5040940404111</t>
    <phoneticPr fontId="6"/>
  </si>
  <si>
    <t>50409404031</t>
    <phoneticPr fontId="6"/>
  </si>
  <si>
    <t>5040940403101</t>
    <phoneticPr fontId="6"/>
  </si>
  <si>
    <t>5040940403102</t>
    <phoneticPr fontId="6"/>
  </si>
  <si>
    <t>LI-MAT</t>
  </si>
  <si>
    <t>ﾊﾟﾅｯｸ㈱亀山工場</t>
  </si>
  <si>
    <t>T60</t>
  </si>
  <si>
    <t>スタートⒿ跡200m除去　トタンシワ　スタート、弱　ラスト、中</t>
    <rPh sb="5" eb="6">
      <t>アト</t>
    </rPh>
    <rPh sb="10" eb="12">
      <t>ジョキョ</t>
    </rPh>
    <rPh sb="30" eb="31">
      <t>チュウ</t>
    </rPh>
    <phoneticPr fontId="6"/>
  </si>
  <si>
    <t>丸刃/耳ロス外し、位置合わせ、テーピング</t>
    <rPh sb="0" eb="1">
      <t>マル</t>
    </rPh>
    <rPh sb="1" eb="2">
      <t>ハ</t>
    </rPh>
    <rPh sb="3" eb="4">
      <t>ミミ</t>
    </rPh>
    <rPh sb="6" eb="7">
      <t>ハズ</t>
    </rPh>
    <rPh sb="9" eb="11">
      <t>イチ</t>
    </rPh>
    <rPh sb="11" eb="12">
      <t>ア</t>
    </rPh>
    <phoneticPr fontId="6"/>
  </si>
  <si>
    <t>トタンシワ　スタート、中　ラスト、弱</t>
    <rPh sb="11" eb="12">
      <t>チュウ</t>
    </rPh>
    <rPh sb="17" eb="18">
      <t>ジャク</t>
    </rPh>
    <phoneticPr fontId="6"/>
  </si>
  <si>
    <t>50409404071</t>
    <phoneticPr fontId="6"/>
  </si>
  <si>
    <t>5040940407101</t>
    <phoneticPr fontId="6"/>
  </si>
  <si>
    <t>5040940407102</t>
    <phoneticPr fontId="6"/>
  </si>
  <si>
    <t>スタートⒿ跡200m除去　トタンシワ　スタート、弱　ラスト、弱</t>
    <rPh sb="5" eb="6">
      <t>アト</t>
    </rPh>
    <rPh sb="10" eb="12">
      <t>ジョキョ</t>
    </rPh>
    <rPh sb="30" eb="31">
      <t>ジャク</t>
    </rPh>
    <phoneticPr fontId="6"/>
  </si>
  <si>
    <t>トタンシワ　スタート、弱　ラスト、弱</t>
    <rPh sb="17" eb="18">
      <t>ジャク</t>
    </rPh>
    <phoneticPr fontId="6"/>
  </si>
  <si>
    <t>FMATS99</t>
  </si>
  <si>
    <t>S99-MAT</t>
  </si>
  <si>
    <t>MAT</t>
  </si>
  <si>
    <t>50410404011</t>
    <phoneticPr fontId="6"/>
  </si>
  <si>
    <t>5041040401101</t>
    <phoneticPr fontId="6"/>
  </si>
  <si>
    <t>5041040401102</t>
    <phoneticPr fontId="6"/>
  </si>
  <si>
    <t>50410404021</t>
    <phoneticPr fontId="6"/>
  </si>
  <si>
    <t>5041040402101</t>
  </si>
  <si>
    <t>5041040402101</t>
    <phoneticPr fontId="6"/>
  </si>
  <si>
    <t>5041040402102</t>
    <phoneticPr fontId="6"/>
  </si>
  <si>
    <t>トタンシワ　スタート、弱　ラスト、弱　東側180mm位置スジ有り（蛍光灯下では見えない）</t>
    <rPh sb="17" eb="18">
      <t>ジャク</t>
    </rPh>
    <rPh sb="19" eb="21">
      <t>ヒガシガワ</t>
    </rPh>
    <rPh sb="26" eb="28">
      <t>イチ</t>
    </rPh>
    <rPh sb="30" eb="31">
      <t>ア</t>
    </rPh>
    <rPh sb="33" eb="35">
      <t>ケイコウ</t>
    </rPh>
    <rPh sb="35" eb="37">
      <t>トウシタ</t>
    </rPh>
    <rPh sb="39" eb="40">
      <t>ミ</t>
    </rPh>
    <phoneticPr fontId="6"/>
  </si>
  <si>
    <t>50410404031</t>
    <phoneticPr fontId="6"/>
  </si>
  <si>
    <t>5041040403101</t>
    <phoneticPr fontId="6"/>
  </si>
  <si>
    <t>5041040403102</t>
    <phoneticPr fontId="6"/>
  </si>
  <si>
    <t>スタートⒿ跡200m除去　トタンシワ　スタート、弱　ラスト、弱　西側スポーキング発生</t>
    <rPh sb="5" eb="6">
      <t>アト</t>
    </rPh>
    <rPh sb="10" eb="12">
      <t>ジョキョ</t>
    </rPh>
    <rPh sb="30" eb="31">
      <t>ジャク</t>
    </rPh>
    <rPh sb="32" eb="34">
      <t>ニシガワ</t>
    </rPh>
    <rPh sb="40" eb="42">
      <t>ハッセイ</t>
    </rPh>
    <phoneticPr fontId="6"/>
  </si>
  <si>
    <t>50410404041</t>
    <phoneticPr fontId="6"/>
  </si>
  <si>
    <t>5041040404101</t>
    <phoneticPr fontId="6"/>
  </si>
  <si>
    <t>5041040404102</t>
    <phoneticPr fontId="6"/>
  </si>
  <si>
    <t>斜めスジ120m除去　トタンシワ　スタート、弱　ラスト、弱</t>
    <rPh sb="0" eb="1">
      <t>ナナ</t>
    </rPh>
    <rPh sb="8" eb="10">
      <t>ジョキョ</t>
    </rPh>
    <rPh sb="28" eb="29">
      <t>ジャク</t>
    </rPh>
    <phoneticPr fontId="6"/>
  </si>
  <si>
    <t>スタートⒿ跡200m除去　トタンシワ　スタート、弱　ラスト、弱　ラスト斜めスジ有り</t>
    <rPh sb="5" eb="6">
      <t>アト</t>
    </rPh>
    <rPh sb="10" eb="12">
      <t>ジョキョ</t>
    </rPh>
    <rPh sb="35" eb="36">
      <t>ナナ</t>
    </rPh>
    <rPh sb="39" eb="40">
      <t>ア</t>
    </rPh>
    <phoneticPr fontId="6"/>
  </si>
  <si>
    <t>ガイドロール掃除、パスライン確認、CRアダプター～3寸切替、タッチ交換、位置合わせ、テーピング</t>
    <rPh sb="6" eb="8">
      <t>ソウジ</t>
    </rPh>
    <rPh sb="14" eb="16">
      <t>カクニン</t>
    </rPh>
    <rPh sb="26" eb="27">
      <t>スン</t>
    </rPh>
    <rPh sb="27" eb="29">
      <t>キリカエ</t>
    </rPh>
    <rPh sb="33" eb="35">
      <t>コウカン</t>
    </rPh>
    <rPh sb="36" eb="38">
      <t>イチ</t>
    </rPh>
    <rPh sb="38" eb="39">
      <t>ア</t>
    </rPh>
    <phoneticPr fontId="6"/>
  </si>
  <si>
    <t>スタートⒿ跡200m除去　トタンシワ　スタート、弱　ラスト、弱</t>
    <rPh sb="5" eb="6">
      <t>アト</t>
    </rPh>
    <rPh sb="10" eb="12">
      <t>ジョキョ</t>
    </rPh>
    <phoneticPr fontId="6"/>
  </si>
  <si>
    <r>
      <t>通常入目10m　</t>
    </r>
    <r>
      <rPr>
        <sz val="12"/>
        <color rgb="FFFF0000"/>
        <rFont val="ＭＳ Ｐゴシック"/>
        <family val="3"/>
        <charset val="128"/>
        <scheme val="minor"/>
      </rPr>
      <t>ラベル備考欄　実長4010m　記載</t>
    </r>
    <rPh sb="0" eb="2">
      <t>ツウジョウ</t>
    </rPh>
    <rPh sb="2" eb="3">
      <t>イリ</t>
    </rPh>
    <rPh sb="3" eb="4">
      <t>メ</t>
    </rPh>
    <rPh sb="11" eb="13">
      <t>ビコウ</t>
    </rPh>
    <rPh sb="13" eb="14">
      <t>ラン</t>
    </rPh>
    <rPh sb="15" eb="17">
      <t>ジッチョウ</t>
    </rPh>
    <rPh sb="23" eb="25">
      <t>キサイ</t>
    </rPh>
    <phoneticPr fontId="6"/>
  </si>
  <si>
    <r>
      <t>入目100m　</t>
    </r>
    <r>
      <rPr>
        <sz val="12"/>
        <color rgb="FFFF0000"/>
        <rFont val="ＭＳ Ｐゴシック"/>
        <family val="3"/>
        <charset val="128"/>
        <scheme val="minor"/>
      </rPr>
      <t>ラベル備考欄　実長4100m　記載</t>
    </r>
    <rPh sb="0" eb="1">
      <t>イリ</t>
    </rPh>
    <rPh sb="1" eb="2">
      <t>メ</t>
    </rPh>
    <rPh sb="14" eb="16">
      <t>ジッチョウ</t>
    </rPh>
    <phoneticPr fontId="6"/>
  </si>
  <si>
    <t>フクレジワ巻き返し除去　残810m廃棄　トタンシワ　スタート、弱　ラスト、弱　</t>
    <rPh sb="5" eb="6">
      <t>マ</t>
    </rPh>
    <rPh sb="7" eb="8">
      <t>カエ</t>
    </rPh>
    <rPh sb="9" eb="11">
      <t>ジョキョ</t>
    </rPh>
    <rPh sb="12" eb="13">
      <t>ザン</t>
    </rPh>
    <rPh sb="17" eb="19">
      <t>ハイキ</t>
    </rPh>
    <phoneticPr fontId="6"/>
  </si>
  <si>
    <t>-</t>
    <phoneticPr fontId="6"/>
  </si>
  <si>
    <t>ラスト斜めスジ　表層490m除去</t>
    <rPh sb="3" eb="4">
      <t>ナナ</t>
    </rPh>
    <rPh sb="8" eb="10">
      <t>ヒョウソウ</t>
    </rPh>
    <rPh sb="14" eb="16">
      <t>ジョキョ</t>
    </rPh>
    <phoneticPr fontId="6"/>
  </si>
  <si>
    <t>スポーキング（ピラミッド跡）全長強く発生の為NG</t>
    <rPh sb="12" eb="13">
      <t>アト</t>
    </rPh>
    <rPh sb="14" eb="16">
      <t>ゼンチョウ</t>
    </rPh>
    <rPh sb="16" eb="17">
      <t>ツヨ</t>
    </rPh>
    <rPh sb="18" eb="20">
      <t>ハッセイ</t>
    </rPh>
    <rPh sb="21" eb="22">
      <t>タメ</t>
    </rPh>
    <phoneticPr fontId="6"/>
  </si>
  <si>
    <t>50415351010</t>
  </si>
  <si>
    <t>50415351010</t>
    <phoneticPr fontId="6"/>
  </si>
  <si>
    <t>5041535101001</t>
    <phoneticPr fontId="6"/>
  </si>
  <si>
    <t>5041535101002</t>
    <phoneticPr fontId="6"/>
  </si>
  <si>
    <t>5041535101003</t>
    <phoneticPr fontId="6"/>
  </si>
  <si>
    <t>5041535101004</t>
    <phoneticPr fontId="6"/>
  </si>
  <si>
    <t>5041535101005</t>
    <phoneticPr fontId="6"/>
  </si>
  <si>
    <t>5041535101006</t>
    <phoneticPr fontId="6"/>
  </si>
  <si>
    <t>50416351010</t>
    <phoneticPr fontId="6"/>
  </si>
  <si>
    <t>5041635101001</t>
    <phoneticPr fontId="6"/>
  </si>
  <si>
    <t>5041635101002</t>
    <phoneticPr fontId="6"/>
  </si>
  <si>
    <t>5041635101003</t>
    <phoneticPr fontId="6"/>
  </si>
  <si>
    <t>タッチロール交換、位置合わせ、テーピング</t>
    <rPh sb="6" eb="8">
      <t>コウカン</t>
    </rPh>
    <rPh sb="9" eb="11">
      <t>イチ</t>
    </rPh>
    <rPh sb="11" eb="12">
      <t>ア</t>
    </rPh>
    <phoneticPr fontId="6"/>
  </si>
  <si>
    <t>位置合わせ、テーピング</t>
    <rPh sb="0" eb="2">
      <t>イチ</t>
    </rPh>
    <rPh sb="2" eb="3">
      <t>ア</t>
    </rPh>
    <phoneticPr fontId="6"/>
  </si>
  <si>
    <t>ラスト原反起因のツレコブシワ跡　原反クレーム</t>
    <rPh sb="3" eb="5">
      <t>ゲンタン</t>
    </rPh>
    <rPh sb="5" eb="7">
      <t>キイン</t>
    </rPh>
    <rPh sb="14" eb="15">
      <t>アト</t>
    </rPh>
    <rPh sb="16" eb="18">
      <t>ゲンタン</t>
    </rPh>
    <phoneticPr fontId="6"/>
  </si>
  <si>
    <t>50415351070</t>
    <phoneticPr fontId="6"/>
  </si>
  <si>
    <t>5041535107001</t>
    <phoneticPr fontId="6"/>
  </si>
  <si>
    <t>5041535107002</t>
    <phoneticPr fontId="6"/>
  </si>
  <si>
    <t>5041535107003</t>
    <phoneticPr fontId="6"/>
  </si>
  <si>
    <t>ガイドロール掃除、パスライン確認、位置合わせ、テーピング</t>
    <rPh sb="6" eb="8">
      <t>ソウジ</t>
    </rPh>
    <rPh sb="14" eb="16">
      <t>カクニン</t>
    </rPh>
    <rPh sb="17" eb="19">
      <t>イチ</t>
    </rPh>
    <rPh sb="19" eb="20">
      <t>ア</t>
    </rPh>
    <phoneticPr fontId="6"/>
  </si>
  <si>
    <t>50415351040</t>
    <phoneticPr fontId="6"/>
  </si>
  <si>
    <t>5041535104001</t>
    <phoneticPr fontId="6"/>
  </si>
  <si>
    <t>5041535104002</t>
    <phoneticPr fontId="6"/>
  </si>
  <si>
    <t>5041535104003</t>
    <phoneticPr fontId="6"/>
  </si>
  <si>
    <t>巻取6寸～3寸切替、タッチロール交換、位置合わせ、テーピング、丸刃セット、耳ロス位置調整</t>
    <rPh sb="0" eb="2">
      <t>マキトリ</t>
    </rPh>
    <rPh sb="3" eb="4">
      <t>スン</t>
    </rPh>
    <rPh sb="6" eb="7">
      <t>スン</t>
    </rPh>
    <rPh sb="7" eb="9">
      <t>キリカエ</t>
    </rPh>
    <rPh sb="16" eb="18">
      <t>コウカン</t>
    </rPh>
    <rPh sb="19" eb="21">
      <t>イチ</t>
    </rPh>
    <rPh sb="21" eb="22">
      <t>ア</t>
    </rPh>
    <rPh sb="31" eb="32">
      <t>マル</t>
    </rPh>
    <rPh sb="32" eb="33">
      <t>バ</t>
    </rPh>
    <rPh sb="37" eb="38">
      <t>ミミ</t>
    </rPh>
    <rPh sb="40" eb="42">
      <t>イチ</t>
    </rPh>
    <rPh sb="42" eb="44">
      <t>チョウセイ</t>
    </rPh>
    <phoneticPr fontId="6"/>
  </si>
  <si>
    <t>-</t>
  </si>
  <si>
    <t>50417351010</t>
    <phoneticPr fontId="6"/>
  </si>
  <si>
    <t>5041735101001</t>
    <phoneticPr fontId="6"/>
  </si>
  <si>
    <t>5041735101002</t>
    <phoneticPr fontId="6"/>
  </si>
  <si>
    <t>50416351070</t>
    <phoneticPr fontId="6"/>
  </si>
  <si>
    <t>5041635107001</t>
    <phoneticPr fontId="6"/>
  </si>
  <si>
    <t>5041635107002</t>
    <phoneticPr fontId="6"/>
  </si>
  <si>
    <t>ラスト、フクレシワ50m除去　　入庫伺い</t>
    <rPh sb="12" eb="14">
      <t>ジョキョ</t>
    </rPh>
    <rPh sb="16" eb="18">
      <t>ニュウコ</t>
    </rPh>
    <rPh sb="18" eb="19">
      <t>ウカガ</t>
    </rPh>
    <phoneticPr fontId="6"/>
  </si>
  <si>
    <t>50417351032</t>
    <phoneticPr fontId="6"/>
  </si>
  <si>
    <t>5041735103201</t>
    <phoneticPr fontId="6"/>
  </si>
  <si>
    <t>5041735103202</t>
    <phoneticPr fontId="6"/>
  </si>
  <si>
    <t>5041735103203</t>
    <phoneticPr fontId="6"/>
  </si>
  <si>
    <t>50417351020</t>
  </si>
  <si>
    <t>50417351020</t>
    <phoneticPr fontId="6"/>
  </si>
  <si>
    <t>5041735102001</t>
    <phoneticPr fontId="6"/>
  </si>
  <si>
    <t>5041735102002</t>
    <phoneticPr fontId="6"/>
  </si>
  <si>
    <t>1100(1000)</t>
  </si>
  <si>
    <t>スタートクボミシワ弱芯入れ</t>
    <rPh sb="9" eb="10">
      <t>ジャク</t>
    </rPh>
    <rPh sb="10" eb="11">
      <t>シン</t>
    </rPh>
    <rPh sb="11" eb="12">
      <t>イ</t>
    </rPh>
    <phoneticPr fontId="6"/>
  </si>
  <si>
    <t>スタートヒネリシワ弱芯入れ</t>
    <rPh sb="9" eb="10">
      <t>ジャク</t>
    </rPh>
    <rPh sb="10" eb="11">
      <t>シン</t>
    </rPh>
    <rPh sb="11" eb="12">
      <t>イ</t>
    </rPh>
    <phoneticPr fontId="6"/>
  </si>
  <si>
    <t>位置合わせ、テーピング、丸刃セット</t>
    <rPh sb="0" eb="2">
      <t>イチ</t>
    </rPh>
    <rPh sb="2" eb="3">
      <t>ア</t>
    </rPh>
    <rPh sb="12" eb="13">
      <t>マル</t>
    </rPh>
    <rPh sb="13" eb="14">
      <t>バ</t>
    </rPh>
    <phoneticPr fontId="6"/>
  </si>
  <si>
    <t>丸刃取り外し、巻取側ロール掃除、パスライン確認、巻取3寸～6寸切替、タッチロール交換、位置合わせ、テーピング</t>
    <rPh sb="0" eb="1">
      <t>マル</t>
    </rPh>
    <rPh sb="1" eb="2">
      <t>バ</t>
    </rPh>
    <rPh sb="2" eb="3">
      <t>ト</t>
    </rPh>
    <rPh sb="4" eb="5">
      <t>ハズ</t>
    </rPh>
    <rPh sb="7" eb="9">
      <t>マキトリ</t>
    </rPh>
    <rPh sb="9" eb="10">
      <t>ガワ</t>
    </rPh>
    <rPh sb="13" eb="15">
      <t>ソウジ</t>
    </rPh>
    <rPh sb="21" eb="23">
      <t>カクニン</t>
    </rPh>
    <rPh sb="24" eb="26">
      <t>マキトリ</t>
    </rPh>
    <rPh sb="27" eb="28">
      <t>スン</t>
    </rPh>
    <rPh sb="30" eb="31">
      <t>スン</t>
    </rPh>
    <rPh sb="31" eb="33">
      <t>キリカエ</t>
    </rPh>
    <rPh sb="40" eb="42">
      <t>コウカン</t>
    </rPh>
    <rPh sb="43" eb="45">
      <t>イチ</t>
    </rPh>
    <rPh sb="45" eb="46">
      <t>ア</t>
    </rPh>
    <phoneticPr fontId="6"/>
  </si>
  <si>
    <t>ラスト生原反ピラミッド跡60m除去　入庫伺い　</t>
    <rPh sb="3" eb="4">
      <t>ナマ</t>
    </rPh>
    <rPh sb="4" eb="6">
      <t>ゲンタン</t>
    </rPh>
    <rPh sb="11" eb="12">
      <t>アト</t>
    </rPh>
    <rPh sb="15" eb="17">
      <t>ジョキョ</t>
    </rPh>
    <rPh sb="18" eb="21">
      <t>ニュウコウカガ</t>
    </rPh>
    <phoneticPr fontId="6"/>
  </si>
  <si>
    <t>耳ロス廃棄、紙管準備、原反横持ち待ち</t>
    <rPh sb="0" eb="1">
      <t>ミミ</t>
    </rPh>
    <rPh sb="3" eb="5">
      <t>ハイキ</t>
    </rPh>
    <rPh sb="11" eb="13">
      <t>ゲンタン</t>
    </rPh>
    <rPh sb="13" eb="15">
      <t>ヨコモ</t>
    </rPh>
    <rPh sb="16" eb="17">
      <t>マ</t>
    </rPh>
    <phoneticPr fontId="6"/>
  </si>
  <si>
    <t>50417351040</t>
  </si>
  <si>
    <t>50417351040</t>
    <phoneticPr fontId="6"/>
  </si>
  <si>
    <t>5041735104001</t>
    <phoneticPr fontId="6"/>
  </si>
  <si>
    <t>5041735104002</t>
    <phoneticPr fontId="6"/>
  </si>
  <si>
    <t>5041735104003</t>
    <phoneticPr fontId="6"/>
  </si>
  <si>
    <t>5041735104004</t>
    <phoneticPr fontId="6"/>
  </si>
  <si>
    <t>5041735104005</t>
    <phoneticPr fontId="6"/>
  </si>
  <si>
    <t>5041735104006</t>
    <phoneticPr fontId="6"/>
  </si>
  <si>
    <t>5041735104007</t>
    <phoneticPr fontId="6"/>
  </si>
  <si>
    <t>5041735104008</t>
    <phoneticPr fontId="6"/>
  </si>
  <si>
    <t>5041735104009</t>
    <phoneticPr fontId="6"/>
  </si>
  <si>
    <t>5041735104010</t>
    <phoneticPr fontId="6"/>
  </si>
  <si>
    <t>5041735104011</t>
    <phoneticPr fontId="6"/>
  </si>
  <si>
    <t>5041735104012</t>
    <phoneticPr fontId="6"/>
  </si>
  <si>
    <t>1020(510)</t>
  </si>
  <si>
    <t>スタート600mm周期ピラミッド有　150m除去後弱い為芯入れ</t>
    <rPh sb="9" eb="11">
      <t>シュウキ</t>
    </rPh>
    <rPh sb="16" eb="17">
      <t>アリ</t>
    </rPh>
    <rPh sb="22" eb="24">
      <t>ジョキョ</t>
    </rPh>
    <rPh sb="24" eb="25">
      <t>ゴ</t>
    </rPh>
    <rPh sb="25" eb="26">
      <t>ヨワ</t>
    </rPh>
    <rPh sb="27" eb="28">
      <t>タメ</t>
    </rPh>
    <rPh sb="28" eb="29">
      <t>シン</t>
    </rPh>
    <rPh sb="29" eb="30">
      <t>イ</t>
    </rPh>
    <phoneticPr fontId="6"/>
  </si>
  <si>
    <t>50417351050</t>
    <phoneticPr fontId="6"/>
  </si>
  <si>
    <t>5041735105001</t>
    <phoneticPr fontId="6"/>
  </si>
  <si>
    <t>5041735105002</t>
    <phoneticPr fontId="6"/>
  </si>
  <si>
    <t>5041735105003</t>
    <phoneticPr fontId="6"/>
  </si>
  <si>
    <t>ラスト花びら弱　OK判断</t>
    <rPh sb="3" eb="4">
      <t>ハナ</t>
    </rPh>
    <rPh sb="6" eb="7">
      <t>ジャク</t>
    </rPh>
    <rPh sb="10" eb="12">
      <t>ハンダン</t>
    </rPh>
    <phoneticPr fontId="6"/>
  </si>
  <si>
    <t>片付け</t>
    <rPh sb="0" eb="2">
      <t>カタヅ</t>
    </rPh>
    <phoneticPr fontId="6"/>
  </si>
  <si>
    <t>50417351080</t>
    <phoneticPr fontId="6"/>
  </si>
  <si>
    <t>5041735108001</t>
    <phoneticPr fontId="6"/>
  </si>
  <si>
    <t>5041735108002</t>
    <phoneticPr fontId="6"/>
  </si>
  <si>
    <t>5041735108003</t>
    <phoneticPr fontId="6"/>
  </si>
  <si>
    <t>5041735105004</t>
    <phoneticPr fontId="6"/>
  </si>
  <si>
    <t>5041735105005</t>
    <phoneticPr fontId="6"/>
  </si>
  <si>
    <t>50417351070</t>
    <phoneticPr fontId="6"/>
  </si>
  <si>
    <t>5041735107001</t>
    <phoneticPr fontId="6"/>
  </si>
  <si>
    <t>5041735107002</t>
    <phoneticPr fontId="6"/>
  </si>
  <si>
    <t>5041735107003</t>
    <phoneticPr fontId="6"/>
  </si>
  <si>
    <t>5041735108004</t>
    <phoneticPr fontId="6"/>
  </si>
  <si>
    <t>5041735108005</t>
    <phoneticPr fontId="6"/>
  </si>
  <si>
    <t>5041735107004</t>
    <phoneticPr fontId="6"/>
  </si>
  <si>
    <r>
      <t>通常入目10m　</t>
    </r>
    <r>
      <rPr>
        <sz val="12"/>
        <color rgb="FFFF0000"/>
        <rFont val="ＭＳ Ｐゴシック"/>
        <family val="3"/>
        <charset val="128"/>
        <scheme val="minor"/>
      </rPr>
      <t>ラベル備考欄　実長3990m　記載</t>
    </r>
    <r>
      <rPr>
        <sz val="12"/>
        <color theme="1"/>
        <rFont val="ＭＳ Ｐゴシック"/>
        <family val="3"/>
        <charset val="128"/>
        <scheme val="minor"/>
      </rPr>
      <t>　　Ⓙ3620m　</t>
    </r>
    <rPh sb="0" eb="2">
      <t>ツウジョウ</t>
    </rPh>
    <rPh sb="2" eb="3">
      <t>イリ</t>
    </rPh>
    <rPh sb="3" eb="4">
      <t>メ</t>
    </rPh>
    <rPh sb="11" eb="13">
      <t>ビコウ</t>
    </rPh>
    <rPh sb="13" eb="14">
      <t>ラン</t>
    </rPh>
    <rPh sb="15" eb="17">
      <t>ジッチョウ</t>
    </rPh>
    <rPh sb="23" eb="25">
      <t>キサイ</t>
    </rPh>
    <phoneticPr fontId="6"/>
  </si>
  <si>
    <r>
      <t>入目100m　</t>
    </r>
    <r>
      <rPr>
        <sz val="12"/>
        <color rgb="FFFF0000"/>
        <rFont val="ＭＳ Ｐゴシック"/>
        <family val="3"/>
        <charset val="128"/>
        <scheme val="minor"/>
      </rPr>
      <t>ラベル備考欄　実長4100m　記載</t>
    </r>
    <r>
      <rPr>
        <sz val="12"/>
        <color theme="1"/>
        <rFont val="ＭＳ Ｐゴシック"/>
        <family val="3"/>
        <charset val="128"/>
        <scheme val="minor"/>
      </rPr>
      <t>　　タッチ圧20％、巻取張力160→150N変更</t>
    </r>
    <rPh sb="0" eb="1">
      <t>イリ</t>
    </rPh>
    <rPh sb="1" eb="2">
      <t>メ</t>
    </rPh>
    <rPh sb="14" eb="16">
      <t>ジッチョウ</t>
    </rPh>
    <rPh sb="29" eb="30">
      <t>アツ</t>
    </rPh>
    <rPh sb="34" eb="36">
      <t>マキトリ</t>
    </rPh>
    <rPh sb="36" eb="38">
      <t>チョウリョク</t>
    </rPh>
    <rPh sb="46" eb="48">
      <t>ヘンコウ</t>
    </rPh>
    <phoneticPr fontId="6"/>
  </si>
  <si>
    <t>5041735107005</t>
    <phoneticPr fontId="6"/>
  </si>
  <si>
    <r>
      <t>入目100m　</t>
    </r>
    <r>
      <rPr>
        <sz val="12"/>
        <color rgb="FFFF0000"/>
        <rFont val="ＭＳ Ｐゴシック"/>
        <family val="3"/>
        <charset val="128"/>
        <scheme val="minor"/>
      </rPr>
      <t>ラベル備考欄　実長4070m　記載</t>
    </r>
    <r>
      <rPr>
        <sz val="12"/>
        <color theme="1"/>
        <rFont val="ＭＳ Ｐゴシック"/>
        <family val="3"/>
        <charset val="128"/>
        <scheme val="minor"/>
      </rPr>
      <t>　　シメ型巻き返し</t>
    </r>
    <rPh sb="0" eb="1">
      <t>イリ</t>
    </rPh>
    <rPh sb="1" eb="2">
      <t>メ</t>
    </rPh>
    <rPh sb="14" eb="16">
      <t>ジッチョウ</t>
    </rPh>
    <rPh sb="28" eb="29">
      <t>ガタ</t>
    </rPh>
    <rPh sb="29" eb="30">
      <t>マ</t>
    </rPh>
    <rPh sb="31" eb="32">
      <t>カエ</t>
    </rPh>
    <phoneticPr fontId="6"/>
  </si>
  <si>
    <t>通常入目10m　YG欠点の為</t>
    <rPh sb="0" eb="2">
      <t>ツウジョウ</t>
    </rPh>
    <rPh sb="2" eb="3">
      <t>イリ</t>
    </rPh>
    <rPh sb="3" eb="4">
      <t>メ</t>
    </rPh>
    <rPh sb="10" eb="12">
      <t>ケッテン</t>
    </rPh>
    <rPh sb="13" eb="14">
      <t>タメ</t>
    </rPh>
    <phoneticPr fontId="6"/>
  </si>
  <si>
    <t>通常入目10m　YG欠点除去　Ⓙ380m　　シメ型の為</t>
    <rPh sb="0" eb="2">
      <t>ツウジョウ</t>
    </rPh>
    <rPh sb="2" eb="3">
      <t>イリ</t>
    </rPh>
    <rPh sb="3" eb="4">
      <t>メ</t>
    </rPh>
    <rPh sb="10" eb="12">
      <t>ケッテン</t>
    </rPh>
    <rPh sb="12" eb="14">
      <t>ジョキョ</t>
    </rPh>
    <rPh sb="24" eb="25">
      <t>ガタ</t>
    </rPh>
    <rPh sb="26" eb="27">
      <t>タメ</t>
    </rPh>
    <phoneticPr fontId="6"/>
  </si>
  <si>
    <t>入目100m　シメ型の為</t>
    <rPh sb="0" eb="1">
      <t>イリ</t>
    </rPh>
    <rPh sb="1" eb="2">
      <t>メ</t>
    </rPh>
    <rPh sb="9" eb="10">
      <t>ガタ</t>
    </rPh>
    <rPh sb="11" eb="12">
      <t>タメ</t>
    </rPh>
    <phoneticPr fontId="6"/>
  </si>
  <si>
    <t>入目100m　ラストツレコブシワ跡、花びら</t>
    <rPh sb="0" eb="1">
      <t>イリ</t>
    </rPh>
    <rPh sb="1" eb="2">
      <t>メ</t>
    </rPh>
    <rPh sb="16" eb="17">
      <t>アト</t>
    </rPh>
    <rPh sb="18" eb="19">
      <t>ハナ</t>
    </rPh>
    <phoneticPr fontId="6"/>
  </si>
  <si>
    <t>入目100m　タッチ圧15→20％変更　シメ型発生</t>
    <rPh sb="0" eb="1">
      <t>イリ</t>
    </rPh>
    <rPh sb="1" eb="2">
      <t>メ</t>
    </rPh>
    <rPh sb="10" eb="11">
      <t>アツ</t>
    </rPh>
    <rPh sb="17" eb="19">
      <t>ヘンコウ</t>
    </rPh>
    <rPh sb="22" eb="23">
      <t>カタ</t>
    </rPh>
    <rPh sb="23" eb="25">
      <t>ハッセイ</t>
    </rPh>
    <phoneticPr fontId="6"/>
  </si>
  <si>
    <r>
      <t>入目100m　</t>
    </r>
    <r>
      <rPr>
        <sz val="8"/>
        <color rgb="FFFF0000"/>
        <rFont val="ＭＳ Ｐゴシック"/>
        <family val="3"/>
        <charset val="128"/>
        <scheme val="minor"/>
      </rPr>
      <t>ラベル備考欄　実長3820m　記載</t>
    </r>
    <r>
      <rPr>
        <sz val="8"/>
        <color theme="1"/>
        <rFont val="ＭＳ Ｐゴシック"/>
        <family val="3"/>
        <charset val="128"/>
        <scheme val="minor"/>
      </rPr>
      <t>　　シワ跡、花びら250m除去後芯入れ　0m～600m付近までシワ有り、日勤確認待ち</t>
    </r>
    <rPh sb="0" eb="1">
      <t>イリ</t>
    </rPh>
    <rPh sb="1" eb="2">
      <t>メ</t>
    </rPh>
    <rPh sb="14" eb="16">
      <t>ジッチョウ</t>
    </rPh>
    <rPh sb="28" eb="29">
      <t>アト</t>
    </rPh>
    <rPh sb="30" eb="31">
      <t>ハナ</t>
    </rPh>
    <rPh sb="37" eb="39">
      <t>ジョキョ</t>
    </rPh>
    <rPh sb="39" eb="40">
      <t>ゴ</t>
    </rPh>
    <rPh sb="40" eb="41">
      <t>シン</t>
    </rPh>
    <rPh sb="41" eb="42">
      <t>イ</t>
    </rPh>
    <rPh sb="51" eb="53">
      <t>フキン</t>
    </rPh>
    <rPh sb="57" eb="58">
      <t>ア</t>
    </rPh>
    <rPh sb="60" eb="62">
      <t>ニッキン</t>
    </rPh>
    <rPh sb="62" eb="64">
      <t>カクニン</t>
    </rPh>
    <rPh sb="64" eb="65">
      <t>マ</t>
    </rPh>
    <phoneticPr fontId="6"/>
  </si>
  <si>
    <r>
      <t>入目100m　</t>
    </r>
    <r>
      <rPr>
        <sz val="12"/>
        <color rgb="FFFF0000"/>
        <rFont val="ＭＳ Ｐゴシック"/>
        <family val="3"/>
        <charset val="128"/>
        <scheme val="minor"/>
      </rPr>
      <t>ラベル備考欄　実長3800m　記載</t>
    </r>
    <r>
      <rPr>
        <sz val="12"/>
        <color theme="1"/>
        <rFont val="ＭＳ Ｐゴシック"/>
        <family val="3"/>
        <charset val="128"/>
        <scheme val="minor"/>
      </rPr>
      <t>　　</t>
    </r>
    <r>
      <rPr>
        <sz val="11"/>
        <color theme="1"/>
        <rFont val="ＭＳ Ｐゴシック"/>
        <family val="3"/>
        <charset val="128"/>
        <scheme val="minor"/>
      </rPr>
      <t>シワ跡300ｍ除去、花びら除去巻き返し　短尺伺い</t>
    </r>
    <rPh sb="0" eb="1">
      <t>イリ</t>
    </rPh>
    <rPh sb="1" eb="2">
      <t>メ</t>
    </rPh>
    <rPh sb="14" eb="16">
      <t>ジッチョウ</t>
    </rPh>
    <rPh sb="28" eb="29">
      <t>アト</t>
    </rPh>
    <rPh sb="33" eb="35">
      <t>ジョキョ</t>
    </rPh>
    <rPh sb="36" eb="37">
      <t>ハナ</t>
    </rPh>
    <rPh sb="39" eb="41">
      <t>ジョキョ</t>
    </rPh>
    <rPh sb="41" eb="42">
      <t>マ</t>
    </rPh>
    <rPh sb="43" eb="44">
      <t>カエ</t>
    </rPh>
    <rPh sb="46" eb="48">
      <t>タンジャク</t>
    </rPh>
    <rPh sb="48" eb="49">
      <t>ウカガ</t>
    </rPh>
    <phoneticPr fontId="6"/>
  </si>
  <si>
    <t>50417351060</t>
    <phoneticPr fontId="6"/>
  </si>
  <si>
    <t>5041735106001</t>
    <phoneticPr fontId="6"/>
  </si>
  <si>
    <t>5041735106002</t>
    <phoneticPr fontId="6"/>
  </si>
  <si>
    <t>5041735106003</t>
    <phoneticPr fontId="6"/>
  </si>
  <si>
    <t>5041735106004</t>
    <phoneticPr fontId="6"/>
  </si>
  <si>
    <t>50418351010</t>
    <phoneticPr fontId="6"/>
  </si>
  <si>
    <t>5041835101001</t>
    <phoneticPr fontId="6"/>
  </si>
  <si>
    <t>5041835101002</t>
    <phoneticPr fontId="6"/>
  </si>
  <si>
    <t>5041835101003</t>
    <phoneticPr fontId="6"/>
  </si>
  <si>
    <t>入目100m　ラストツレコブシワ跡（3800ｍ付近から目視確認できる）、花びら</t>
    <rPh sb="0" eb="1">
      <t>イリ</t>
    </rPh>
    <rPh sb="1" eb="2">
      <t>メ</t>
    </rPh>
    <rPh sb="16" eb="17">
      <t>アト</t>
    </rPh>
    <rPh sb="23" eb="25">
      <t>フキン</t>
    </rPh>
    <rPh sb="27" eb="29">
      <t>モクシ</t>
    </rPh>
    <rPh sb="29" eb="31">
      <t>カクニン</t>
    </rPh>
    <rPh sb="36" eb="37">
      <t>ハナ</t>
    </rPh>
    <phoneticPr fontId="6"/>
  </si>
  <si>
    <r>
      <t>入目100m　</t>
    </r>
    <r>
      <rPr>
        <sz val="12"/>
        <color rgb="FFFF0000"/>
        <rFont val="ＭＳ Ｐゴシック"/>
        <family val="3"/>
        <charset val="128"/>
        <scheme val="minor"/>
      </rPr>
      <t xml:space="preserve">ラベル備考欄　実長3800m　記載　 </t>
    </r>
    <r>
      <rPr>
        <sz val="11"/>
        <color theme="1"/>
        <rFont val="ＭＳ Ｐゴシック"/>
        <family val="3"/>
        <charset val="128"/>
        <scheme val="minor"/>
      </rPr>
      <t>シワ跡300ｍ除去、花びら除去巻き返し　短尺伺い</t>
    </r>
    <rPh sb="0" eb="1">
      <t>イリ</t>
    </rPh>
    <rPh sb="1" eb="2">
      <t>メ</t>
    </rPh>
    <rPh sb="14" eb="16">
      <t>ジッチョウ</t>
    </rPh>
    <phoneticPr fontId="6"/>
  </si>
  <si>
    <t>50418351020</t>
    <phoneticPr fontId="6"/>
  </si>
  <si>
    <t>5041835102001</t>
    <phoneticPr fontId="6"/>
  </si>
  <si>
    <t>5041835102002</t>
    <phoneticPr fontId="6"/>
  </si>
  <si>
    <t>5041835102003</t>
    <phoneticPr fontId="6"/>
  </si>
  <si>
    <t>5041835101004</t>
    <phoneticPr fontId="6"/>
  </si>
  <si>
    <t>50418351030</t>
    <phoneticPr fontId="6"/>
  </si>
  <si>
    <t>5041835103001</t>
    <phoneticPr fontId="6"/>
  </si>
  <si>
    <t>5041835103002</t>
    <phoneticPr fontId="6"/>
  </si>
  <si>
    <t>5041835103003</t>
    <phoneticPr fontId="6"/>
  </si>
  <si>
    <t>レコードシワ巻き返し　スタート～2500m付近でシワ消失</t>
    <rPh sb="6" eb="7">
      <t>マ</t>
    </rPh>
    <rPh sb="8" eb="9">
      <t>カエ</t>
    </rPh>
    <rPh sb="21" eb="23">
      <t>フキン</t>
    </rPh>
    <rPh sb="26" eb="28">
      <t>ショウシツ</t>
    </rPh>
    <phoneticPr fontId="6"/>
  </si>
  <si>
    <t>ラストレコードシワ　テンションで伸びるが巻き姿で目立つ為再巻き返し</t>
    <rPh sb="16" eb="17">
      <t>ノ</t>
    </rPh>
    <rPh sb="20" eb="21">
      <t>マ</t>
    </rPh>
    <rPh sb="22" eb="23">
      <t>スガタ</t>
    </rPh>
    <rPh sb="24" eb="26">
      <t>メダ</t>
    </rPh>
    <rPh sb="27" eb="28">
      <t>タメ</t>
    </rPh>
    <rPh sb="28" eb="29">
      <t>サイ</t>
    </rPh>
    <rPh sb="29" eb="30">
      <t>マ</t>
    </rPh>
    <rPh sb="31" eb="32">
      <t>カエ</t>
    </rPh>
    <phoneticPr fontId="6"/>
  </si>
  <si>
    <t>5041835102004</t>
    <phoneticPr fontId="6"/>
  </si>
  <si>
    <t>レコードシワ巻き返し　</t>
    <phoneticPr fontId="6"/>
  </si>
  <si>
    <t>5041735108006</t>
    <phoneticPr fontId="6"/>
  </si>
  <si>
    <t>5041835103004</t>
    <phoneticPr fontId="6"/>
  </si>
  <si>
    <t>ＹＧ欠点　ラストレコードシワ弱</t>
    <rPh sb="2" eb="4">
      <t>ケッテン</t>
    </rPh>
    <phoneticPr fontId="6"/>
  </si>
  <si>
    <t>50418351050</t>
    <phoneticPr fontId="6"/>
  </si>
  <si>
    <t>5041835105001</t>
  </si>
  <si>
    <t>5041835105001</t>
    <phoneticPr fontId="6"/>
  </si>
  <si>
    <t>5041835105002</t>
  </si>
  <si>
    <t>5041835105002</t>
    <phoneticPr fontId="6"/>
  </si>
  <si>
    <t>5041835103005</t>
    <phoneticPr fontId="6"/>
  </si>
  <si>
    <t>輸出梱包　　ＹＧ欠点/小欠点多発　ラストレコードシワ弱</t>
    <rPh sb="0" eb="2">
      <t>ユシュツ</t>
    </rPh>
    <rPh sb="2" eb="4">
      <t>コンポウ</t>
    </rPh>
    <rPh sb="8" eb="10">
      <t>ケッテン</t>
    </rPh>
    <rPh sb="11" eb="14">
      <t>ショウケッテン</t>
    </rPh>
    <rPh sb="14" eb="16">
      <t>タハツ</t>
    </rPh>
    <phoneticPr fontId="6"/>
  </si>
  <si>
    <t>ＹＧ欠点除去　Ⓙ3190m</t>
    <rPh sb="2" eb="4">
      <t>ケッテン</t>
    </rPh>
    <rPh sb="4" eb="6">
      <t>ジョキョ</t>
    </rPh>
    <phoneticPr fontId="6"/>
  </si>
  <si>
    <r>
      <t>ラストレコードシワ弱　　</t>
    </r>
    <r>
      <rPr>
        <sz val="12"/>
        <color rgb="FFFF0000"/>
        <rFont val="ＭＳ Ｐゴシック"/>
        <family val="3"/>
        <charset val="128"/>
        <scheme val="minor"/>
      </rPr>
      <t>※品証指摘</t>
    </r>
    <rPh sb="9" eb="10">
      <t>ジャク</t>
    </rPh>
    <rPh sb="13" eb="14">
      <t>ヒン</t>
    </rPh>
    <rPh sb="14" eb="15">
      <t>ショウ</t>
    </rPh>
    <rPh sb="15" eb="17">
      <t>シテキ</t>
    </rPh>
    <phoneticPr fontId="6"/>
  </si>
  <si>
    <t>‐</t>
    <phoneticPr fontId="6"/>
  </si>
  <si>
    <t>再巻き返し</t>
    <rPh sb="0" eb="1">
      <t>サイ</t>
    </rPh>
    <rPh sb="1" eb="2">
      <t>マ</t>
    </rPh>
    <rPh sb="3" eb="4">
      <t>カエ</t>
    </rPh>
    <phoneticPr fontId="6"/>
  </si>
  <si>
    <t>5041835103006</t>
    <phoneticPr fontId="6"/>
  </si>
  <si>
    <r>
      <t>輸出梱包　　ラストレコードシワ弱　　</t>
    </r>
    <r>
      <rPr>
        <sz val="12"/>
        <color rgb="FFFF0000"/>
        <rFont val="ＭＳ Ｐゴシック"/>
        <family val="3"/>
        <charset val="128"/>
        <scheme val="minor"/>
      </rPr>
      <t>※品証指摘</t>
    </r>
    <rPh sb="0" eb="2">
      <t>ユシュツ</t>
    </rPh>
    <rPh sb="2" eb="4">
      <t>コンポウ</t>
    </rPh>
    <phoneticPr fontId="6"/>
  </si>
  <si>
    <t>輸出梱包　　再再巻き返し、レコードシワ芯入れ　　Ⓙ410m　　短尺伺い　　シメジワロス計500m</t>
    <rPh sb="6" eb="7">
      <t>サイ</t>
    </rPh>
    <rPh sb="7" eb="8">
      <t>サイ</t>
    </rPh>
    <rPh sb="8" eb="9">
      <t>マ</t>
    </rPh>
    <rPh sb="10" eb="11">
      <t>カエ</t>
    </rPh>
    <rPh sb="19" eb="20">
      <t>シン</t>
    </rPh>
    <rPh sb="20" eb="21">
      <t>イ</t>
    </rPh>
    <rPh sb="31" eb="33">
      <t>タンジャク</t>
    </rPh>
    <rPh sb="33" eb="34">
      <t>ウカガ</t>
    </rPh>
    <rPh sb="43" eb="44">
      <t>ケイ</t>
    </rPh>
    <phoneticPr fontId="6"/>
  </si>
  <si>
    <t>ＹＧ欠点/小欠点多発除去　Ⓙ430m　ラストシメジワ400m除去後薄くなるが消えず</t>
    <rPh sb="2" eb="4">
      <t>ケッテン</t>
    </rPh>
    <rPh sb="5" eb="8">
      <t>ショウケッテン</t>
    </rPh>
    <rPh sb="8" eb="10">
      <t>タハツ</t>
    </rPh>
    <rPh sb="10" eb="12">
      <t>ジョキョ</t>
    </rPh>
    <rPh sb="30" eb="32">
      <t>ジョキョ</t>
    </rPh>
    <rPh sb="32" eb="33">
      <t>ゴ</t>
    </rPh>
    <rPh sb="33" eb="34">
      <t>ウス</t>
    </rPh>
    <rPh sb="38" eb="39">
      <t>キ</t>
    </rPh>
    <phoneticPr fontId="6"/>
  </si>
  <si>
    <t>5041835101005</t>
    <phoneticPr fontId="6"/>
  </si>
  <si>
    <r>
      <t>ラストレコードシワ弱　　</t>
    </r>
    <r>
      <rPr>
        <sz val="12"/>
        <color rgb="FFFF0000"/>
        <rFont val="ＭＳ Ｐゴシック"/>
        <family val="3"/>
        <charset val="128"/>
        <scheme val="minor"/>
      </rPr>
      <t>※品証指摘</t>
    </r>
    <rPh sb="9" eb="10">
      <t>ジャク</t>
    </rPh>
    <phoneticPr fontId="6"/>
  </si>
  <si>
    <t>5041835101006</t>
    <phoneticPr fontId="6"/>
  </si>
  <si>
    <t>レコードシワ芯入れ</t>
    <rPh sb="6" eb="7">
      <t>シン</t>
    </rPh>
    <rPh sb="7" eb="8">
      <t>イ</t>
    </rPh>
    <phoneticPr fontId="6"/>
  </si>
  <si>
    <t>レコードシワ芯入れ、ラスト操出紙管のシメジワによる跡100ｍ除去</t>
    <rPh sb="6" eb="7">
      <t>シン</t>
    </rPh>
    <rPh sb="7" eb="8">
      <t>イ</t>
    </rPh>
    <rPh sb="13" eb="15">
      <t>クリダシ</t>
    </rPh>
    <rPh sb="15" eb="17">
      <t>シカン</t>
    </rPh>
    <rPh sb="25" eb="26">
      <t>アト</t>
    </rPh>
    <rPh sb="30" eb="32">
      <t>ジョキョ</t>
    </rPh>
    <phoneticPr fontId="6"/>
  </si>
  <si>
    <t>5041835102005</t>
    <phoneticPr fontId="6"/>
  </si>
  <si>
    <t>5041835102006</t>
    <phoneticPr fontId="6"/>
  </si>
  <si>
    <t>50418351040</t>
    <phoneticPr fontId="6"/>
  </si>
  <si>
    <t>5041835104001</t>
    <phoneticPr fontId="6"/>
  </si>
  <si>
    <t>5041835104002</t>
  </si>
  <si>
    <t>5041835104002</t>
    <phoneticPr fontId="6"/>
  </si>
  <si>
    <t>5041835105003</t>
    <phoneticPr fontId="6"/>
  </si>
  <si>
    <r>
      <t>※欠点注意　メール参照　</t>
    </r>
    <r>
      <rPr>
        <sz val="12"/>
        <rFont val="ＭＳ Ｐゴシック"/>
        <family val="3"/>
        <charset val="128"/>
        <scheme val="minor"/>
      </rPr>
      <t>NG</t>
    </r>
    <r>
      <rPr>
        <sz val="12"/>
        <color theme="1"/>
        <rFont val="ＭＳ Ｐゴシック"/>
        <family val="3"/>
        <charset val="128"/>
        <scheme val="minor"/>
      </rPr>
      <t>欠点多発</t>
    </r>
    <rPh sb="1" eb="3">
      <t>ケッテン</t>
    </rPh>
    <rPh sb="3" eb="5">
      <t>チュウイ</t>
    </rPh>
    <rPh sb="9" eb="11">
      <t>サンショウ</t>
    </rPh>
    <rPh sb="14" eb="16">
      <t>ケッテン</t>
    </rPh>
    <rPh sb="16" eb="18">
      <t>タハツ</t>
    </rPh>
    <phoneticPr fontId="6"/>
  </si>
  <si>
    <r>
      <t>NG欠点除去　Ⓙ3410m　</t>
    </r>
    <r>
      <rPr>
        <b/>
        <sz val="11"/>
        <color theme="1"/>
        <rFont val="ＭＳ Ｐゴシック"/>
        <family val="3"/>
        <charset val="128"/>
        <scheme val="minor"/>
      </rPr>
      <t>欠点手巻きサンプルにて採取</t>
    </r>
    <r>
      <rPr>
        <sz val="11"/>
        <color theme="1"/>
        <rFont val="ＭＳ Ｐゴシック"/>
        <family val="3"/>
        <charset val="128"/>
        <scheme val="minor"/>
      </rPr>
      <t>　巻きズレ発生の為保留　ラストサンプル無し</t>
    </r>
    <rPh sb="2" eb="4">
      <t>ケッテン</t>
    </rPh>
    <rPh sb="4" eb="6">
      <t>ジョキョ</t>
    </rPh>
    <rPh sb="14" eb="16">
      <t>ケッテン</t>
    </rPh>
    <rPh sb="16" eb="18">
      <t>テマ</t>
    </rPh>
    <rPh sb="25" eb="27">
      <t>サイシュ</t>
    </rPh>
    <rPh sb="28" eb="29">
      <t>マ</t>
    </rPh>
    <rPh sb="32" eb="34">
      <t>ハッセイ</t>
    </rPh>
    <rPh sb="35" eb="36">
      <t>タメ</t>
    </rPh>
    <rPh sb="36" eb="38">
      <t>ホリュウ</t>
    </rPh>
    <rPh sb="46" eb="47">
      <t>ナ</t>
    </rPh>
    <phoneticPr fontId="6"/>
  </si>
  <si>
    <t>5041835105004</t>
    <phoneticPr fontId="6"/>
  </si>
  <si>
    <r>
      <t>※欠点注意　メール参照　</t>
    </r>
    <r>
      <rPr>
        <sz val="12"/>
        <rFont val="ＭＳ Ｐゴシック"/>
        <family val="3"/>
        <charset val="128"/>
        <scheme val="minor"/>
      </rPr>
      <t>NG</t>
    </r>
    <r>
      <rPr>
        <sz val="12"/>
        <color theme="1"/>
        <rFont val="ＭＳ Ｐゴシック"/>
        <family val="3"/>
        <charset val="128"/>
        <scheme val="minor"/>
      </rPr>
      <t>欠点単発で検出</t>
    </r>
    <r>
      <rPr>
        <sz val="12"/>
        <color rgb="FFFF0000"/>
        <rFont val="ＭＳ Ｐゴシック"/>
        <family val="3"/>
        <charset val="128"/>
        <scheme val="minor"/>
      </rPr>
      <t>　</t>
    </r>
    <r>
      <rPr>
        <sz val="12"/>
        <rFont val="ＭＳ Ｐゴシック"/>
        <family val="3"/>
        <charset val="128"/>
        <scheme val="minor"/>
      </rPr>
      <t>ラスト</t>
    </r>
    <r>
      <rPr>
        <sz val="12"/>
        <color theme="1"/>
        <rFont val="ＭＳ Ｐゴシック"/>
        <family val="3"/>
        <charset val="128"/>
        <scheme val="minor"/>
      </rPr>
      <t>サンプル無し</t>
    </r>
    <rPh sb="1" eb="3">
      <t>ケッテン</t>
    </rPh>
    <rPh sb="3" eb="5">
      <t>チュウイ</t>
    </rPh>
    <rPh sb="9" eb="11">
      <t>サンショウ</t>
    </rPh>
    <rPh sb="14" eb="16">
      <t>ケッテン</t>
    </rPh>
    <rPh sb="16" eb="18">
      <t>タンパツ</t>
    </rPh>
    <rPh sb="19" eb="21">
      <t>ケンシュツ</t>
    </rPh>
    <rPh sb="29" eb="30">
      <t>ナ</t>
    </rPh>
    <phoneticPr fontId="6"/>
  </si>
  <si>
    <r>
      <t>※欠点注意　メール参照　</t>
    </r>
    <r>
      <rPr>
        <sz val="12"/>
        <rFont val="ＭＳ Ｐゴシック"/>
        <family val="3"/>
        <charset val="128"/>
        <scheme val="minor"/>
      </rPr>
      <t>NG欠点検出無し</t>
    </r>
    <rPh sb="1" eb="3">
      <t>ケッテン</t>
    </rPh>
    <rPh sb="3" eb="5">
      <t>チュウイ</t>
    </rPh>
    <rPh sb="9" eb="11">
      <t>サンショウ</t>
    </rPh>
    <rPh sb="14" eb="16">
      <t>ケッテン</t>
    </rPh>
    <rPh sb="16" eb="18">
      <t>ケンシュツ</t>
    </rPh>
    <rPh sb="18" eb="19">
      <t>ナ</t>
    </rPh>
    <phoneticPr fontId="6"/>
  </si>
  <si>
    <t>50418351060</t>
    <phoneticPr fontId="6"/>
  </si>
  <si>
    <t>5041835106001</t>
    <phoneticPr fontId="6"/>
  </si>
  <si>
    <t>5041835106002</t>
    <phoneticPr fontId="6"/>
  </si>
  <si>
    <t>5041835104003</t>
    <phoneticPr fontId="6"/>
  </si>
  <si>
    <r>
      <t>※欠点注意　メール参照　</t>
    </r>
    <r>
      <rPr>
        <sz val="12"/>
        <rFont val="ＭＳ Ｐゴシック"/>
        <family val="3"/>
        <charset val="128"/>
        <scheme val="minor"/>
      </rPr>
      <t>NG欠点検出無し</t>
    </r>
    <r>
      <rPr>
        <sz val="12"/>
        <color rgb="FFFF0000"/>
        <rFont val="ＭＳ Ｐゴシック"/>
        <family val="3"/>
        <charset val="128"/>
        <scheme val="minor"/>
      </rPr>
      <t>　</t>
    </r>
    <r>
      <rPr>
        <sz val="12"/>
        <rFont val="ＭＳ Ｐゴシック"/>
        <family val="3"/>
        <charset val="128"/>
        <scheme val="minor"/>
      </rPr>
      <t>巻きズレ発生の為保留</t>
    </r>
    <r>
      <rPr>
        <sz val="12"/>
        <color rgb="FFFF0000"/>
        <rFont val="ＭＳ Ｐゴシック"/>
        <family val="3"/>
        <charset val="128"/>
        <scheme val="minor"/>
      </rPr>
      <t>　</t>
    </r>
    <r>
      <rPr>
        <sz val="12"/>
        <rFont val="ＭＳ Ｐゴシック"/>
        <family val="3"/>
        <charset val="128"/>
        <scheme val="minor"/>
      </rPr>
      <t>ラストサンプル無し</t>
    </r>
    <rPh sb="1" eb="3">
      <t>ケッテン</t>
    </rPh>
    <rPh sb="3" eb="5">
      <t>チュウイ</t>
    </rPh>
    <rPh sb="9" eb="11">
      <t>サンショウ</t>
    </rPh>
    <rPh sb="14" eb="16">
      <t>ケッテン</t>
    </rPh>
    <rPh sb="16" eb="18">
      <t>ケンシュツ</t>
    </rPh>
    <rPh sb="18" eb="19">
      <t>ナ</t>
    </rPh>
    <rPh sb="21" eb="22">
      <t>マ</t>
    </rPh>
    <rPh sb="25" eb="27">
      <t>ハッセイ</t>
    </rPh>
    <rPh sb="28" eb="29">
      <t>タメ</t>
    </rPh>
    <rPh sb="29" eb="31">
      <t>ホリュウ</t>
    </rPh>
    <rPh sb="39" eb="40">
      <t>ナ</t>
    </rPh>
    <phoneticPr fontId="6"/>
  </si>
  <si>
    <r>
      <t>巻ズレ巻き返し　</t>
    </r>
    <r>
      <rPr>
        <b/>
        <sz val="12"/>
        <rFont val="ＭＳ Ｐゴシック"/>
        <family val="3"/>
        <charset val="128"/>
        <scheme val="minor"/>
      </rPr>
      <t>L/S120m/min</t>
    </r>
    <r>
      <rPr>
        <sz val="12"/>
        <rFont val="ＭＳ Ｐゴシック"/>
        <family val="3"/>
        <charset val="128"/>
        <scheme val="minor"/>
      </rPr>
      <t>　Ⓙ690m</t>
    </r>
    <rPh sb="0" eb="1">
      <t>マキ</t>
    </rPh>
    <rPh sb="3" eb="4">
      <t>マ</t>
    </rPh>
    <rPh sb="5" eb="6">
      <t>カエ</t>
    </rPh>
    <phoneticPr fontId="6"/>
  </si>
  <si>
    <r>
      <t>巻きズレ巻き返し　</t>
    </r>
    <r>
      <rPr>
        <b/>
        <sz val="12"/>
        <color theme="1"/>
        <rFont val="ＭＳ Ｐゴシック"/>
        <family val="3"/>
        <charset val="128"/>
        <scheme val="minor"/>
      </rPr>
      <t>L/S120m/min</t>
    </r>
    <rPh sb="0" eb="1">
      <t>マ</t>
    </rPh>
    <rPh sb="4" eb="5">
      <t>マ</t>
    </rPh>
    <rPh sb="6" eb="7">
      <t>カエ</t>
    </rPh>
    <phoneticPr fontId="6"/>
  </si>
  <si>
    <t>ニップ/ニップ下ロール掃除</t>
    <rPh sb="7" eb="8">
      <t>シタ</t>
    </rPh>
    <rPh sb="11" eb="13">
      <t>ソウジ</t>
    </rPh>
    <phoneticPr fontId="6"/>
  </si>
  <si>
    <t>50418351070</t>
    <phoneticPr fontId="6"/>
  </si>
  <si>
    <t>5041835107001</t>
    <phoneticPr fontId="6"/>
  </si>
  <si>
    <t>5041835107002</t>
    <phoneticPr fontId="6"/>
  </si>
  <si>
    <t>スタートレコードシワ弱芯入れ</t>
    <rPh sb="10" eb="11">
      <t>ジャク</t>
    </rPh>
    <rPh sb="11" eb="12">
      <t>シン</t>
    </rPh>
    <rPh sb="12" eb="13">
      <t>イ</t>
    </rPh>
    <phoneticPr fontId="6"/>
  </si>
  <si>
    <t>ラスト花びら除去　200mロス</t>
    <rPh sb="3" eb="4">
      <t>ハナ</t>
    </rPh>
    <rPh sb="6" eb="8">
      <t>ジョキョ</t>
    </rPh>
    <phoneticPr fontId="6"/>
  </si>
  <si>
    <t>50420351010</t>
    <phoneticPr fontId="6"/>
  </si>
  <si>
    <t>5042035101001</t>
    <phoneticPr fontId="6"/>
  </si>
  <si>
    <t>5042035101002</t>
    <phoneticPr fontId="6"/>
  </si>
  <si>
    <t>5042035101003</t>
    <phoneticPr fontId="6"/>
  </si>
  <si>
    <r>
      <t>シワ除去巻き返し　　入目100m　</t>
    </r>
    <r>
      <rPr>
        <sz val="12"/>
        <color rgb="FFFF0000"/>
        <rFont val="ＭＳ Ｐゴシック"/>
        <family val="3"/>
        <charset val="128"/>
        <scheme val="minor"/>
      </rPr>
      <t>ラベル備考欄　実長3220m　記載</t>
    </r>
    <rPh sb="2" eb="4">
      <t>ジョキョ</t>
    </rPh>
    <rPh sb="4" eb="5">
      <t>マ</t>
    </rPh>
    <rPh sb="6" eb="7">
      <t>カエ</t>
    </rPh>
    <rPh sb="10" eb="11">
      <t>イリ</t>
    </rPh>
    <rPh sb="11" eb="12">
      <t>メ</t>
    </rPh>
    <rPh sb="24" eb="26">
      <t>ジッチョウ</t>
    </rPh>
    <phoneticPr fontId="6"/>
  </si>
  <si>
    <t>50419351070</t>
    <phoneticPr fontId="6"/>
  </si>
  <si>
    <t>5041935107001</t>
    <phoneticPr fontId="6"/>
  </si>
  <si>
    <t>5041935107002</t>
    <phoneticPr fontId="6"/>
  </si>
  <si>
    <t>5041935107003</t>
    <phoneticPr fontId="6"/>
  </si>
  <si>
    <t>50420351020</t>
    <phoneticPr fontId="6"/>
  </si>
  <si>
    <t>5042035102001</t>
    <phoneticPr fontId="6"/>
  </si>
  <si>
    <t>5042035102002</t>
    <phoneticPr fontId="6"/>
  </si>
  <si>
    <t>5042035102003</t>
    <phoneticPr fontId="6"/>
  </si>
  <si>
    <t>50420351060</t>
    <phoneticPr fontId="6"/>
  </si>
  <si>
    <t>5042035106001</t>
    <phoneticPr fontId="6"/>
  </si>
  <si>
    <t>5042035106002</t>
  </si>
  <si>
    <t>5042035106002</t>
    <phoneticPr fontId="6"/>
  </si>
  <si>
    <t>5042035106003</t>
    <phoneticPr fontId="6"/>
  </si>
  <si>
    <t>うろこ欠点単発で3ヵ所検出</t>
    <rPh sb="3" eb="5">
      <t>ケッテン</t>
    </rPh>
    <rPh sb="5" eb="7">
      <t>タンパツ</t>
    </rPh>
    <rPh sb="10" eb="11">
      <t>ショ</t>
    </rPh>
    <rPh sb="11" eb="13">
      <t>ケンシュツ</t>
    </rPh>
    <phoneticPr fontId="6"/>
  </si>
  <si>
    <t>スタート～1000m付近まで東～180mm位置蒸着ボケ？有り</t>
    <rPh sb="10" eb="12">
      <t>フキン</t>
    </rPh>
    <rPh sb="14" eb="15">
      <t>ヒガシ</t>
    </rPh>
    <rPh sb="21" eb="23">
      <t>イチ</t>
    </rPh>
    <rPh sb="23" eb="25">
      <t>ジョウチャク</t>
    </rPh>
    <rPh sb="28" eb="29">
      <t>ア</t>
    </rPh>
    <phoneticPr fontId="6"/>
  </si>
  <si>
    <t>50420351050</t>
    <phoneticPr fontId="6"/>
  </si>
  <si>
    <t>5042035105001</t>
    <phoneticPr fontId="6"/>
  </si>
  <si>
    <t>5042035105002</t>
    <phoneticPr fontId="6"/>
  </si>
  <si>
    <t>5042035105003</t>
    <phoneticPr fontId="6"/>
  </si>
  <si>
    <t>シメ型発生　ラストサンプル無し</t>
    <rPh sb="2" eb="3">
      <t>ガタ</t>
    </rPh>
    <rPh sb="3" eb="5">
      <t>ハッセイ</t>
    </rPh>
    <rPh sb="13" eb="14">
      <t>ナ</t>
    </rPh>
    <phoneticPr fontId="6"/>
  </si>
  <si>
    <t>シメ型巻き返し</t>
    <rPh sb="2" eb="3">
      <t>ガタ</t>
    </rPh>
    <rPh sb="3" eb="4">
      <t>マ</t>
    </rPh>
    <rPh sb="5" eb="6">
      <t>カエ</t>
    </rPh>
    <phoneticPr fontId="6"/>
  </si>
  <si>
    <t>5042035106004</t>
    <phoneticPr fontId="6"/>
  </si>
  <si>
    <t>50420351030</t>
    <phoneticPr fontId="6"/>
  </si>
  <si>
    <t>5042035103001</t>
    <phoneticPr fontId="6"/>
  </si>
  <si>
    <t>5042035103002</t>
    <phoneticPr fontId="6"/>
  </si>
  <si>
    <t>5042035103003</t>
    <phoneticPr fontId="6"/>
  </si>
  <si>
    <t>50420351040</t>
    <phoneticPr fontId="6"/>
  </si>
  <si>
    <t>5042035104001</t>
    <phoneticPr fontId="6"/>
  </si>
  <si>
    <t>5042035104002</t>
    <phoneticPr fontId="6"/>
  </si>
  <si>
    <t>5042035104003</t>
    <phoneticPr fontId="6"/>
  </si>
  <si>
    <t>ラストＹＧ欠点20m除去</t>
    <rPh sb="5" eb="7">
      <t>ケッテン</t>
    </rPh>
    <rPh sb="10" eb="12">
      <t>ジョキョ</t>
    </rPh>
    <phoneticPr fontId="6"/>
  </si>
  <si>
    <t>50420351070</t>
    <phoneticPr fontId="6"/>
  </si>
  <si>
    <t>5042035107001</t>
    <phoneticPr fontId="6"/>
  </si>
  <si>
    <t>5042035107002</t>
    <phoneticPr fontId="6"/>
  </si>
  <si>
    <t>5042035107003</t>
  </si>
  <si>
    <t>5042035107003</t>
    <phoneticPr fontId="6"/>
  </si>
  <si>
    <t>ラスト打痕跡20m除去</t>
    <rPh sb="3" eb="4">
      <t>ダ</t>
    </rPh>
    <rPh sb="4" eb="5">
      <t>コン</t>
    </rPh>
    <rPh sb="5" eb="6">
      <t>アト</t>
    </rPh>
    <rPh sb="9" eb="11">
      <t>ジョキョ</t>
    </rPh>
    <phoneticPr fontId="6"/>
  </si>
  <si>
    <t>50420351080</t>
    <phoneticPr fontId="6"/>
  </si>
  <si>
    <t>5042035108001</t>
    <phoneticPr fontId="6"/>
  </si>
  <si>
    <t>5042035108002</t>
  </si>
  <si>
    <t>5042035108002</t>
    <phoneticPr fontId="6"/>
  </si>
  <si>
    <t>5042035108003</t>
    <phoneticPr fontId="6"/>
  </si>
  <si>
    <t>50423351050</t>
    <phoneticPr fontId="6"/>
  </si>
  <si>
    <t>5042335105001</t>
    <phoneticPr fontId="6"/>
  </si>
  <si>
    <t>5042335105002</t>
  </si>
  <si>
    <t>5042335105002</t>
    <phoneticPr fontId="6"/>
  </si>
  <si>
    <t>5042335105003</t>
    <phoneticPr fontId="6"/>
  </si>
  <si>
    <t>5042035107004</t>
    <phoneticPr fontId="6"/>
  </si>
  <si>
    <t>5042035108004</t>
    <phoneticPr fontId="6"/>
  </si>
  <si>
    <r>
      <t>シメ型巻き返し　巻ズレ対策</t>
    </r>
    <r>
      <rPr>
        <b/>
        <sz val="12"/>
        <color theme="1"/>
        <rFont val="ＭＳ Ｐゴシック"/>
        <family val="3"/>
        <charset val="128"/>
        <scheme val="minor"/>
      </rPr>
      <t>L/S120m/min</t>
    </r>
    <rPh sb="2" eb="3">
      <t>ガタ</t>
    </rPh>
    <rPh sb="3" eb="4">
      <t>マ</t>
    </rPh>
    <rPh sb="5" eb="6">
      <t>カエ</t>
    </rPh>
    <rPh sb="8" eb="9">
      <t>マキ</t>
    </rPh>
    <rPh sb="11" eb="13">
      <t>タイサク</t>
    </rPh>
    <phoneticPr fontId="6"/>
  </si>
  <si>
    <t>ガイドロール掃除、パスライン確認</t>
    <rPh sb="6" eb="8">
      <t>ソウジ</t>
    </rPh>
    <rPh sb="14" eb="16">
      <t>カクニン</t>
    </rPh>
    <phoneticPr fontId="6"/>
  </si>
  <si>
    <t>ＣＲアダプター交換、位置合わせ、テーピング、丸刃セット、耳ロスセット</t>
    <rPh sb="28" eb="29">
      <t>ミミ</t>
    </rPh>
    <phoneticPr fontId="6"/>
  </si>
  <si>
    <t>50423351040</t>
    <phoneticPr fontId="6"/>
  </si>
  <si>
    <t>5042335104001</t>
    <phoneticPr fontId="6"/>
  </si>
  <si>
    <t>5042335104002</t>
    <phoneticPr fontId="6"/>
  </si>
  <si>
    <t>5042335104003</t>
    <phoneticPr fontId="6"/>
  </si>
  <si>
    <t>巻ズレによる表層部シメ型</t>
    <rPh sb="0" eb="1">
      <t>マキ</t>
    </rPh>
    <rPh sb="6" eb="8">
      <t>ヒョウソウ</t>
    </rPh>
    <rPh sb="8" eb="9">
      <t>ブ</t>
    </rPh>
    <rPh sb="11" eb="12">
      <t>ガタ</t>
    </rPh>
    <phoneticPr fontId="6"/>
  </si>
  <si>
    <t>巻ズレによる表層部シメ型　ラストサンプル無し</t>
    <rPh sb="0" eb="1">
      <t>マキ</t>
    </rPh>
    <rPh sb="6" eb="8">
      <t>ヒョウソウ</t>
    </rPh>
    <rPh sb="8" eb="9">
      <t>ブ</t>
    </rPh>
    <rPh sb="11" eb="12">
      <t>ガタ</t>
    </rPh>
    <rPh sb="20" eb="21">
      <t>ナ</t>
    </rPh>
    <phoneticPr fontId="6"/>
  </si>
  <si>
    <t>原反表層当てキズ有り　280m除去　入庫伺い</t>
    <rPh sb="0" eb="4">
      <t>ゲンタンヒョウソウ</t>
    </rPh>
    <rPh sb="4" eb="5">
      <t>ア</t>
    </rPh>
    <rPh sb="8" eb="9">
      <t>ア</t>
    </rPh>
    <rPh sb="15" eb="17">
      <t>ジョキョ</t>
    </rPh>
    <rPh sb="18" eb="21">
      <t>ニュウコウカガ</t>
    </rPh>
    <phoneticPr fontId="6"/>
  </si>
  <si>
    <t>5042335105004</t>
    <phoneticPr fontId="6"/>
  </si>
  <si>
    <r>
      <t>巻ズレ対策</t>
    </r>
    <r>
      <rPr>
        <b/>
        <sz val="12"/>
        <color theme="1"/>
        <rFont val="ＭＳ Ｐゴシック"/>
        <family val="3"/>
        <charset val="128"/>
        <scheme val="minor"/>
      </rPr>
      <t>L/S120m/min</t>
    </r>
    <phoneticPr fontId="6"/>
  </si>
  <si>
    <t>50423351060</t>
    <phoneticPr fontId="6"/>
  </si>
  <si>
    <t>5042335106001</t>
    <phoneticPr fontId="6"/>
  </si>
  <si>
    <t>5042335106002</t>
    <phoneticPr fontId="6"/>
  </si>
  <si>
    <t>5042335106003</t>
    <phoneticPr fontId="6"/>
  </si>
  <si>
    <t>50423351030</t>
    <phoneticPr fontId="6"/>
  </si>
  <si>
    <t>5042335103001</t>
    <phoneticPr fontId="6"/>
  </si>
  <si>
    <t>5042335103002</t>
    <phoneticPr fontId="6"/>
  </si>
  <si>
    <t>5042335103003</t>
    <phoneticPr fontId="6"/>
  </si>
  <si>
    <t>スタート準備</t>
    <rPh sb="4" eb="6">
      <t>ジュンビ</t>
    </rPh>
    <phoneticPr fontId="6"/>
  </si>
  <si>
    <t>トタンシワ　スタート、中　ラスト、</t>
    <rPh sb="11" eb="12">
      <t>チュウ</t>
    </rPh>
    <phoneticPr fontId="6"/>
  </si>
  <si>
    <t>50423404011</t>
    <phoneticPr fontId="6"/>
  </si>
  <si>
    <t>5042340401101</t>
    <phoneticPr fontId="6"/>
  </si>
  <si>
    <t>5042340401102</t>
    <phoneticPr fontId="6"/>
  </si>
  <si>
    <t>5042340402101</t>
    <phoneticPr fontId="6"/>
  </si>
  <si>
    <t>50423404021</t>
    <phoneticPr fontId="6"/>
  </si>
  <si>
    <t>50423404031</t>
    <phoneticPr fontId="6"/>
  </si>
  <si>
    <t>5042340403101</t>
    <phoneticPr fontId="6"/>
  </si>
  <si>
    <t>5042340403102</t>
    <phoneticPr fontId="6"/>
  </si>
  <si>
    <t>丸刃交換</t>
    <rPh sb="0" eb="1">
      <t>マル</t>
    </rPh>
    <rPh sb="1" eb="2">
      <t>バ</t>
    </rPh>
    <rPh sb="2" eb="4">
      <t>コウカン</t>
    </rPh>
    <phoneticPr fontId="6"/>
  </si>
  <si>
    <t>50423404041</t>
    <phoneticPr fontId="6"/>
  </si>
  <si>
    <t>5042340404101</t>
    <phoneticPr fontId="6"/>
  </si>
  <si>
    <t>5042340404102</t>
    <phoneticPr fontId="6"/>
  </si>
  <si>
    <t>トタンシワ　スタート、中　ラスト、中　ラスト東～85mm位置白スジ有り</t>
    <rPh sb="11" eb="12">
      <t>チュウ</t>
    </rPh>
    <rPh sb="17" eb="18">
      <t>チュウ</t>
    </rPh>
    <rPh sb="22" eb="23">
      <t>ヒガシ</t>
    </rPh>
    <rPh sb="28" eb="30">
      <t>イチ</t>
    </rPh>
    <rPh sb="30" eb="31">
      <t>シロ</t>
    </rPh>
    <rPh sb="33" eb="34">
      <t>ア</t>
    </rPh>
    <phoneticPr fontId="6"/>
  </si>
  <si>
    <t>50424404031</t>
    <phoneticPr fontId="6"/>
  </si>
  <si>
    <t>5042440403101</t>
  </si>
  <si>
    <t>5042440403101</t>
    <phoneticPr fontId="6"/>
  </si>
  <si>
    <t>5042440403102</t>
  </si>
  <si>
    <t>5042440403102</t>
    <phoneticPr fontId="6"/>
  </si>
  <si>
    <t>トタンシワ　スタート、中　ラスト、中　耳巻き機トラバース異常停機　日勤/工務指示待ち</t>
    <rPh sb="11" eb="12">
      <t>チュウ</t>
    </rPh>
    <rPh sb="17" eb="18">
      <t>チュウ</t>
    </rPh>
    <rPh sb="19" eb="20">
      <t>ミミ</t>
    </rPh>
    <rPh sb="20" eb="21">
      <t>マ</t>
    </rPh>
    <rPh sb="22" eb="23">
      <t>キ</t>
    </rPh>
    <rPh sb="28" eb="30">
      <t>イジョウ</t>
    </rPh>
    <rPh sb="30" eb="32">
      <t>テイキ</t>
    </rPh>
    <rPh sb="33" eb="35">
      <t>ニッキン</t>
    </rPh>
    <rPh sb="36" eb="38">
      <t>コウム</t>
    </rPh>
    <rPh sb="38" eb="40">
      <t>シジ</t>
    </rPh>
    <rPh sb="40" eb="41">
      <t>マ</t>
    </rPh>
    <phoneticPr fontId="6"/>
  </si>
  <si>
    <t>5042340404103</t>
    <phoneticPr fontId="6"/>
  </si>
  <si>
    <t>工務対応　耳巻き機スイング用モーター確認</t>
    <rPh sb="0" eb="2">
      <t>コウム</t>
    </rPh>
    <rPh sb="2" eb="4">
      <t>タイオウ</t>
    </rPh>
    <rPh sb="5" eb="6">
      <t>ミミ</t>
    </rPh>
    <rPh sb="6" eb="7">
      <t>マ</t>
    </rPh>
    <rPh sb="8" eb="9">
      <t>キ</t>
    </rPh>
    <rPh sb="13" eb="14">
      <t>ヨウ</t>
    </rPh>
    <rPh sb="18" eb="20">
      <t>カクニン</t>
    </rPh>
    <phoneticPr fontId="6"/>
  </si>
  <si>
    <t>残原反巻き返し（耳巻き機スイング無し）　トタンシワ　スタート、中　ラスト、中　</t>
    <rPh sb="0" eb="1">
      <t>ザン</t>
    </rPh>
    <rPh sb="1" eb="3">
      <t>ゲンタン</t>
    </rPh>
    <rPh sb="3" eb="4">
      <t>マ</t>
    </rPh>
    <rPh sb="5" eb="6">
      <t>カエ</t>
    </rPh>
    <rPh sb="16" eb="17">
      <t>ナ</t>
    </rPh>
    <rPh sb="31" eb="32">
      <t>チュウ</t>
    </rPh>
    <rPh sb="37" eb="38">
      <t>チュウ</t>
    </rPh>
    <phoneticPr fontId="6"/>
  </si>
  <si>
    <t>OK</t>
    <phoneticPr fontId="6"/>
  </si>
  <si>
    <t>50424404041</t>
  </si>
  <si>
    <t>50424404041</t>
    <phoneticPr fontId="6"/>
  </si>
  <si>
    <t>5042440404101</t>
  </si>
  <si>
    <t>5042440404101</t>
    <phoneticPr fontId="6"/>
  </si>
  <si>
    <r>
      <t>耳巻き機動作確認（スイング無し）　CR残芯使用、6000ｍ巻けるか確認→</t>
    </r>
    <r>
      <rPr>
        <b/>
        <sz val="12"/>
        <color theme="1"/>
        <rFont val="ＭＳ Ｐゴシック"/>
        <family val="3"/>
        <charset val="128"/>
        <scheme val="minor"/>
      </rPr>
      <t>5300ｍが限界</t>
    </r>
    <rPh sb="0" eb="1">
      <t>ミミ</t>
    </rPh>
    <rPh sb="1" eb="2">
      <t>マ</t>
    </rPh>
    <rPh sb="3" eb="4">
      <t>キ</t>
    </rPh>
    <rPh sb="4" eb="6">
      <t>ドウサ</t>
    </rPh>
    <rPh sb="6" eb="8">
      <t>カクニン</t>
    </rPh>
    <rPh sb="19" eb="20">
      <t>ザン</t>
    </rPh>
    <rPh sb="20" eb="21">
      <t>シン</t>
    </rPh>
    <rPh sb="21" eb="23">
      <t>シヨウ</t>
    </rPh>
    <rPh sb="29" eb="30">
      <t>マ</t>
    </rPh>
    <rPh sb="33" eb="35">
      <t>カクニン</t>
    </rPh>
    <rPh sb="42" eb="44">
      <t>ゲンカイ</t>
    </rPh>
    <phoneticPr fontId="6"/>
  </si>
  <si>
    <t>50424404061</t>
    <phoneticPr fontId="6"/>
  </si>
  <si>
    <t>リード</t>
    <phoneticPr fontId="6"/>
  </si>
  <si>
    <t>T70</t>
    <phoneticPr fontId="6"/>
  </si>
  <si>
    <t>上軸耳巻き取りテスト、位置合わせ</t>
    <rPh sb="0" eb="1">
      <t>ウワ</t>
    </rPh>
    <rPh sb="1" eb="2">
      <t>ジク</t>
    </rPh>
    <rPh sb="2" eb="3">
      <t>ミミ</t>
    </rPh>
    <rPh sb="3" eb="4">
      <t>マ</t>
    </rPh>
    <rPh sb="5" eb="6">
      <t>ト</t>
    </rPh>
    <rPh sb="11" eb="13">
      <t>イチ</t>
    </rPh>
    <rPh sb="13" eb="14">
      <t>ア</t>
    </rPh>
    <phoneticPr fontId="6"/>
  </si>
  <si>
    <t>FWP</t>
  </si>
  <si>
    <t>5042440406101</t>
    <phoneticPr fontId="6"/>
  </si>
  <si>
    <t>5042440406102</t>
    <phoneticPr fontId="6"/>
  </si>
  <si>
    <t>位置合わせ、耳ロスコア作成</t>
    <rPh sb="6" eb="7">
      <t>ミミ</t>
    </rPh>
    <rPh sb="11" eb="13">
      <t>サクセイ</t>
    </rPh>
    <phoneticPr fontId="6"/>
  </si>
  <si>
    <t>50424404071</t>
    <phoneticPr fontId="6"/>
  </si>
  <si>
    <t>5042440407101</t>
    <phoneticPr fontId="6"/>
  </si>
  <si>
    <t>5042440407102</t>
    <phoneticPr fontId="6"/>
  </si>
  <si>
    <t>スタートⒿ跡200m除去　トタンシワ　スタート、中　ラスト、中</t>
    <rPh sb="5" eb="6">
      <t>アト</t>
    </rPh>
    <rPh sb="10" eb="12">
      <t>ジョキョ</t>
    </rPh>
    <rPh sb="24" eb="25">
      <t>チュウ</t>
    </rPh>
    <rPh sb="30" eb="31">
      <t>チュウ</t>
    </rPh>
    <phoneticPr fontId="6"/>
  </si>
  <si>
    <t>50425404011</t>
    <phoneticPr fontId="6"/>
  </si>
  <si>
    <t>5042540401101</t>
    <phoneticPr fontId="6"/>
  </si>
  <si>
    <t>5042540401102</t>
    <phoneticPr fontId="6"/>
  </si>
  <si>
    <t>トタンシワ　スタート、中　ラスト、中　上軸耳巻き取り増速時蛇行する為、上軸6吋アダプター取り付け</t>
    <rPh sb="11" eb="12">
      <t>チュウ</t>
    </rPh>
    <rPh sb="17" eb="18">
      <t>チュウ</t>
    </rPh>
    <rPh sb="19" eb="20">
      <t>ウワ</t>
    </rPh>
    <rPh sb="20" eb="21">
      <t>ジク</t>
    </rPh>
    <rPh sb="21" eb="22">
      <t>ミミ</t>
    </rPh>
    <rPh sb="22" eb="23">
      <t>マ</t>
    </rPh>
    <rPh sb="24" eb="25">
      <t>ト</t>
    </rPh>
    <rPh sb="26" eb="28">
      <t>ゾウソク</t>
    </rPh>
    <rPh sb="28" eb="29">
      <t>ジ</t>
    </rPh>
    <rPh sb="29" eb="31">
      <t>ダコウ</t>
    </rPh>
    <rPh sb="33" eb="34">
      <t>タメ</t>
    </rPh>
    <rPh sb="35" eb="36">
      <t>ウワ</t>
    </rPh>
    <rPh sb="36" eb="37">
      <t>ジク</t>
    </rPh>
    <rPh sb="38" eb="39">
      <t>インチ</t>
    </rPh>
    <rPh sb="44" eb="45">
      <t>ト</t>
    </rPh>
    <rPh sb="46" eb="47">
      <t>ツ</t>
    </rPh>
    <phoneticPr fontId="6"/>
  </si>
  <si>
    <t>50423404051</t>
    <phoneticPr fontId="6"/>
  </si>
  <si>
    <t>5042340405101</t>
  </si>
  <si>
    <t>5042340405101</t>
    <phoneticPr fontId="6"/>
  </si>
  <si>
    <t>5042340405102</t>
    <phoneticPr fontId="6"/>
  </si>
  <si>
    <t>50423404061</t>
    <phoneticPr fontId="6"/>
  </si>
  <si>
    <t>5042340406101</t>
    <phoneticPr fontId="6"/>
  </si>
  <si>
    <t>5042340406102</t>
    <phoneticPr fontId="6"/>
  </si>
  <si>
    <t>-</t>
    <phoneticPr fontId="6"/>
  </si>
  <si>
    <t>トタンシワ　スタート、中　ラスト、中　　　スタート東側13～14mmキズ有り（CF4ロール周速差）</t>
    <rPh sb="11" eb="12">
      <t>チュウ</t>
    </rPh>
    <rPh sb="17" eb="18">
      <t>チュウ</t>
    </rPh>
    <rPh sb="25" eb="26">
      <t>ヒガシ</t>
    </rPh>
    <rPh sb="26" eb="27">
      <t>ガワ</t>
    </rPh>
    <rPh sb="36" eb="37">
      <t>ア</t>
    </rPh>
    <rPh sb="45" eb="47">
      <t>シュウソク</t>
    </rPh>
    <rPh sb="47" eb="48">
      <t>サ</t>
    </rPh>
    <phoneticPr fontId="6"/>
  </si>
  <si>
    <t>50424404021</t>
    <phoneticPr fontId="6"/>
  </si>
  <si>
    <t>5042440402101</t>
    <phoneticPr fontId="6"/>
  </si>
  <si>
    <t>5042440402102</t>
    <phoneticPr fontId="6"/>
  </si>
  <si>
    <t>トタンシワ　スタート、中　ラスト、中　　　巻き取り蛇行の為500mロス（上軸張力110N変更）</t>
    <rPh sb="11" eb="12">
      <t>チュウ</t>
    </rPh>
    <rPh sb="17" eb="18">
      <t>チュウ</t>
    </rPh>
    <rPh sb="28" eb="29">
      <t>タメ</t>
    </rPh>
    <rPh sb="36" eb="37">
      <t>ウワ</t>
    </rPh>
    <rPh sb="37" eb="38">
      <t>ジク</t>
    </rPh>
    <rPh sb="38" eb="40">
      <t>チョウリョク</t>
    </rPh>
    <rPh sb="44" eb="46">
      <t>ヘンコウ</t>
    </rPh>
    <phoneticPr fontId="6"/>
  </si>
  <si>
    <t>西側端部ピラミッド発生の為、NG　　</t>
    <rPh sb="0" eb="1">
      <t>ニシ</t>
    </rPh>
    <rPh sb="1" eb="2">
      <t>ガワ</t>
    </rPh>
    <rPh sb="2" eb="4">
      <t>タンブ</t>
    </rPh>
    <rPh sb="9" eb="11">
      <t>ハッセイ</t>
    </rPh>
    <rPh sb="12" eb="13">
      <t>タメ</t>
    </rPh>
    <phoneticPr fontId="6"/>
  </si>
  <si>
    <t>50423404071</t>
    <phoneticPr fontId="6"/>
  </si>
  <si>
    <t>5042340407101</t>
    <phoneticPr fontId="6"/>
  </si>
  <si>
    <t>5042340407102</t>
  </si>
  <si>
    <t>5042340407102</t>
    <phoneticPr fontId="6"/>
  </si>
  <si>
    <t>50424404011</t>
    <phoneticPr fontId="6"/>
  </si>
  <si>
    <t>5042440401101</t>
    <phoneticPr fontId="6"/>
  </si>
  <si>
    <t>5042440401102</t>
    <phoneticPr fontId="6"/>
  </si>
  <si>
    <t>トタンシワ　スタート、中　ラスト、中　上軸張力100N変更</t>
    <rPh sb="11" eb="12">
      <t>チュウ</t>
    </rPh>
    <rPh sb="17" eb="18">
      <t>チュウ</t>
    </rPh>
    <phoneticPr fontId="6"/>
  </si>
  <si>
    <t>トタンシワ　スタート、中　ラスト、中　スタート東側13～14mmキズ有り、巻き取り蛇行の為500mロス　上軸巻き締まり</t>
    <rPh sb="11" eb="12">
      <t>チュウ</t>
    </rPh>
    <rPh sb="17" eb="18">
      <t>チュウ</t>
    </rPh>
    <rPh sb="52" eb="53">
      <t>ウワ</t>
    </rPh>
    <rPh sb="53" eb="54">
      <t>ジク</t>
    </rPh>
    <rPh sb="54" eb="55">
      <t>マ</t>
    </rPh>
    <rPh sb="56" eb="57">
      <t>シ</t>
    </rPh>
    <phoneticPr fontId="6"/>
  </si>
  <si>
    <t>50424404051</t>
    <phoneticPr fontId="6"/>
  </si>
  <si>
    <t>5042440405101</t>
  </si>
  <si>
    <t>5042440405101</t>
    <phoneticPr fontId="6"/>
  </si>
  <si>
    <t>5042440405102</t>
  </si>
  <si>
    <t>5042440405102</t>
    <phoneticPr fontId="6"/>
  </si>
  <si>
    <t>トタンシワ　スタート、中　ラスト、中　巻取蛇行の為上軸張力110N変更</t>
    <rPh sb="11" eb="12">
      <t>チュウ</t>
    </rPh>
    <rPh sb="17" eb="18">
      <t>チュウ</t>
    </rPh>
    <rPh sb="19" eb="21">
      <t>マキトリ</t>
    </rPh>
    <rPh sb="21" eb="23">
      <t>ダコウ</t>
    </rPh>
    <rPh sb="24" eb="25">
      <t>タメ</t>
    </rPh>
    <rPh sb="25" eb="26">
      <t>ウワ</t>
    </rPh>
    <rPh sb="26" eb="27">
      <t>ジク</t>
    </rPh>
    <rPh sb="27" eb="29">
      <t>チョウリョク</t>
    </rPh>
    <rPh sb="33" eb="35">
      <t>ヘンコウ</t>
    </rPh>
    <phoneticPr fontId="6"/>
  </si>
  <si>
    <t>上軸調整</t>
    <rPh sb="0" eb="2">
      <t>ウワジク</t>
    </rPh>
    <rPh sb="2" eb="4">
      <t>チョウセイ</t>
    </rPh>
    <phoneticPr fontId="6"/>
  </si>
  <si>
    <t>工程管理指示なし投入　スタートⒿ跡200m除去　トタンシワ　スタート、中　ラスト、中</t>
    <rPh sb="26" eb="27">
      <t>アト</t>
    </rPh>
    <rPh sb="31" eb="33">
      <t>ジョキョ</t>
    </rPh>
    <phoneticPr fontId="6"/>
  </si>
  <si>
    <t>S4作業</t>
    <rPh sb="2" eb="4">
      <t>サギョウ</t>
    </rPh>
    <phoneticPr fontId="6"/>
  </si>
  <si>
    <t>5031735103002</t>
  </si>
  <si>
    <t>5031735103003</t>
  </si>
  <si>
    <t>5031735103001</t>
    <phoneticPr fontId="6"/>
  </si>
  <si>
    <t>蒸着面シミ状の小欠点多発、日勤確認待ち保留　日勤合格指示　ラベル発行製品化</t>
    <rPh sb="22" eb="24">
      <t>ニッキン</t>
    </rPh>
    <rPh sb="24" eb="26">
      <t>ゴウカク</t>
    </rPh>
    <rPh sb="26" eb="28">
      <t>シジ</t>
    </rPh>
    <rPh sb="32" eb="34">
      <t>ハッコウ</t>
    </rPh>
    <rPh sb="34" eb="37">
      <t>セイヒンカ</t>
    </rPh>
    <phoneticPr fontId="6"/>
  </si>
  <si>
    <t>蒸着面シミ状の小欠点多発、日勤確認待ち保留　正梱包搬出　ラック保管</t>
    <rPh sb="22" eb="23">
      <t>セイ</t>
    </rPh>
    <rPh sb="23" eb="25">
      <t>コンポウ</t>
    </rPh>
    <rPh sb="25" eb="27">
      <t>ハンシュツ</t>
    </rPh>
    <rPh sb="31" eb="33">
      <t>ホカン</t>
    </rPh>
    <phoneticPr fontId="6"/>
  </si>
  <si>
    <t>ウロコ欠点多発　正梱包搬出　ラック保管</t>
    <rPh sb="3" eb="5">
      <t>ケッテン</t>
    </rPh>
    <rPh sb="5" eb="7">
      <t>タハツ</t>
    </rPh>
    <phoneticPr fontId="6"/>
  </si>
  <si>
    <t>位置合わせ</t>
    <rPh sb="0" eb="2">
      <t>イチ</t>
    </rPh>
    <rPh sb="2" eb="3">
      <t>ア</t>
    </rPh>
    <phoneticPr fontId="6"/>
  </si>
  <si>
    <t>06300405003</t>
    <phoneticPr fontId="6"/>
  </si>
  <si>
    <t>50501417010</t>
  </si>
  <si>
    <t>ツレコブジワ無し</t>
    <rPh sb="6" eb="7">
      <t>ナ</t>
    </rPh>
    <phoneticPr fontId="6"/>
  </si>
  <si>
    <t>04300405003</t>
    <phoneticPr fontId="6"/>
  </si>
  <si>
    <t>50501417020</t>
  </si>
  <si>
    <t>05300405003</t>
    <phoneticPr fontId="6"/>
  </si>
  <si>
    <t>50501417030</t>
  </si>
  <si>
    <t>09300405003</t>
    <phoneticPr fontId="6"/>
  </si>
  <si>
    <t>ツレコブジワ中レベル有り</t>
    <rPh sb="6" eb="7">
      <t>チュウ</t>
    </rPh>
    <rPh sb="10" eb="11">
      <t>ア</t>
    </rPh>
    <phoneticPr fontId="6"/>
  </si>
  <si>
    <t>50501417040</t>
  </si>
  <si>
    <t>08300405003</t>
    <phoneticPr fontId="6"/>
  </si>
  <si>
    <t>50501417050</t>
    <phoneticPr fontId="6"/>
  </si>
  <si>
    <t>巻取りCRアダプター～6寸切替</t>
    <rPh sb="0" eb="2">
      <t>マキト</t>
    </rPh>
    <rPh sb="12" eb="15">
      <t>スンキリカエ</t>
    </rPh>
    <phoneticPr fontId="6"/>
  </si>
  <si>
    <t>残芯処理</t>
    <rPh sb="0" eb="4">
      <t>ザンシンショリ</t>
    </rPh>
    <phoneticPr fontId="6"/>
  </si>
  <si>
    <t>CR製品梱包　CF4リード作成準備</t>
    <rPh sb="2" eb="4">
      <t>セイヒン</t>
    </rPh>
    <rPh sb="4" eb="6">
      <t>コンポウ</t>
    </rPh>
    <rPh sb="13" eb="15">
      <t>サクセイ</t>
    </rPh>
    <rPh sb="15" eb="17">
      <t>ジュンビ</t>
    </rPh>
    <phoneticPr fontId="6"/>
  </si>
  <si>
    <t>CF4リード作成（1370幅→1050幅/6700ｍ×2本）　残芯処理　片付け</t>
    <rPh sb="13" eb="14">
      <t>ハバ</t>
    </rPh>
    <rPh sb="19" eb="20">
      <t>ハバ</t>
    </rPh>
    <rPh sb="28" eb="29">
      <t>ホン</t>
    </rPh>
    <rPh sb="31" eb="35">
      <t>ザンシンショリ</t>
    </rPh>
    <rPh sb="36" eb="38">
      <t>カタヅ</t>
    </rPh>
    <phoneticPr fontId="6"/>
  </si>
  <si>
    <t>ガイドロール掃除、パスライン確認、マスターロール搬送確認</t>
    <rPh sb="6" eb="8">
      <t>ソウジ</t>
    </rPh>
    <rPh sb="14" eb="16">
      <t>カクニン</t>
    </rPh>
    <rPh sb="24" eb="26">
      <t>ハンソウ</t>
    </rPh>
    <rPh sb="26" eb="28">
      <t>カクニン</t>
    </rPh>
    <phoneticPr fontId="6"/>
  </si>
  <si>
    <t>ガイドロール掃除、パスライン確認、巻取6寸～CRアダプター交換</t>
    <rPh sb="6" eb="8">
      <t>ソウジ</t>
    </rPh>
    <rPh sb="14" eb="16">
      <t>カクニン</t>
    </rPh>
    <rPh sb="17" eb="19">
      <t>マキトリ</t>
    </rPh>
    <rPh sb="20" eb="31">
      <t>スンカラｃｒアダプターコウカン</t>
    </rPh>
    <phoneticPr fontId="6"/>
  </si>
  <si>
    <t>品証吉田氏立会い　表層60m除去</t>
    <rPh sb="0" eb="1">
      <t>ヒン</t>
    </rPh>
    <rPh sb="1" eb="2">
      <t>ショウ</t>
    </rPh>
    <rPh sb="2" eb="4">
      <t>ヨシダ</t>
    </rPh>
    <rPh sb="4" eb="5">
      <t>シ</t>
    </rPh>
    <rPh sb="5" eb="7">
      <t>タチア</t>
    </rPh>
    <rPh sb="9" eb="11">
      <t>ヒョウソウ</t>
    </rPh>
    <rPh sb="14" eb="16">
      <t>ジョキョ</t>
    </rPh>
    <phoneticPr fontId="6"/>
  </si>
  <si>
    <t>表層500m除去</t>
    <rPh sb="0" eb="2">
      <t>ヒョウソウ</t>
    </rPh>
    <rPh sb="6" eb="8">
      <t>ジョキョ</t>
    </rPh>
    <phoneticPr fontId="6"/>
  </si>
  <si>
    <t>品証吉田氏立会い　蒸着面粗目、スジ合格判定の為除去無し</t>
    <rPh sb="0" eb="1">
      <t>ヒン</t>
    </rPh>
    <rPh sb="1" eb="2">
      <t>ショウ</t>
    </rPh>
    <rPh sb="2" eb="4">
      <t>ヨシダ</t>
    </rPh>
    <rPh sb="4" eb="5">
      <t>シ</t>
    </rPh>
    <rPh sb="5" eb="7">
      <t>タチア</t>
    </rPh>
    <rPh sb="9" eb="11">
      <t>ジョウチャク</t>
    </rPh>
    <rPh sb="11" eb="12">
      <t>メン</t>
    </rPh>
    <rPh sb="12" eb="14">
      <t>アラメ</t>
    </rPh>
    <rPh sb="17" eb="19">
      <t>ゴウカク</t>
    </rPh>
    <rPh sb="19" eb="21">
      <t>ハンテイ</t>
    </rPh>
    <rPh sb="22" eb="23">
      <t>タメ</t>
    </rPh>
    <rPh sb="23" eb="25">
      <t>ジョキョ</t>
    </rPh>
    <rPh sb="25" eb="26">
      <t>ナ</t>
    </rPh>
    <phoneticPr fontId="6"/>
  </si>
  <si>
    <t>品証吉田氏立会い　スジ合格判定の為除去無し</t>
    <rPh sb="0" eb="1">
      <t>ヒン</t>
    </rPh>
    <rPh sb="1" eb="2">
      <t>ショウ</t>
    </rPh>
    <rPh sb="2" eb="4">
      <t>ヨシダ</t>
    </rPh>
    <rPh sb="4" eb="5">
      <t>シ</t>
    </rPh>
    <rPh sb="5" eb="7">
      <t>タチア</t>
    </rPh>
    <rPh sb="11" eb="13">
      <t>ゴウカク</t>
    </rPh>
    <rPh sb="13" eb="15">
      <t>ハンテイ</t>
    </rPh>
    <rPh sb="16" eb="17">
      <t>タメ</t>
    </rPh>
    <rPh sb="17" eb="19">
      <t>ジョキョ</t>
    </rPh>
    <rPh sb="19" eb="20">
      <t>ナ</t>
    </rPh>
    <phoneticPr fontId="6"/>
  </si>
  <si>
    <t>表層300m除去</t>
    <rPh sb="0" eb="2">
      <t>ヒョウソウ</t>
    </rPh>
    <rPh sb="6" eb="8">
      <t>ジョキョ</t>
    </rPh>
    <phoneticPr fontId="6"/>
  </si>
  <si>
    <t>5042440404111</t>
    <phoneticPr fontId="6"/>
  </si>
  <si>
    <t>5042440403111</t>
    <phoneticPr fontId="6"/>
  </si>
  <si>
    <t>5042340405111</t>
    <phoneticPr fontId="6"/>
  </si>
  <si>
    <t>巻取6寸～CRアダプター交換</t>
    <rPh sb="0" eb="2">
      <t>マキトリ</t>
    </rPh>
    <rPh sb="3" eb="14">
      <t>スンカラｃｒアダプターコウカン</t>
    </rPh>
    <phoneticPr fontId="6"/>
  </si>
  <si>
    <t>5042440403121</t>
    <phoneticPr fontId="6"/>
  </si>
  <si>
    <t>シメ型巻き返し</t>
    <rPh sb="2" eb="3">
      <t>カタ</t>
    </rPh>
    <rPh sb="3" eb="4">
      <t>マ</t>
    </rPh>
    <rPh sb="5" eb="6">
      <t>カエ</t>
    </rPh>
    <phoneticPr fontId="6"/>
  </si>
  <si>
    <t>巻き返しラストシワ確認（品証OK判定）　シメ型発生保留</t>
    <rPh sb="0" eb="1">
      <t>マ</t>
    </rPh>
    <rPh sb="2" eb="3">
      <t>カエ</t>
    </rPh>
    <rPh sb="9" eb="11">
      <t>カクニン</t>
    </rPh>
    <rPh sb="12" eb="13">
      <t>ヒン</t>
    </rPh>
    <rPh sb="13" eb="14">
      <t>ショウ</t>
    </rPh>
    <rPh sb="16" eb="18">
      <t>ハンテイ</t>
    </rPh>
    <rPh sb="22" eb="23">
      <t>カタ</t>
    </rPh>
    <rPh sb="23" eb="25">
      <t>ハッセイ</t>
    </rPh>
    <rPh sb="25" eb="27">
      <t>ホリュウ</t>
    </rPh>
    <phoneticPr fontId="6"/>
  </si>
  <si>
    <t>巻き返しラストシワ確認（OKレベル）　正梱包現場保管</t>
    <rPh sb="0" eb="1">
      <t>マ</t>
    </rPh>
    <rPh sb="2" eb="3">
      <t>カエ</t>
    </rPh>
    <rPh sb="9" eb="11">
      <t>カクニン</t>
    </rPh>
    <rPh sb="19" eb="20">
      <t>セイ</t>
    </rPh>
    <rPh sb="20" eb="22">
      <t>コンポウ</t>
    </rPh>
    <rPh sb="22" eb="24">
      <t>ゲンバ</t>
    </rPh>
    <rPh sb="24" eb="26">
      <t>ホカン</t>
    </rPh>
    <phoneticPr fontId="6"/>
  </si>
  <si>
    <t>巻取りCRアダプター～6寸交換</t>
    <rPh sb="0" eb="2">
      <t>マキト</t>
    </rPh>
    <rPh sb="12" eb="13">
      <t>スン</t>
    </rPh>
    <rPh sb="13" eb="15">
      <t>コウカン</t>
    </rPh>
    <phoneticPr fontId="6"/>
  </si>
  <si>
    <t>CR製品梱包</t>
    <rPh sb="2" eb="4">
      <t>セイヒン</t>
    </rPh>
    <rPh sb="4" eb="6">
      <t>コンポウ</t>
    </rPh>
    <phoneticPr fontId="6"/>
  </si>
  <si>
    <t>ニップロール交換準備　周辺ロール養生</t>
    <rPh sb="6" eb="8">
      <t>コウカン</t>
    </rPh>
    <rPh sb="8" eb="10">
      <t>ジュンビ</t>
    </rPh>
    <rPh sb="11" eb="13">
      <t>シュウヘン</t>
    </rPh>
    <rPh sb="16" eb="18">
      <t>ヨウジョウ</t>
    </rPh>
    <phoneticPr fontId="6"/>
  </si>
  <si>
    <t>ニップロール交換（工務課谷本氏）</t>
    <rPh sb="6" eb="8">
      <t>コウカン</t>
    </rPh>
    <rPh sb="9" eb="12">
      <t>コウムカ</t>
    </rPh>
    <rPh sb="12" eb="14">
      <t>タニモト</t>
    </rPh>
    <rPh sb="14" eb="15">
      <t>シ</t>
    </rPh>
    <phoneticPr fontId="6"/>
  </si>
  <si>
    <t>ガイドロール掃除、パスライン確認、ＣＲアダプターセット、位置合わせ、テーピング</t>
    <rPh sb="6" eb="8">
      <t>ソウジ</t>
    </rPh>
    <rPh sb="14" eb="16">
      <t>カクニン</t>
    </rPh>
    <rPh sb="28" eb="30">
      <t>イチ</t>
    </rPh>
    <rPh sb="30" eb="31">
      <t>ア</t>
    </rPh>
    <phoneticPr fontId="6"/>
  </si>
  <si>
    <t>搬送確認（#50銀艶B）*2回、工事周辺片付け</t>
    <rPh sb="0" eb="2">
      <t>ハンソウ</t>
    </rPh>
    <rPh sb="2" eb="4">
      <t>カクニン</t>
    </rPh>
    <rPh sb="8" eb="9">
      <t>ギン</t>
    </rPh>
    <rPh sb="9" eb="10">
      <t>ツヤ</t>
    </rPh>
    <rPh sb="14" eb="15">
      <t>カイ</t>
    </rPh>
    <rPh sb="16" eb="18">
      <t>コウジ</t>
    </rPh>
    <rPh sb="18" eb="20">
      <t>シュウヘン</t>
    </rPh>
    <rPh sb="20" eb="22">
      <t>カタヅ</t>
    </rPh>
    <phoneticPr fontId="6"/>
  </si>
  <si>
    <t>5042340401112</t>
    <phoneticPr fontId="6"/>
  </si>
  <si>
    <t>テーピング剥がし、ＣＲアダプター外し、片付け、S4作業</t>
    <rPh sb="5" eb="6">
      <t>ハ</t>
    </rPh>
    <rPh sb="16" eb="17">
      <t>ハズ</t>
    </rPh>
    <rPh sb="19" eb="21">
      <t>カタヅ</t>
    </rPh>
    <rPh sb="25" eb="27">
      <t>サギョウ</t>
    </rPh>
    <phoneticPr fontId="6"/>
  </si>
  <si>
    <t>ラベル3920m品　ｍ数間違い懸念品、巻き返し　　トタンシワ　スタート、中　ラスト、中</t>
    <rPh sb="8" eb="9">
      <t>ヒン</t>
    </rPh>
    <rPh sb="11" eb="12">
      <t>スウ</t>
    </rPh>
    <rPh sb="12" eb="14">
      <t>マチガ</t>
    </rPh>
    <rPh sb="15" eb="17">
      <t>ケネン</t>
    </rPh>
    <rPh sb="17" eb="18">
      <t>ヒン</t>
    </rPh>
    <rPh sb="19" eb="20">
      <t>マ</t>
    </rPh>
    <rPh sb="21" eb="22">
      <t>カエ</t>
    </rPh>
    <rPh sb="36" eb="37">
      <t>チュウ</t>
    </rPh>
    <rPh sb="42" eb="43">
      <t>チュウ</t>
    </rPh>
    <phoneticPr fontId="6"/>
  </si>
  <si>
    <t>繰り出し6寸～3寸交換、位置合わせ、テーピング</t>
    <rPh sb="0" eb="1">
      <t>ク</t>
    </rPh>
    <rPh sb="2" eb="3">
      <t>ダ</t>
    </rPh>
    <rPh sb="5" eb="6">
      <t>スン</t>
    </rPh>
    <rPh sb="8" eb="9">
      <t>スン</t>
    </rPh>
    <rPh sb="9" eb="11">
      <t>コウカン</t>
    </rPh>
    <rPh sb="12" eb="14">
      <t>イチ</t>
    </rPh>
    <rPh sb="14" eb="15">
      <t>ア</t>
    </rPh>
    <phoneticPr fontId="6"/>
  </si>
  <si>
    <t>KF-9B走行テスト（開発石田部員、生技中尾部員立会い）</t>
    <rPh sb="5" eb="7">
      <t>ソウコウ</t>
    </rPh>
    <rPh sb="11" eb="13">
      <t>カイハツ</t>
    </rPh>
    <rPh sb="13" eb="15">
      <t>イシダ</t>
    </rPh>
    <rPh sb="15" eb="17">
      <t>ブイン</t>
    </rPh>
    <rPh sb="18" eb="20">
      <t>セイギ</t>
    </rPh>
    <rPh sb="20" eb="22">
      <t>ナカオ</t>
    </rPh>
    <rPh sb="22" eb="24">
      <t>ブイン</t>
    </rPh>
    <rPh sb="24" eb="26">
      <t>タチア</t>
    </rPh>
    <phoneticPr fontId="6"/>
  </si>
  <si>
    <t>KF-9B走行テスト（1600ｍ+1900ｍ巻足し、ジョイント50㎜赤テープ使用）</t>
    <rPh sb="5" eb="7">
      <t>ソウコウ</t>
    </rPh>
    <rPh sb="22" eb="23">
      <t>マキ</t>
    </rPh>
    <rPh sb="23" eb="24">
      <t>タ</t>
    </rPh>
    <rPh sb="34" eb="35">
      <t>アカ</t>
    </rPh>
    <rPh sb="38" eb="40">
      <t>シヨウ</t>
    </rPh>
    <phoneticPr fontId="6"/>
  </si>
  <si>
    <t>製品下ろし、片付け　KF-9B不要ロール廃棄、耳巻き用コア作成</t>
    <rPh sb="0" eb="3">
      <t>セイヒンオ</t>
    </rPh>
    <rPh sb="6" eb="8">
      <t>カタヅ</t>
    </rPh>
    <rPh sb="15" eb="17">
      <t>フヨウ</t>
    </rPh>
    <rPh sb="20" eb="22">
      <t>ハイキ</t>
    </rPh>
    <rPh sb="23" eb="25">
      <t>ミミマ</t>
    </rPh>
    <rPh sb="26" eb="27">
      <t>ヨウ</t>
    </rPh>
    <rPh sb="29" eb="31">
      <t>サクセイ</t>
    </rPh>
    <phoneticPr fontId="6"/>
  </si>
  <si>
    <t/>
  </si>
  <si>
    <t>天井裏捕虫確認、バルサン散布、ガイドロール掃除、パスライン確認、コア移動/出庫</t>
    <rPh sb="0" eb="3">
      <t>テンジョウウラ</t>
    </rPh>
    <rPh sb="3" eb="5">
      <t>ホチュウ</t>
    </rPh>
    <rPh sb="5" eb="7">
      <t>カクニン</t>
    </rPh>
    <rPh sb="12" eb="14">
      <t>サンプ</t>
    </rPh>
    <rPh sb="21" eb="23">
      <t>ソウジ</t>
    </rPh>
    <rPh sb="29" eb="31">
      <t>カクニン</t>
    </rPh>
    <rPh sb="34" eb="36">
      <t>イドウ</t>
    </rPh>
    <rPh sb="37" eb="39">
      <t>シュッコ</t>
    </rPh>
    <phoneticPr fontId="6"/>
  </si>
  <si>
    <t>位置合わせ、テーピング</t>
    <phoneticPr fontId="6"/>
  </si>
  <si>
    <t>50511351050</t>
    <phoneticPr fontId="6"/>
  </si>
  <si>
    <t>5051135105001</t>
    <phoneticPr fontId="6"/>
  </si>
  <si>
    <t>5051135105002</t>
    <phoneticPr fontId="6"/>
  </si>
  <si>
    <t>5051135105003</t>
    <phoneticPr fontId="6"/>
  </si>
  <si>
    <t>入目100m　備考欄実長記載　　1007mm幅規格外の為保留　特採予定</t>
  </si>
  <si>
    <t>50511351030</t>
    <phoneticPr fontId="6"/>
  </si>
  <si>
    <t>5051135103001</t>
    <phoneticPr fontId="6"/>
  </si>
  <si>
    <t>5051135103002</t>
    <phoneticPr fontId="6"/>
  </si>
  <si>
    <t>5051135103003</t>
    <phoneticPr fontId="6"/>
  </si>
  <si>
    <t>入目100m　備考欄実長記載　　1007mm幅規格外の為保留　特採予定　　巻きズレの為保留</t>
    <rPh sb="0" eb="1">
      <t>イリ</t>
    </rPh>
    <rPh sb="1" eb="2">
      <t>メ</t>
    </rPh>
    <rPh sb="7" eb="9">
      <t>ビコウ</t>
    </rPh>
    <rPh sb="9" eb="10">
      <t>ラン</t>
    </rPh>
    <rPh sb="10" eb="12">
      <t>ジッチョウ</t>
    </rPh>
    <rPh sb="12" eb="14">
      <t>キサイ</t>
    </rPh>
    <rPh sb="22" eb="23">
      <t>ハバ</t>
    </rPh>
    <rPh sb="23" eb="26">
      <t>キカクガイ</t>
    </rPh>
    <rPh sb="27" eb="28">
      <t>タメ</t>
    </rPh>
    <rPh sb="28" eb="30">
      <t>ホリュウ</t>
    </rPh>
    <rPh sb="31" eb="33">
      <t>トクサイ</t>
    </rPh>
    <rPh sb="33" eb="35">
      <t>ヨテイ</t>
    </rPh>
    <rPh sb="37" eb="38">
      <t>マ</t>
    </rPh>
    <rPh sb="42" eb="43">
      <t>タメ</t>
    </rPh>
    <rPh sb="43" eb="45">
      <t>ホリュウ</t>
    </rPh>
    <phoneticPr fontId="6"/>
  </si>
  <si>
    <t>入目100m　備考欄実長記載　　1007mm幅規格外の為保留　特採予定　　巻きズレの為巻返し</t>
    <rPh sb="0" eb="1">
      <t>イリ</t>
    </rPh>
    <rPh sb="1" eb="2">
      <t>メ</t>
    </rPh>
    <rPh sb="7" eb="9">
      <t>ビコウ</t>
    </rPh>
    <rPh sb="9" eb="10">
      <t>ラン</t>
    </rPh>
    <rPh sb="10" eb="12">
      <t>ジッチョウ</t>
    </rPh>
    <rPh sb="12" eb="14">
      <t>キサイ</t>
    </rPh>
    <rPh sb="22" eb="23">
      <t>ハバ</t>
    </rPh>
    <rPh sb="23" eb="26">
      <t>キカクガイ</t>
    </rPh>
    <rPh sb="27" eb="28">
      <t>タメ</t>
    </rPh>
    <rPh sb="28" eb="30">
      <t>ホリュウ</t>
    </rPh>
    <rPh sb="31" eb="33">
      <t>トクサイ</t>
    </rPh>
    <rPh sb="33" eb="35">
      <t>ヨテイ</t>
    </rPh>
    <rPh sb="37" eb="38">
      <t>マ</t>
    </rPh>
    <rPh sb="42" eb="43">
      <t>タメ</t>
    </rPh>
    <rPh sb="43" eb="44">
      <t>マ</t>
    </rPh>
    <rPh sb="44" eb="45">
      <t>カエ</t>
    </rPh>
    <phoneticPr fontId="6"/>
  </si>
  <si>
    <t>5051135105004</t>
    <phoneticPr fontId="6"/>
  </si>
  <si>
    <t>50511351070</t>
    <phoneticPr fontId="6"/>
  </si>
  <si>
    <t>50511351060</t>
    <phoneticPr fontId="6"/>
  </si>
  <si>
    <t>5051135106001</t>
    <phoneticPr fontId="6"/>
  </si>
  <si>
    <t>5051135106002</t>
    <phoneticPr fontId="6"/>
  </si>
  <si>
    <t>5051135106003</t>
  </si>
  <si>
    <t>5051135106003</t>
    <phoneticPr fontId="6"/>
  </si>
  <si>
    <t>5051135107001</t>
    <phoneticPr fontId="6"/>
  </si>
  <si>
    <t>5051135107002</t>
    <phoneticPr fontId="6"/>
  </si>
  <si>
    <t>5051135107003</t>
    <phoneticPr fontId="6"/>
  </si>
  <si>
    <t>50511351040</t>
    <phoneticPr fontId="6"/>
  </si>
  <si>
    <t>5051135104001</t>
    <phoneticPr fontId="6"/>
  </si>
  <si>
    <t>5051135104002</t>
    <phoneticPr fontId="6"/>
  </si>
  <si>
    <t>5051135104003</t>
    <phoneticPr fontId="6"/>
  </si>
  <si>
    <t>入目100m　備考欄実長記載　　1007mm幅規格外の為保留　特採予定　ラストツレコブシワ跡　保留　ラストサンプル無し</t>
    <rPh sb="45" eb="46">
      <t>アト</t>
    </rPh>
    <rPh sb="47" eb="49">
      <t>ホリュウ</t>
    </rPh>
    <rPh sb="57" eb="58">
      <t>ナ</t>
    </rPh>
    <phoneticPr fontId="6"/>
  </si>
  <si>
    <t>入目100m　備考欄実長記載　　1007mm幅規格外の為保留　特採予定　ツレコブシワ跡芯入れ</t>
    <rPh sb="42" eb="43">
      <t>アト</t>
    </rPh>
    <rPh sb="43" eb="44">
      <t>シン</t>
    </rPh>
    <rPh sb="44" eb="45">
      <t>イ</t>
    </rPh>
    <phoneticPr fontId="6"/>
  </si>
  <si>
    <t>5051135106004</t>
    <phoneticPr fontId="6"/>
  </si>
  <si>
    <t>入目100m　備考欄実長記載　　1007mm幅規格外の為保留　特採予定　タッチ20%巻張力150変更</t>
    <rPh sb="42" eb="43">
      <t>マ</t>
    </rPh>
    <rPh sb="43" eb="45">
      <t>チョウリョク</t>
    </rPh>
    <rPh sb="48" eb="50">
      <t>ヘンコウ</t>
    </rPh>
    <phoneticPr fontId="6"/>
  </si>
  <si>
    <t>5051135104004</t>
    <phoneticPr fontId="6"/>
  </si>
  <si>
    <t>入目100m　備考欄実長記載　　1007mm幅規格外の為保留　特採予定　YG欠点2個保留、ラストサンプル無し</t>
    <rPh sb="38" eb="40">
      <t>ケッテン</t>
    </rPh>
    <rPh sb="41" eb="42">
      <t>コ</t>
    </rPh>
    <rPh sb="42" eb="44">
      <t>ホリュウ</t>
    </rPh>
    <rPh sb="52" eb="53">
      <t>ナ</t>
    </rPh>
    <phoneticPr fontId="6"/>
  </si>
  <si>
    <t>巻ズレ、日勤確認　1mmコア突き出し内OK判定</t>
    <rPh sb="4" eb="6">
      <t>ニッキン</t>
    </rPh>
    <rPh sb="6" eb="8">
      <t>カクニン</t>
    </rPh>
    <rPh sb="14" eb="15">
      <t>ツ</t>
    </rPh>
    <rPh sb="16" eb="17">
      <t>ダ</t>
    </rPh>
    <rPh sb="18" eb="19">
      <t>ナイ</t>
    </rPh>
    <rPh sb="21" eb="23">
      <t>ハンテイ</t>
    </rPh>
    <phoneticPr fontId="6"/>
  </si>
  <si>
    <t>入目100m　備考欄実長記載　ＹＧ欠点除去　Ⓙ940mⒿ3760m　Ⓙ2個入庫伺い　1007mm幅規格外特採予定</t>
    <rPh sb="17" eb="19">
      <t>ケッテン</t>
    </rPh>
    <rPh sb="19" eb="21">
      <t>ジョキョ</t>
    </rPh>
    <rPh sb="36" eb="37">
      <t>コ</t>
    </rPh>
    <rPh sb="37" eb="39">
      <t>ニュウコ</t>
    </rPh>
    <rPh sb="39" eb="40">
      <t>ウカガ</t>
    </rPh>
    <phoneticPr fontId="6"/>
  </si>
  <si>
    <t>→3272m付近★（2.892m㎡）鈴木係長確認OK済み</t>
    <rPh sb="6" eb="8">
      <t>フキン</t>
    </rPh>
    <rPh sb="18" eb="20">
      <t>スズキ</t>
    </rPh>
    <rPh sb="20" eb="22">
      <t>カカリチョウ</t>
    </rPh>
    <rPh sb="22" eb="24">
      <t>カクニン</t>
    </rPh>
    <rPh sb="26" eb="27">
      <t>ス</t>
    </rPh>
    <phoneticPr fontId="6"/>
  </si>
  <si>
    <t>S4原反待ち、ガイドロール掃除、パスライン確認</t>
    <phoneticPr fontId="6"/>
  </si>
  <si>
    <t>50512351050</t>
    <phoneticPr fontId="6"/>
  </si>
  <si>
    <t>5051235105001</t>
    <phoneticPr fontId="6"/>
  </si>
  <si>
    <t>5051235105002</t>
    <phoneticPr fontId="6"/>
  </si>
  <si>
    <t>50512351060</t>
    <phoneticPr fontId="6"/>
  </si>
  <si>
    <t>5051235106001</t>
    <phoneticPr fontId="6"/>
  </si>
  <si>
    <t>5051235106002</t>
    <phoneticPr fontId="6"/>
  </si>
  <si>
    <t>50513351010</t>
    <phoneticPr fontId="6"/>
  </si>
  <si>
    <t>5051335101001</t>
    <phoneticPr fontId="6"/>
  </si>
  <si>
    <t>5051335101002</t>
    <phoneticPr fontId="6"/>
  </si>
  <si>
    <t>原反起因シワ　スタート弱　ラスト弱</t>
    <rPh sb="0" eb="2">
      <t>ゲンタン</t>
    </rPh>
    <rPh sb="2" eb="4">
      <t>キイン</t>
    </rPh>
    <rPh sb="11" eb="12">
      <t>ジャク</t>
    </rPh>
    <rPh sb="16" eb="17">
      <t>ジャク</t>
    </rPh>
    <phoneticPr fontId="6"/>
  </si>
  <si>
    <t>原反起因シワ　スタート中　ラスト中</t>
    <rPh sb="0" eb="2">
      <t>ゲンタン</t>
    </rPh>
    <rPh sb="2" eb="4">
      <t>キイン</t>
    </rPh>
    <rPh sb="11" eb="12">
      <t>チュウ</t>
    </rPh>
    <rPh sb="16" eb="17">
      <t>チュウ</t>
    </rPh>
    <phoneticPr fontId="6"/>
  </si>
  <si>
    <t>目標管理面談、全マシン捕虫トラップ交換、梱包材準備、コア出庫</t>
    <rPh sb="0" eb="2">
      <t>モクヒョウ</t>
    </rPh>
    <rPh sb="2" eb="4">
      <t>カンリ</t>
    </rPh>
    <rPh sb="4" eb="6">
      <t>メンダン</t>
    </rPh>
    <rPh sb="7" eb="8">
      <t>ゼン</t>
    </rPh>
    <rPh sb="11" eb="13">
      <t>ホチュウ</t>
    </rPh>
    <rPh sb="17" eb="19">
      <t>コウカン</t>
    </rPh>
    <rPh sb="20" eb="22">
      <t>コンポウ</t>
    </rPh>
    <rPh sb="22" eb="23">
      <t>ザイ</t>
    </rPh>
    <rPh sb="23" eb="25">
      <t>ジュンビ</t>
    </rPh>
    <rPh sb="28" eb="30">
      <t>シュッコ</t>
    </rPh>
    <phoneticPr fontId="6"/>
  </si>
  <si>
    <t>原反幅調査</t>
    <phoneticPr fontId="6"/>
  </si>
  <si>
    <t>残芯処理、ガイドロール掃除、パスライン確認</t>
    <rPh sb="0" eb="1">
      <t>ザン</t>
    </rPh>
    <rPh sb="1" eb="2">
      <t>シン</t>
    </rPh>
    <rPh sb="2" eb="4">
      <t>ショリ</t>
    </rPh>
    <rPh sb="11" eb="13">
      <t>ソウジ</t>
    </rPh>
    <rPh sb="19" eb="21">
      <t>カクニン</t>
    </rPh>
    <phoneticPr fontId="6"/>
  </si>
  <si>
    <t>原反待ち</t>
    <rPh sb="0" eb="2">
      <t>ゲンタン</t>
    </rPh>
    <rPh sb="2" eb="3">
      <t>マ</t>
    </rPh>
    <phoneticPr fontId="6"/>
  </si>
  <si>
    <t>50514351020</t>
    <phoneticPr fontId="6"/>
  </si>
  <si>
    <t>5051435102001</t>
    <phoneticPr fontId="6"/>
  </si>
  <si>
    <t>5051435102002</t>
    <phoneticPr fontId="6"/>
  </si>
  <si>
    <t>50514351010</t>
    <phoneticPr fontId="6"/>
  </si>
  <si>
    <t>5051435101001</t>
    <phoneticPr fontId="6"/>
  </si>
  <si>
    <t>5051435101002</t>
    <phoneticPr fontId="6"/>
  </si>
  <si>
    <t>原反起因シワ　スタート弱　ラスト無</t>
    <rPh sb="0" eb="2">
      <t>ゲンタン</t>
    </rPh>
    <rPh sb="2" eb="4">
      <t>キイン</t>
    </rPh>
    <rPh sb="11" eb="12">
      <t>ジャク</t>
    </rPh>
    <rPh sb="16" eb="17">
      <t>ナシ</t>
    </rPh>
    <phoneticPr fontId="6"/>
  </si>
  <si>
    <t>原反起因シワ　スタート無　ラスト無</t>
    <rPh sb="0" eb="2">
      <t>ゲンタン</t>
    </rPh>
    <rPh sb="2" eb="4">
      <t>キイン</t>
    </rPh>
    <rPh sb="11" eb="12">
      <t>ナ</t>
    </rPh>
    <rPh sb="16" eb="17">
      <t>ナシ</t>
    </rPh>
    <phoneticPr fontId="6"/>
  </si>
  <si>
    <t>原反起因シワ　スタート無　ラスト弱</t>
    <rPh sb="0" eb="2">
      <t>ゲンタン</t>
    </rPh>
    <rPh sb="2" eb="4">
      <t>キイン</t>
    </rPh>
    <rPh sb="11" eb="12">
      <t>ナ</t>
    </rPh>
    <rPh sb="16" eb="17">
      <t>ジャク</t>
    </rPh>
    <phoneticPr fontId="6"/>
  </si>
  <si>
    <t>5051435101003</t>
    <phoneticPr fontId="6"/>
  </si>
  <si>
    <t>CF-4残芯処理</t>
    <rPh sb="4" eb="5">
      <t>ザン</t>
    </rPh>
    <rPh sb="5" eb="6">
      <t>シン</t>
    </rPh>
    <rPh sb="6" eb="8">
      <t>ショリ</t>
    </rPh>
    <phoneticPr fontId="6"/>
  </si>
  <si>
    <t>5051435101004</t>
    <phoneticPr fontId="6"/>
  </si>
  <si>
    <t>YG欠点除去　表層除去120mロス　Ⓙ1670m　　ジョイント部からシメ型のため保留</t>
    <rPh sb="2" eb="4">
      <t>ケッテン</t>
    </rPh>
    <rPh sb="4" eb="6">
      <t>ジョキョ</t>
    </rPh>
    <rPh sb="7" eb="9">
      <t>ヒョウソウ</t>
    </rPh>
    <rPh sb="9" eb="11">
      <t>ジョキョ</t>
    </rPh>
    <rPh sb="31" eb="32">
      <t>ブ</t>
    </rPh>
    <rPh sb="36" eb="37">
      <t>ガタ</t>
    </rPh>
    <rPh sb="40" eb="42">
      <t>ホリュウ</t>
    </rPh>
    <phoneticPr fontId="6"/>
  </si>
  <si>
    <t>シメ型巻き返し　Ⓙ3200m</t>
    <rPh sb="2" eb="3">
      <t>ガタ</t>
    </rPh>
    <rPh sb="3" eb="4">
      <t>マ</t>
    </rPh>
    <rPh sb="5" eb="6">
      <t>カエ</t>
    </rPh>
    <phoneticPr fontId="6"/>
  </si>
  <si>
    <t>原反起因シワ　スタート中　ラスト弱　　　　YG欠点2ヵ所保留</t>
    <rPh sb="0" eb="2">
      <t>ゲンタン</t>
    </rPh>
    <rPh sb="2" eb="4">
      <t>キイン</t>
    </rPh>
    <rPh sb="11" eb="12">
      <t>チュウ</t>
    </rPh>
    <rPh sb="16" eb="17">
      <t>ジャク</t>
    </rPh>
    <rPh sb="23" eb="25">
      <t>ケッテン</t>
    </rPh>
    <rPh sb="27" eb="28">
      <t>ショ</t>
    </rPh>
    <rPh sb="28" eb="30">
      <t>ホリュウ</t>
    </rPh>
    <phoneticPr fontId="6"/>
  </si>
  <si>
    <t>CF-4残芯処理、ガイドロール掃除、パスライン確認</t>
    <rPh sb="4" eb="5">
      <t>ザン</t>
    </rPh>
    <rPh sb="5" eb="6">
      <t>シン</t>
    </rPh>
    <rPh sb="6" eb="8">
      <t>ショリ</t>
    </rPh>
    <rPh sb="15" eb="17">
      <t>ソウジ</t>
    </rPh>
    <rPh sb="23" eb="25">
      <t>カクニン</t>
    </rPh>
    <phoneticPr fontId="6"/>
  </si>
  <si>
    <t>50516351030</t>
    <phoneticPr fontId="6"/>
  </si>
  <si>
    <t>5051635103001</t>
    <phoneticPr fontId="6"/>
  </si>
  <si>
    <t>5051635103002</t>
    <phoneticPr fontId="6"/>
  </si>
  <si>
    <t>位置合わせ、テーピング</t>
    <rPh sb="0" eb="2">
      <t>イチ</t>
    </rPh>
    <rPh sb="2" eb="3">
      <t>ア</t>
    </rPh>
    <phoneticPr fontId="6"/>
  </si>
  <si>
    <t>ガイドロール掃除、パスライン確認、ロス巻きコア準備、スリット室内掃除機掛け</t>
    <rPh sb="6" eb="8">
      <t>ソウジ</t>
    </rPh>
    <rPh sb="14" eb="16">
      <t>カクニン</t>
    </rPh>
    <rPh sb="19" eb="20">
      <t>マ</t>
    </rPh>
    <rPh sb="23" eb="25">
      <t>ジュンビ</t>
    </rPh>
    <rPh sb="30" eb="31">
      <t>シツ</t>
    </rPh>
    <rPh sb="31" eb="32">
      <t>ナイ</t>
    </rPh>
    <rPh sb="32" eb="36">
      <t>ソウジキガ</t>
    </rPh>
    <phoneticPr fontId="6"/>
  </si>
  <si>
    <t>丸刃セット、位置合わせ、立会い</t>
    <rPh sb="0" eb="1">
      <t>マル</t>
    </rPh>
    <rPh sb="1" eb="2">
      <t>ハ</t>
    </rPh>
    <rPh sb="6" eb="8">
      <t>イチ</t>
    </rPh>
    <rPh sb="8" eb="9">
      <t>ア</t>
    </rPh>
    <rPh sb="12" eb="14">
      <t>タチア</t>
    </rPh>
    <phoneticPr fontId="6"/>
  </si>
  <si>
    <t>50513404061</t>
    <phoneticPr fontId="6"/>
  </si>
  <si>
    <t>5051340406101</t>
    <phoneticPr fontId="6"/>
  </si>
  <si>
    <t>5051340406102</t>
    <phoneticPr fontId="6"/>
  </si>
  <si>
    <t>表層ﾃｰﾌﾟ跡100m除去</t>
    <rPh sb="0" eb="2">
      <t>ヒョウソウ</t>
    </rPh>
    <rPh sb="6" eb="7">
      <t>アト</t>
    </rPh>
    <rPh sb="11" eb="13">
      <t>ジョキョ</t>
    </rPh>
    <phoneticPr fontId="6"/>
  </si>
  <si>
    <t>5051340406103</t>
    <phoneticPr fontId="6"/>
  </si>
  <si>
    <t>50513404051</t>
    <phoneticPr fontId="6"/>
  </si>
  <si>
    <t>5051340405101</t>
    <phoneticPr fontId="6"/>
  </si>
  <si>
    <t>5051340405102</t>
    <phoneticPr fontId="6"/>
  </si>
  <si>
    <t>5051340405103</t>
    <phoneticPr fontId="6"/>
  </si>
  <si>
    <t>50513404011</t>
    <phoneticPr fontId="6"/>
  </si>
  <si>
    <t>5051340401101</t>
    <phoneticPr fontId="6"/>
  </si>
  <si>
    <t>5051340401102</t>
    <phoneticPr fontId="6"/>
  </si>
  <si>
    <t>開発鈴木氏立会い　キズ欠点部分100m除去　サンプル採取</t>
    <rPh sb="0" eb="2">
      <t>カイハツ</t>
    </rPh>
    <rPh sb="2" eb="4">
      <t>スズキ</t>
    </rPh>
    <rPh sb="4" eb="5">
      <t>シ</t>
    </rPh>
    <rPh sb="5" eb="7">
      <t>タチア</t>
    </rPh>
    <rPh sb="11" eb="13">
      <t>ケッテン</t>
    </rPh>
    <rPh sb="13" eb="15">
      <t>ブブン</t>
    </rPh>
    <rPh sb="19" eb="21">
      <t>ジョキョ</t>
    </rPh>
    <rPh sb="26" eb="28">
      <t>サイシュ</t>
    </rPh>
    <phoneticPr fontId="6"/>
  </si>
  <si>
    <t>上軸巻取蛇行の為200mロス　</t>
    <rPh sb="0" eb="1">
      <t>ウワ</t>
    </rPh>
    <rPh sb="1" eb="2">
      <t>ジク</t>
    </rPh>
    <rPh sb="2" eb="4">
      <t>マキトリ</t>
    </rPh>
    <rPh sb="4" eb="6">
      <t>ダコウ</t>
    </rPh>
    <rPh sb="7" eb="8">
      <t>タメ</t>
    </rPh>
    <phoneticPr fontId="6"/>
  </si>
  <si>
    <t>50513404021</t>
    <phoneticPr fontId="6"/>
  </si>
  <si>
    <t>5051340402101</t>
    <phoneticPr fontId="6"/>
  </si>
  <si>
    <t>5051340402102</t>
    <phoneticPr fontId="6"/>
  </si>
  <si>
    <t>スタート凸跡250m除去　スタート、ラストスジ有り蛍光灯下見えない（限度見本中（日東OKレベル））</t>
    <rPh sb="4" eb="5">
      <t>トツ</t>
    </rPh>
    <rPh sb="5" eb="6">
      <t>アト</t>
    </rPh>
    <rPh sb="10" eb="12">
      <t>ジョキョ</t>
    </rPh>
    <rPh sb="23" eb="24">
      <t>ア</t>
    </rPh>
    <rPh sb="25" eb="28">
      <t>ケイコウトウ</t>
    </rPh>
    <rPh sb="28" eb="29">
      <t>シタ</t>
    </rPh>
    <rPh sb="29" eb="30">
      <t>ミ</t>
    </rPh>
    <rPh sb="34" eb="36">
      <t>ゲンド</t>
    </rPh>
    <rPh sb="36" eb="38">
      <t>ミホン</t>
    </rPh>
    <rPh sb="38" eb="39">
      <t>チュウ</t>
    </rPh>
    <rPh sb="40" eb="42">
      <t>ニットウ</t>
    </rPh>
    <phoneticPr fontId="6"/>
  </si>
  <si>
    <t>スタートテープ跡50m除去</t>
    <rPh sb="7" eb="8">
      <t>アト</t>
    </rPh>
    <rPh sb="11" eb="13">
      <t>ジョキョ</t>
    </rPh>
    <phoneticPr fontId="6"/>
  </si>
  <si>
    <t>50513404041</t>
    <phoneticPr fontId="6"/>
  </si>
  <si>
    <t>5051340404101</t>
    <phoneticPr fontId="6"/>
  </si>
  <si>
    <t>5051340404102</t>
    <phoneticPr fontId="6"/>
  </si>
  <si>
    <t>50513404031</t>
    <phoneticPr fontId="6"/>
  </si>
  <si>
    <t>5051340403101</t>
    <phoneticPr fontId="6"/>
  </si>
  <si>
    <t>5051340403102</t>
    <phoneticPr fontId="6"/>
  </si>
  <si>
    <t>ラスト蛍光灯下で見えるレベルのスジ有り100m除去後限度見本中（日東OKレベル）OK判断</t>
    <rPh sb="3" eb="6">
      <t>ケイコウトウ</t>
    </rPh>
    <rPh sb="6" eb="7">
      <t>シタ</t>
    </rPh>
    <rPh sb="8" eb="9">
      <t>ミ</t>
    </rPh>
    <rPh sb="17" eb="18">
      <t>ア</t>
    </rPh>
    <rPh sb="23" eb="25">
      <t>ジョキョ</t>
    </rPh>
    <rPh sb="25" eb="26">
      <t>ゴ</t>
    </rPh>
    <rPh sb="42" eb="44">
      <t>ハンダン</t>
    </rPh>
    <phoneticPr fontId="6"/>
  </si>
  <si>
    <t>スタートテープ跡50m除去　西側シメ型の為、停機</t>
    <rPh sb="7" eb="8">
      <t>アト</t>
    </rPh>
    <rPh sb="11" eb="13">
      <t>ジョキョ</t>
    </rPh>
    <rPh sb="14" eb="16">
      <t>ニシガワ</t>
    </rPh>
    <rPh sb="18" eb="19">
      <t>ガタ</t>
    </rPh>
    <rPh sb="20" eb="21">
      <t>タメ</t>
    </rPh>
    <rPh sb="22" eb="24">
      <t>テイキ</t>
    </rPh>
    <phoneticPr fontId="6"/>
  </si>
  <si>
    <t>5051340404103</t>
    <phoneticPr fontId="6"/>
  </si>
  <si>
    <t>合短</t>
  </si>
  <si>
    <t>牧野</t>
  </si>
  <si>
    <t>50514404071</t>
    <phoneticPr fontId="6"/>
  </si>
  <si>
    <t>5051440407101</t>
    <phoneticPr fontId="6"/>
  </si>
  <si>
    <t>5051440407102</t>
    <phoneticPr fontId="6"/>
  </si>
  <si>
    <t>5051440407103</t>
    <phoneticPr fontId="6"/>
  </si>
  <si>
    <t>ﾒﾀﾙﾐｰ ﾈｰﾏｰ銀消 B</t>
    <phoneticPr fontId="5"/>
  </si>
  <si>
    <t>外</t>
    <rPh sb="0" eb="1">
      <t>ソト</t>
    </rPh>
    <phoneticPr fontId="5"/>
  </si>
  <si>
    <t>50514404061</t>
    <phoneticPr fontId="6"/>
  </si>
  <si>
    <t>5051440406101</t>
    <phoneticPr fontId="6"/>
  </si>
  <si>
    <t>5051440406102</t>
    <phoneticPr fontId="6"/>
  </si>
  <si>
    <t>キズ欠点部分60m除去　ピンホール小多発　キズ単発で4mm以下2つのみ　サンプル採取無し</t>
    <rPh sb="2" eb="4">
      <t>ケッテン</t>
    </rPh>
    <rPh sb="4" eb="6">
      <t>ブブン</t>
    </rPh>
    <rPh sb="9" eb="11">
      <t>ジョキョ</t>
    </rPh>
    <rPh sb="17" eb="18">
      <t>ショウ</t>
    </rPh>
    <rPh sb="18" eb="20">
      <t>タハツ</t>
    </rPh>
    <rPh sb="23" eb="25">
      <t>タンパツ</t>
    </rPh>
    <rPh sb="29" eb="31">
      <t>イカ</t>
    </rPh>
    <rPh sb="40" eb="42">
      <t>サイシュ</t>
    </rPh>
    <rPh sb="42" eb="43">
      <t>ナ</t>
    </rPh>
    <phoneticPr fontId="6"/>
  </si>
  <si>
    <t>キズ欠点部分50m除去　サンプル採取</t>
    <rPh sb="2" eb="4">
      <t>ケッテン</t>
    </rPh>
    <rPh sb="4" eb="6">
      <t>ブブン</t>
    </rPh>
    <rPh sb="9" eb="11">
      <t>ジョキョ</t>
    </rPh>
    <rPh sb="16" eb="18">
      <t>サイシュ</t>
    </rPh>
    <phoneticPr fontId="6"/>
  </si>
  <si>
    <t>50513404071</t>
    <phoneticPr fontId="6"/>
  </si>
  <si>
    <t>5051340407101</t>
    <phoneticPr fontId="6"/>
  </si>
  <si>
    <t>5051340407102</t>
    <phoneticPr fontId="6"/>
  </si>
  <si>
    <t>上軸巻取蛇行の為500mロス</t>
    <rPh sb="0" eb="1">
      <t>ウワ</t>
    </rPh>
    <rPh sb="1" eb="2">
      <t>ジク</t>
    </rPh>
    <rPh sb="2" eb="4">
      <t>マキトリ</t>
    </rPh>
    <rPh sb="4" eb="6">
      <t>ダコウ</t>
    </rPh>
    <rPh sb="7" eb="8">
      <t>タメ</t>
    </rPh>
    <phoneticPr fontId="6"/>
  </si>
  <si>
    <t>表層～欠点部分まで350m除去　サンプル採取</t>
    <rPh sb="0" eb="2">
      <t>ヒョウソウ</t>
    </rPh>
    <rPh sb="3" eb="5">
      <t>ケッテン</t>
    </rPh>
    <rPh sb="5" eb="7">
      <t>ブブン</t>
    </rPh>
    <rPh sb="13" eb="15">
      <t>ジョキョ</t>
    </rPh>
    <rPh sb="20" eb="22">
      <t>サイシュ</t>
    </rPh>
    <phoneticPr fontId="6"/>
  </si>
  <si>
    <t>スタート凸跡m300除去　スジ限度見本OKレベル</t>
    <rPh sb="4" eb="5">
      <t>トツ</t>
    </rPh>
    <rPh sb="5" eb="6">
      <t>アト</t>
    </rPh>
    <rPh sb="10" eb="12">
      <t>ジョキョ</t>
    </rPh>
    <rPh sb="15" eb="17">
      <t>ゲンド</t>
    </rPh>
    <rPh sb="17" eb="19">
      <t>ミホン</t>
    </rPh>
    <phoneticPr fontId="6"/>
  </si>
  <si>
    <t>50514404011</t>
    <phoneticPr fontId="6"/>
  </si>
  <si>
    <t>5051440401101</t>
    <phoneticPr fontId="6"/>
  </si>
  <si>
    <t>5051440401102</t>
    <phoneticPr fontId="6"/>
  </si>
  <si>
    <t>スタートテープ跡50m除去　ラストスジ70m除去後限度見本中（日東OKレベル）OK判断</t>
    <rPh sb="7" eb="8">
      <t>アト</t>
    </rPh>
    <rPh sb="11" eb="13">
      <t>ジョキョ</t>
    </rPh>
    <rPh sb="22" eb="24">
      <t>ジョキョ</t>
    </rPh>
    <rPh sb="24" eb="25">
      <t>ゴ</t>
    </rPh>
    <phoneticPr fontId="6"/>
  </si>
  <si>
    <t>Ｊ面◆欠点（2.094m㎡　長さ4.12mm）　開発合否判断待ち　ラストスジ80m除去</t>
    <rPh sb="1" eb="2">
      <t>メン</t>
    </rPh>
    <rPh sb="3" eb="5">
      <t>ケッテン</t>
    </rPh>
    <rPh sb="14" eb="15">
      <t>ナガ</t>
    </rPh>
    <rPh sb="24" eb="26">
      <t>カイハツ</t>
    </rPh>
    <rPh sb="26" eb="28">
      <t>ゴウヒ</t>
    </rPh>
    <rPh sb="28" eb="30">
      <t>ハンダン</t>
    </rPh>
    <rPh sb="30" eb="31">
      <t>マ</t>
    </rPh>
    <phoneticPr fontId="6"/>
  </si>
  <si>
    <t>50514404021</t>
    <phoneticPr fontId="6"/>
  </si>
  <si>
    <t>5051440402101</t>
    <phoneticPr fontId="6"/>
  </si>
  <si>
    <t>5051440402102</t>
    <phoneticPr fontId="6"/>
  </si>
  <si>
    <t>5051340404111</t>
    <phoneticPr fontId="6"/>
  </si>
  <si>
    <t>50514404031</t>
    <phoneticPr fontId="6"/>
  </si>
  <si>
    <t>5051440403101</t>
    <phoneticPr fontId="6"/>
  </si>
  <si>
    <t>5051440403102</t>
    <phoneticPr fontId="6"/>
  </si>
  <si>
    <t>スタートテープ跡＆打痕跡100m除去</t>
    <rPh sb="7" eb="8">
      <t>アト</t>
    </rPh>
    <rPh sb="9" eb="10">
      <t>ダ</t>
    </rPh>
    <rPh sb="10" eb="11">
      <t>コン</t>
    </rPh>
    <rPh sb="11" eb="12">
      <t>アト</t>
    </rPh>
    <rPh sb="16" eb="18">
      <t>ジョキョ</t>
    </rPh>
    <phoneticPr fontId="6"/>
  </si>
  <si>
    <t>シメ型巻き返し</t>
    <rPh sb="2" eb="3">
      <t>ガタ</t>
    </rPh>
    <rPh sb="3" eb="4">
      <t>マ</t>
    </rPh>
    <rPh sb="5" eb="6">
      <t>カエ</t>
    </rPh>
    <phoneticPr fontId="6"/>
  </si>
  <si>
    <t>5051340407112</t>
    <phoneticPr fontId="6"/>
  </si>
  <si>
    <t>50514404041</t>
    <phoneticPr fontId="6"/>
  </si>
  <si>
    <t>5051440404101</t>
    <phoneticPr fontId="6"/>
  </si>
  <si>
    <t>5051440404102</t>
  </si>
  <si>
    <t>5051440404102</t>
    <phoneticPr fontId="6"/>
  </si>
  <si>
    <t>50514404051</t>
    <phoneticPr fontId="6"/>
  </si>
  <si>
    <t>5051440405101</t>
    <phoneticPr fontId="6"/>
  </si>
  <si>
    <t>5051440405102</t>
    <phoneticPr fontId="6"/>
  </si>
  <si>
    <t>スジ限度見本OKレベル</t>
  </si>
  <si>
    <t>スジ限度見本OKレベル</t>
    <phoneticPr fontId="6"/>
  </si>
  <si>
    <t>5051440404103</t>
    <phoneticPr fontId="6"/>
  </si>
  <si>
    <t>西側シメ型の為、停機</t>
    <phoneticPr fontId="6"/>
  </si>
  <si>
    <t>5051440404112</t>
    <phoneticPr fontId="6"/>
  </si>
  <si>
    <t>50514404081</t>
    <phoneticPr fontId="6"/>
  </si>
  <si>
    <t>5051440408101</t>
    <phoneticPr fontId="6"/>
  </si>
  <si>
    <t>5051440408102</t>
    <phoneticPr fontId="6"/>
  </si>
  <si>
    <t>スタート凸跡250m除去　</t>
    <rPh sb="4" eb="5">
      <t>トツ</t>
    </rPh>
    <rPh sb="5" eb="6">
      <t>アト</t>
    </rPh>
    <rPh sb="10" eb="12">
      <t>ジョキョ</t>
    </rPh>
    <phoneticPr fontId="6"/>
  </si>
  <si>
    <t>スタート凸跡200m除去　スジ限度見本OKレベル</t>
    <rPh sb="4" eb="5">
      <t>トツ</t>
    </rPh>
    <rPh sb="5" eb="6">
      <t>アト</t>
    </rPh>
    <rPh sb="10" eb="12">
      <t>ジョキョ</t>
    </rPh>
    <phoneticPr fontId="6"/>
  </si>
  <si>
    <t>丸刃取り外し、位置合わせ、テーピング</t>
    <rPh sb="0" eb="1">
      <t>マル</t>
    </rPh>
    <rPh sb="1" eb="2">
      <t>バ</t>
    </rPh>
    <rPh sb="2" eb="3">
      <t>ト</t>
    </rPh>
    <rPh sb="4" eb="5">
      <t>ハズ</t>
    </rPh>
    <rPh sb="7" eb="9">
      <t>イチ</t>
    </rPh>
    <rPh sb="9" eb="10">
      <t>ア</t>
    </rPh>
    <phoneticPr fontId="6"/>
  </si>
  <si>
    <t>50514404091</t>
    <phoneticPr fontId="6"/>
  </si>
  <si>
    <t>5051440409101</t>
    <phoneticPr fontId="6"/>
  </si>
  <si>
    <t>5051440409102</t>
    <phoneticPr fontId="6"/>
  </si>
  <si>
    <t>Ｊ面◆欠点（2.094m㎡　長さ4.12mm）除去920mロス</t>
    <rPh sb="1" eb="2">
      <t>メン</t>
    </rPh>
    <rPh sb="3" eb="5">
      <t>ケッテン</t>
    </rPh>
    <rPh sb="14" eb="15">
      <t>ナガ</t>
    </rPh>
    <rPh sb="23" eb="25">
      <t>ジョキョ</t>
    </rPh>
    <phoneticPr fontId="6"/>
  </si>
  <si>
    <t>50521351030</t>
    <phoneticPr fontId="6"/>
  </si>
  <si>
    <t>5052135103001</t>
    <phoneticPr fontId="6"/>
  </si>
  <si>
    <t>5052135103002</t>
  </si>
  <si>
    <t>5052135103002</t>
    <phoneticPr fontId="6"/>
  </si>
  <si>
    <t>5052135103003</t>
    <phoneticPr fontId="6"/>
  </si>
  <si>
    <t>ガイドロール掃除、パスライン確認、巻取アダプター交換、位置合わせ、テーピング</t>
    <rPh sb="6" eb="8">
      <t>ソウジ</t>
    </rPh>
    <rPh sb="14" eb="16">
      <t>カクニン</t>
    </rPh>
    <phoneticPr fontId="6"/>
  </si>
  <si>
    <t>1000(1000)</t>
  </si>
  <si>
    <t>50521351010</t>
    <phoneticPr fontId="6"/>
  </si>
  <si>
    <t>5052135101001</t>
    <phoneticPr fontId="6"/>
  </si>
  <si>
    <t>5052135101002</t>
    <phoneticPr fontId="6"/>
  </si>
  <si>
    <t>5052135101003</t>
  </si>
  <si>
    <t>5052135101003</t>
    <phoneticPr fontId="6"/>
  </si>
  <si>
    <t>シメ型発生　ラストサンプル無し　タッチ圧20→30％　テーパー25→35％</t>
    <rPh sb="2" eb="3">
      <t>ガタ</t>
    </rPh>
    <rPh sb="3" eb="5">
      <t>ハッセイ</t>
    </rPh>
    <rPh sb="13" eb="14">
      <t>ナ</t>
    </rPh>
    <rPh sb="19" eb="20">
      <t>アツ</t>
    </rPh>
    <phoneticPr fontId="6"/>
  </si>
  <si>
    <t>5052135103004</t>
    <phoneticPr fontId="6"/>
  </si>
  <si>
    <t>DF-1スタート時巻きズレ、シメ型品　後日立会い検品</t>
    <rPh sb="8" eb="9">
      <t>ジ</t>
    </rPh>
    <rPh sb="9" eb="10">
      <t>マ</t>
    </rPh>
    <rPh sb="16" eb="17">
      <t>ガタ</t>
    </rPh>
    <rPh sb="17" eb="18">
      <t>ヒン</t>
    </rPh>
    <rPh sb="19" eb="21">
      <t>ゴジツ</t>
    </rPh>
    <rPh sb="21" eb="23">
      <t>タチア</t>
    </rPh>
    <rPh sb="24" eb="26">
      <t>ケンピン</t>
    </rPh>
    <phoneticPr fontId="6"/>
  </si>
  <si>
    <t>ガイドロール掃除、パスライン確認、位置合わせ、テーピング</t>
    <rPh sb="6" eb="8">
      <t>ソウジ</t>
    </rPh>
    <rPh sb="14" eb="16">
      <t>カクニン</t>
    </rPh>
    <rPh sb="17" eb="19">
      <t>イチ</t>
    </rPh>
    <rPh sb="19" eb="20">
      <t>ア</t>
    </rPh>
    <phoneticPr fontId="6"/>
  </si>
  <si>
    <t>50521351020</t>
    <phoneticPr fontId="6"/>
  </si>
  <si>
    <t>5052135102001</t>
    <phoneticPr fontId="6"/>
  </si>
  <si>
    <t>5052135102002</t>
    <phoneticPr fontId="6"/>
  </si>
  <si>
    <t>5052135102003</t>
    <phoneticPr fontId="6"/>
  </si>
  <si>
    <t>スタートシワ跡弱</t>
    <rPh sb="6" eb="7">
      <t>アト</t>
    </rPh>
    <rPh sb="7" eb="8">
      <t>ジャク</t>
    </rPh>
    <phoneticPr fontId="6"/>
  </si>
  <si>
    <t>50517351010</t>
    <phoneticPr fontId="6"/>
  </si>
  <si>
    <t>5051735101001</t>
    <phoneticPr fontId="6"/>
  </si>
  <si>
    <t>5051735101002</t>
    <phoneticPr fontId="6"/>
  </si>
  <si>
    <t>スタートシワ跡250m除去後芯入れ　　横段跡有り（走行中目視確認出来ず発生長不明）　ラストテープ跡強</t>
    <rPh sb="6" eb="7">
      <t>アト</t>
    </rPh>
    <rPh sb="11" eb="13">
      <t>ジョキョ</t>
    </rPh>
    <rPh sb="13" eb="14">
      <t>ゴ</t>
    </rPh>
    <rPh sb="14" eb="15">
      <t>シン</t>
    </rPh>
    <rPh sb="15" eb="16">
      <t>イ</t>
    </rPh>
    <rPh sb="19" eb="20">
      <t>ヨコ</t>
    </rPh>
    <rPh sb="20" eb="21">
      <t>ダン</t>
    </rPh>
    <rPh sb="21" eb="22">
      <t>アト</t>
    </rPh>
    <rPh sb="22" eb="23">
      <t>ア</t>
    </rPh>
    <rPh sb="25" eb="28">
      <t>ソウコウチュウ</t>
    </rPh>
    <rPh sb="28" eb="30">
      <t>モクシ</t>
    </rPh>
    <rPh sb="30" eb="32">
      <t>カクニン</t>
    </rPh>
    <rPh sb="32" eb="34">
      <t>デキ</t>
    </rPh>
    <rPh sb="35" eb="40">
      <t>ハッセイチョウフメイ</t>
    </rPh>
    <rPh sb="48" eb="49">
      <t>アト</t>
    </rPh>
    <rPh sb="49" eb="50">
      <t>キョウ</t>
    </rPh>
    <phoneticPr fontId="6"/>
  </si>
  <si>
    <t>スタートシワ跡250m除去後テンションで伸びる為芯入れ　</t>
    <rPh sb="20" eb="21">
      <t>ノ</t>
    </rPh>
    <rPh sb="23" eb="24">
      <t>タメ</t>
    </rPh>
    <phoneticPr fontId="6"/>
  </si>
  <si>
    <t>ラスト花びら80m除去</t>
    <rPh sb="3" eb="4">
      <t>ハナ</t>
    </rPh>
    <rPh sb="9" eb="11">
      <t>ジョキョ</t>
    </rPh>
    <phoneticPr fontId="6"/>
  </si>
  <si>
    <t>原反起因シワ　スタート無　ラスト</t>
    <rPh sb="0" eb="2">
      <t>ゲンタン</t>
    </rPh>
    <rPh sb="2" eb="4">
      <t>キイン</t>
    </rPh>
    <rPh sb="11" eb="12">
      <t>ナシ</t>
    </rPh>
    <phoneticPr fontId="6"/>
  </si>
  <si>
    <t>原反起因シワ　スタート無　ラスト無　　S4原反ピラミッド除去品</t>
    <rPh sb="0" eb="2">
      <t>ゲンタン</t>
    </rPh>
    <rPh sb="2" eb="4">
      <t>キイン</t>
    </rPh>
    <rPh sb="11" eb="12">
      <t>ナシ</t>
    </rPh>
    <rPh sb="16" eb="17">
      <t>ナシ</t>
    </rPh>
    <rPh sb="21" eb="23">
      <t>ゲンタン</t>
    </rPh>
    <rPh sb="28" eb="30">
      <t>ジョキョ</t>
    </rPh>
    <rPh sb="30" eb="31">
      <t>ヒン</t>
    </rPh>
    <phoneticPr fontId="6"/>
  </si>
  <si>
    <t>50516351060</t>
    <phoneticPr fontId="6"/>
  </si>
  <si>
    <t>5051635106001</t>
    <phoneticPr fontId="6"/>
  </si>
  <si>
    <t>5051635106002</t>
    <phoneticPr fontId="6"/>
  </si>
  <si>
    <t>50516351040</t>
    <phoneticPr fontId="6"/>
  </si>
  <si>
    <t>5051635104001</t>
    <phoneticPr fontId="6"/>
  </si>
  <si>
    <t>5051635104002</t>
    <phoneticPr fontId="6"/>
  </si>
  <si>
    <t>原反起因シワ　スタート無　ラスト無　　S4原反ピラミッド除去品　ラスト花びら20m除去</t>
    <rPh sb="0" eb="2">
      <t>ゲンタン</t>
    </rPh>
    <rPh sb="2" eb="4">
      <t>キイン</t>
    </rPh>
    <rPh sb="11" eb="12">
      <t>ナシ</t>
    </rPh>
    <rPh sb="16" eb="17">
      <t>ナシ</t>
    </rPh>
    <rPh sb="21" eb="23">
      <t>ゲンタン</t>
    </rPh>
    <rPh sb="28" eb="30">
      <t>ジョキョ</t>
    </rPh>
    <rPh sb="30" eb="31">
      <t>ヒン</t>
    </rPh>
    <rPh sb="35" eb="36">
      <t>ハナ</t>
    </rPh>
    <rPh sb="41" eb="43">
      <t>ジョキョ</t>
    </rPh>
    <phoneticPr fontId="6"/>
  </si>
  <si>
    <t>原反起因シワ　スタート弱　ラスト無　　ラスト西側端部蒸着薄い（透過）為30ｍ除去</t>
    <rPh sb="0" eb="2">
      <t>ゲンタン</t>
    </rPh>
    <rPh sb="2" eb="4">
      <t>キイン</t>
    </rPh>
    <rPh sb="22" eb="24">
      <t>ニシガワ</t>
    </rPh>
    <rPh sb="24" eb="26">
      <t>タンブ</t>
    </rPh>
    <rPh sb="28" eb="29">
      <t>ウス</t>
    </rPh>
    <rPh sb="34" eb="35">
      <t>タメ</t>
    </rPh>
    <rPh sb="38" eb="40">
      <t>ジョキョ</t>
    </rPh>
    <phoneticPr fontId="6"/>
  </si>
  <si>
    <t>繰出し異音確認、工務課谷本部員立会い</t>
    <rPh sb="0" eb="1">
      <t>ク</t>
    </rPh>
    <rPh sb="1" eb="2">
      <t>ダ</t>
    </rPh>
    <rPh sb="3" eb="5">
      <t>イオン</t>
    </rPh>
    <rPh sb="5" eb="7">
      <t>カクニン</t>
    </rPh>
    <rPh sb="8" eb="10">
      <t>コウム</t>
    </rPh>
    <rPh sb="10" eb="11">
      <t>カ</t>
    </rPh>
    <rPh sb="11" eb="13">
      <t>タニモト</t>
    </rPh>
    <rPh sb="13" eb="15">
      <t>ブイン</t>
    </rPh>
    <rPh sb="15" eb="17">
      <t>タチア</t>
    </rPh>
    <phoneticPr fontId="6"/>
  </si>
  <si>
    <t>メタルミーネーマー銀艶　B</t>
    <rPh sb="9" eb="10">
      <t>ギン</t>
    </rPh>
    <rPh sb="10" eb="11">
      <t>ツヤ</t>
    </rPh>
    <phoneticPr fontId="5"/>
  </si>
  <si>
    <t>全長オシレートキズの為、保留</t>
    <rPh sb="0" eb="1">
      <t>ゼンチョウ</t>
    </rPh>
    <rPh sb="8" eb="9">
      <t>ア</t>
    </rPh>
    <rPh sb="10" eb="11">
      <t>タメ</t>
    </rPh>
    <rPh sb="12" eb="14">
      <t>ホリュウ</t>
    </rPh>
    <phoneticPr fontId="5"/>
  </si>
  <si>
    <t>4940
10</t>
    <phoneticPr fontId="5"/>
  </si>
  <si>
    <t>原反起因シワ　スタート無　ラスト無　　　スタートYG欠点の為、90mロス　全長オシレートキズの為、保留</t>
    <rPh sb="0" eb="2">
      <t>ゲンタン</t>
    </rPh>
    <rPh sb="2" eb="4">
      <t>キイン</t>
    </rPh>
    <rPh sb="11" eb="12">
      <t>ナシ</t>
    </rPh>
    <rPh sb="16" eb="17">
      <t>ナシ</t>
    </rPh>
    <rPh sb="26" eb="28">
      <t>ケッテン</t>
    </rPh>
    <rPh sb="29" eb="30">
      <t>タメ</t>
    </rPh>
    <rPh sb="37" eb="39">
      <t>ゼンチョウ</t>
    </rPh>
    <rPh sb="47" eb="48">
      <t>タメ</t>
    </rPh>
    <rPh sb="49" eb="51">
      <t>ホリュウ</t>
    </rPh>
    <phoneticPr fontId="6"/>
  </si>
  <si>
    <t>片付け</t>
  </si>
  <si>
    <t>50517351020</t>
    <phoneticPr fontId="6"/>
  </si>
  <si>
    <t>5051735102001</t>
    <phoneticPr fontId="6"/>
  </si>
  <si>
    <t>5051735102002</t>
    <phoneticPr fontId="6"/>
  </si>
  <si>
    <t>\\taf-fs001\拠点別共有\福島\CO関係共通（機能F、Co生技課）\工程管理S現場端末共有\S4\稼働実績\S4稼働実績2025.xlsm</t>
    <phoneticPr fontId="5"/>
  </si>
  <si>
    <t>\\taf-fs001\拠点別共有\福島\包装材料生産課\99.工程管理S現場端末共有\DF1\DF1管理表　ルツボ管理表\コピーDF1工程管理表 Ver 33.xlsx</t>
    <phoneticPr fontId="5"/>
  </si>
  <si>
    <t>50516351050</t>
    <phoneticPr fontId="6"/>
  </si>
  <si>
    <t>5051635105001</t>
    <phoneticPr fontId="6"/>
  </si>
  <si>
    <t>5051635105002</t>
  </si>
  <si>
    <t>5051635105002</t>
    <phoneticPr fontId="6"/>
  </si>
  <si>
    <t>原反起因シワ　スタート無　ラスト無</t>
    <rPh sb="0" eb="2">
      <t>ゲンタン</t>
    </rPh>
    <rPh sb="2" eb="4">
      <t>キイン</t>
    </rPh>
    <rPh sb="11" eb="12">
      <t>ナシ</t>
    </rPh>
    <rPh sb="16" eb="17">
      <t>ナシ</t>
    </rPh>
    <phoneticPr fontId="6"/>
  </si>
  <si>
    <t>QR66蒸着品クレーム検品（生技中尾部員立会い）</t>
    <rPh sb="4" eb="6">
      <t>ジョウチャク</t>
    </rPh>
    <rPh sb="6" eb="7">
      <t>ヒン</t>
    </rPh>
    <rPh sb="11" eb="13">
      <t>ケンピン</t>
    </rPh>
    <rPh sb="14" eb="16">
      <t>セイギ</t>
    </rPh>
    <rPh sb="16" eb="18">
      <t>ナカオ</t>
    </rPh>
    <rPh sb="18" eb="20">
      <t>ブイン</t>
    </rPh>
    <rPh sb="20" eb="22">
      <t>タチア</t>
    </rPh>
    <phoneticPr fontId="6"/>
  </si>
  <si>
    <t>50516351080</t>
    <phoneticPr fontId="6"/>
  </si>
  <si>
    <t>5051635108001</t>
    <phoneticPr fontId="6"/>
  </si>
  <si>
    <t>5051635108002</t>
  </si>
  <si>
    <t>5051635108002</t>
    <phoneticPr fontId="6"/>
  </si>
  <si>
    <t>製品下ろし、片付け</t>
    <rPh sb="0" eb="2">
      <t>セイヒン</t>
    </rPh>
    <rPh sb="2" eb="3">
      <t>オ</t>
    </rPh>
    <rPh sb="6" eb="8">
      <t>カタヅ</t>
    </rPh>
    <phoneticPr fontId="6"/>
  </si>
  <si>
    <t>50516351070</t>
  </si>
  <si>
    <t>50516351070</t>
    <phoneticPr fontId="6"/>
  </si>
  <si>
    <t>5051635107001</t>
  </si>
  <si>
    <t>5051635107001</t>
    <phoneticPr fontId="6"/>
  </si>
  <si>
    <t>5051635107002</t>
    <phoneticPr fontId="6"/>
  </si>
  <si>
    <t>原反起因シワ　スタート無　ラスト　ＹＧ欠点　ラストサンプル無し</t>
    <rPh sb="0" eb="2">
      <t>ゲンタン</t>
    </rPh>
    <rPh sb="2" eb="4">
      <t>キイン</t>
    </rPh>
    <rPh sb="11" eb="12">
      <t>ナシ</t>
    </rPh>
    <rPh sb="17" eb="21">
      <t>ｙｇケッテン</t>
    </rPh>
    <rPh sb="29" eb="30">
      <t>ナ</t>
    </rPh>
    <phoneticPr fontId="6"/>
  </si>
  <si>
    <t>5051635105003</t>
    <phoneticPr fontId="6"/>
  </si>
  <si>
    <t>原反起因シワ　スタート無　ラスト無　ＹＧ欠点除去　Ⓙ400m</t>
    <rPh sb="0" eb="2">
      <t>ゲンタン</t>
    </rPh>
    <rPh sb="2" eb="4">
      <t>キイン</t>
    </rPh>
    <rPh sb="11" eb="12">
      <t>ナシ</t>
    </rPh>
    <rPh sb="16" eb="17">
      <t>ナシ</t>
    </rPh>
    <rPh sb="18" eb="22">
      <t>ｙｇケッテン</t>
    </rPh>
    <rPh sb="22" eb="24">
      <t>ジョキョ</t>
    </rPh>
    <phoneticPr fontId="6"/>
  </si>
  <si>
    <t>240　　　　　　　　　　　　　　　　　　　　　　　
　</t>
    <phoneticPr fontId="5"/>
  </si>
  <si>
    <t>5051635108003</t>
    <phoneticPr fontId="5"/>
  </si>
  <si>
    <t>生原反ピラミッド跡</t>
    <rPh sb="0" eb="1">
      <t>ナマ</t>
    </rPh>
    <rPh sb="1" eb="3">
      <t>ゲンタン</t>
    </rPh>
    <rPh sb="8" eb="9">
      <t>アト</t>
    </rPh>
    <phoneticPr fontId="5"/>
  </si>
  <si>
    <t>原反起因シワ　スタート無　ラスト無　生原反ピラミッド跡240mロス　仕掛りロット：5051635108003　入庫伺い</t>
    <rPh sb="0" eb="2">
      <t>ゲンタン</t>
    </rPh>
    <rPh sb="2" eb="4">
      <t>キイン</t>
    </rPh>
    <rPh sb="11" eb="12">
      <t>ナシ</t>
    </rPh>
    <rPh sb="16" eb="17">
      <t>ナシ</t>
    </rPh>
    <rPh sb="18" eb="19">
      <t>ナマ</t>
    </rPh>
    <rPh sb="19" eb="21">
      <t>ゲンタン</t>
    </rPh>
    <rPh sb="26" eb="27">
      <t>アト</t>
    </rPh>
    <rPh sb="34" eb="36">
      <t>シカカ</t>
    </rPh>
    <rPh sb="55" eb="58">
      <t>ニュウコウカガ</t>
    </rPh>
    <phoneticPr fontId="6"/>
  </si>
  <si>
    <t>5051635108004</t>
    <phoneticPr fontId="6"/>
  </si>
  <si>
    <t>製品下ろし、片付け</t>
    <rPh sb="0" eb="3">
      <t>セイヒンオ</t>
    </rPh>
    <rPh sb="6" eb="8">
      <t>カタヅ</t>
    </rPh>
    <phoneticPr fontId="6"/>
  </si>
  <si>
    <t>原反起因シワ　スタート無　ラスト　スタートブツ多発100m除去後芯入れ　ＹＧ欠点除去　Ⓙ360m</t>
    <rPh sb="0" eb="2">
      <t>ゲンタン</t>
    </rPh>
    <rPh sb="2" eb="4">
      <t>キイン</t>
    </rPh>
    <rPh sb="11" eb="12">
      <t>ナシ</t>
    </rPh>
    <rPh sb="23" eb="25">
      <t>タハツ</t>
    </rPh>
    <rPh sb="29" eb="31">
      <t>ジョキョ</t>
    </rPh>
    <rPh sb="31" eb="32">
      <t>ゴ</t>
    </rPh>
    <rPh sb="32" eb="33">
      <t>シン</t>
    </rPh>
    <rPh sb="33" eb="34">
      <t>イ</t>
    </rPh>
    <rPh sb="36" eb="40">
      <t>ｙｇケッテン</t>
    </rPh>
    <rPh sb="40" eb="42">
      <t>ジョキョ</t>
    </rPh>
    <phoneticPr fontId="6"/>
  </si>
  <si>
    <t>50517351040</t>
    <phoneticPr fontId="6"/>
  </si>
  <si>
    <t>5051735104001</t>
    <phoneticPr fontId="6"/>
  </si>
  <si>
    <t>5051735104002</t>
    <phoneticPr fontId="6"/>
  </si>
  <si>
    <t>5051735104003</t>
    <phoneticPr fontId="6"/>
  </si>
  <si>
    <t>5051635107003</t>
    <phoneticPr fontId="6"/>
  </si>
  <si>
    <t>原反起因シワ　スタート無　ラスト無　ラストブツ多発　100m除去</t>
    <rPh sb="0" eb="2">
      <t>ゲンタン</t>
    </rPh>
    <rPh sb="2" eb="4">
      <t>キイン</t>
    </rPh>
    <rPh sb="11" eb="12">
      <t>ナシ</t>
    </rPh>
    <rPh sb="16" eb="17">
      <t>ナシ</t>
    </rPh>
    <rPh sb="23" eb="25">
      <t>タハツ</t>
    </rPh>
    <rPh sb="30" eb="32">
      <t>ジョキョ</t>
    </rPh>
    <phoneticPr fontId="6"/>
  </si>
  <si>
    <t>原反起因シワ　スタート無　ラスト無　欠点検出せず</t>
    <rPh sb="0" eb="2">
      <t>ゲンタン</t>
    </rPh>
    <rPh sb="2" eb="4">
      <t>キイン</t>
    </rPh>
    <rPh sb="11" eb="12">
      <t>ナシ</t>
    </rPh>
    <rPh sb="16" eb="17">
      <t>ナシ</t>
    </rPh>
    <rPh sb="18" eb="20">
      <t>ケッテン</t>
    </rPh>
    <rPh sb="20" eb="22">
      <t>ケンシュツ</t>
    </rPh>
    <phoneticPr fontId="6"/>
  </si>
  <si>
    <t>50517351030</t>
    <phoneticPr fontId="6"/>
  </si>
  <si>
    <t>5051735103001</t>
    <phoneticPr fontId="6"/>
  </si>
  <si>
    <t>5051735103002</t>
    <phoneticPr fontId="6"/>
  </si>
  <si>
    <t>5051735103003</t>
    <phoneticPr fontId="6"/>
  </si>
  <si>
    <t>位置合わせ、テーピング</t>
    <rPh sb="0" eb="2">
      <t>イチ</t>
    </rPh>
    <rPh sb="2" eb="3">
      <t>ア</t>
    </rPh>
    <phoneticPr fontId="6"/>
  </si>
  <si>
    <t>50517351050</t>
    <phoneticPr fontId="6"/>
  </si>
  <si>
    <t>5051735105001</t>
    <phoneticPr fontId="6"/>
  </si>
  <si>
    <t>5051735105002</t>
  </si>
  <si>
    <t>5051735105002</t>
    <phoneticPr fontId="6"/>
  </si>
  <si>
    <t>5051735105003</t>
    <phoneticPr fontId="6"/>
  </si>
  <si>
    <t>50517351060</t>
    <phoneticPr fontId="6"/>
  </si>
  <si>
    <t>5051735106001</t>
  </si>
  <si>
    <t>5051735106001</t>
    <phoneticPr fontId="6"/>
  </si>
  <si>
    <t>5051735106002</t>
    <phoneticPr fontId="6"/>
  </si>
  <si>
    <t>5051735106003</t>
    <phoneticPr fontId="6"/>
  </si>
  <si>
    <t>ＹＧ欠点　ラストサンプル無し</t>
    <rPh sb="0" eb="4">
      <t>ｙｇケッテン</t>
    </rPh>
    <rPh sb="12" eb="13">
      <t>ナ</t>
    </rPh>
    <phoneticPr fontId="6"/>
  </si>
  <si>
    <t>5051735105004</t>
    <phoneticPr fontId="6"/>
  </si>
  <si>
    <t>ＹＧ欠点除去　Ⓙ390m</t>
    <rPh sb="0" eb="4">
      <t>ｙｇケッテン</t>
    </rPh>
    <rPh sb="4" eb="6">
      <t>ジョキョ</t>
    </rPh>
    <phoneticPr fontId="6"/>
  </si>
  <si>
    <t>健康診断の為停機有り</t>
    <rPh sb="0" eb="2">
      <t>ケンコウ</t>
    </rPh>
    <rPh sb="2" eb="4">
      <t>シンダン</t>
    </rPh>
    <rPh sb="5" eb="6">
      <t>タメ</t>
    </rPh>
    <rPh sb="6" eb="8">
      <t>テイキ</t>
    </rPh>
    <rPh sb="8" eb="9">
      <t>ア</t>
    </rPh>
    <phoneticPr fontId="6"/>
  </si>
  <si>
    <t>50517351070</t>
  </si>
  <si>
    <t>50517351070</t>
    <phoneticPr fontId="6"/>
  </si>
  <si>
    <t>5051735107001</t>
    <phoneticPr fontId="6"/>
  </si>
  <si>
    <t>5051735107002</t>
    <phoneticPr fontId="6"/>
  </si>
  <si>
    <t>ラストレコードシワ目立つ為再巻き返し</t>
    <rPh sb="9" eb="11">
      <t>メダ</t>
    </rPh>
    <rPh sb="12" eb="13">
      <t>タメ</t>
    </rPh>
    <rPh sb="13" eb="14">
      <t>サイ</t>
    </rPh>
    <rPh sb="14" eb="15">
      <t>マ</t>
    </rPh>
    <rPh sb="16" eb="17">
      <t>カエ</t>
    </rPh>
    <phoneticPr fontId="6"/>
  </si>
  <si>
    <t>5051735106004</t>
    <phoneticPr fontId="6"/>
  </si>
  <si>
    <t>5051735106005</t>
    <phoneticPr fontId="6"/>
  </si>
  <si>
    <t>ＹＧ欠点、ラストレコードシワ目立つ為再巻き返し</t>
    <rPh sb="2" eb="4">
      <t>ケッテン</t>
    </rPh>
    <phoneticPr fontId="6"/>
  </si>
  <si>
    <t>レコードシワ芯入れ</t>
    <rPh sb="6" eb="7">
      <t>シン</t>
    </rPh>
    <rPh sb="7" eb="8">
      <t>イ</t>
    </rPh>
    <phoneticPr fontId="6"/>
  </si>
  <si>
    <t>S4作業</t>
    <rPh sb="2" eb="4">
      <t>サギョウ</t>
    </rPh>
    <phoneticPr fontId="6"/>
  </si>
  <si>
    <t>ＹＧ欠点除去　Ⓙ1540m　　レコードシワ芯入れ</t>
    <rPh sb="2" eb="4">
      <t>ケッテン</t>
    </rPh>
    <rPh sb="4" eb="6">
      <t>ジョキョ</t>
    </rPh>
    <phoneticPr fontId="6"/>
  </si>
  <si>
    <t>原反Ⓙ再ジョイント　Ⓙ680m　スタートレコードシワ有り芯入れ</t>
    <rPh sb="0" eb="2">
      <t>ゲンタン</t>
    </rPh>
    <rPh sb="3" eb="4">
      <t>サイ</t>
    </rPh>
    <rPh sb="26" eb="27">
      <t>ア</t>
    </rPh>
    <rPh sb="28" eb="29">
      <t>シン</t>
    </rPh>
    <rPh sb="29" eb="30">
      <t>イ</t>
    </rPh>
    <phoneticPr fontId="6"/>
  </si>
  <si>
    <t>50518351010</t>
    <phoneticPr fontId="6"/>
  </si>
  <si>
    <t>5051835101001</t>
    <phoneticPr fontId="6"/>
  </si>
  <si>
    <t>原反Ⓙ再ジョイント　Ⓙ870m　ラストレコードシワ弱　OK判断</t>
    <rPh sb="0" eb="2">
      <t>ゲンタン</t>
    </rPh>
    <rPh sb="3" eb="4">
      <t>サイ</t>
    </rPh>
    <rPh sb="25" eb="26">
      <t>ジャク</t>
    </rPh>
    <rPh sb="29" eb="31">
      <t>ハンダン</t>
    </rPh>
    <phoneticPr fontId="6"/>
  </si>
  <si>
    <t>シワ発生の為別品種切替、原反入れ替え、位置合わせ、テーピング</t>
    <rPh sb="2" eb="4">
      <t>ハッセイ</t>
    </rPh>
    <rPh sb="5" eb="6">
      <t>タメ</t>
    </rPh>
    <rPh sb="6" eb="7">
      <t>ベツ</t>
    </rPh>
    <rPh sb="7" eb="9">
      <t>ヒンシュ</t>
    </rPh>
    <rPh sb="9" eb="11">
      <t>キリカエ</t>
    </rPh>
    <rPh sb="12" eb="14">
      <t>ゲンタン</t>
    </rPh>
    <rPh sb="14" eb="15">
      <t>イ</t>
    </rPh>
    <rPh sb="16" eb="17">
      <t>カ</t>
    </rPh>
    <rPh sb="19" eb="21">
      <t>イチ</t>
    </rPh>
    <rPh sb="21" eb="22">
      <t>ア</t>
    </rPh>
    <phoneticPr fontId="6"/>
  </si>
  <si>
    <t>50518351030</t>
  </si>
  <si>
    <t>50518351030</t>
    <phoneticPr fontId="6"/>
  </si>
  <si>
    <t>5051835103001</t>
    <phoneticPr fontId="6"/>
  </si>
  <si>
    <t>S5巻取シワ発生400mロス（コア入替、タッチロール左右入替、16番ロールテーピング）→効果なし</t>
    <rPh sb="2" eb="4">
      <t>マキトリ</t>
    </rPh>
    <rPh sb="6" eb="8">
      <t>ハッセイ</t>
    </rPh>
    <rPh sb="17" eb="19">
      <t>イレカエ</t>
    </rPh>
    <rPh sb="26" eb="28">
      <t>サユウ</t>
    </rPh>
    <rPh sb="28" eb="30">
      <t>イレカエ</t>
    </rPh>
    <rPh sb="33" eb="34">
      <t>バン</t>
    </rPh>
    <rPh sb="44" eb="46">
      <t>コウカ</t>
    </rPh>
    <phoneticPr fontId="6"/>
  </si>
  <si>
    <t>-</t>
    <phoneticPr fontId="6"/>
  </si>
  <si>
    <t>50518351040</t>
    <phoneticPr fontId="6"/>
  </si>
  <si>
    <t>5051835104001</t>
    <phoneticPr fontId="6"/>
  </si>
  <si>
    <t>5051835104002</t>
    <phoneticPr fontId="6"/>
  </si>
  <si>
    <t>5051835104003</t>
    <phoneticPr fontId="6"/>
  </si>
  <si>
    <t>製造伝票　2000m</t>
    <rPh sb="0" eb="2">
      <t>セイゾウ</t>
    </rPh>
    <rPh sb="2" eb="4">
      <t>デンピョウ</t>
    </rPh>
    <phoneticPr fontId="5"/>
  </si>
  <si>
    <t>幅規格外　特採予定</t>
    <phoneticPr fontId="6"/>
  </si>
  <si>
    <t>50520351050</t>
    <phoneticPr fontId="6"/>
  </si>
  <si>
    <t>5052035105001</t>
    <phoneticPr fontId="6"/>
  </si>
  <si>
    <t>5052035105002</t>
    <phoneticPr fontId="6"/>
  </si>
  <si>
    <t>5052035105003</t>
  </si>
  <si>
    <t>5052035105003</t>
    <phoneticPr fontId="6"/>
  </si>
  <si>
    <t>幅規格外　特採予定　　YG欠点</t>
    <rPh sb="13" eb="15">
      <t>ケッテン</t>
    </rPh>
    <phoneticPr fontId="6"/>
  </si>
  <si>
    <t>5051835104004</t>
    <phoneticPr fontId="6"/>
  </si>
  <si>
    <t>幅規格外　特採予定　　ラストぶつぶつ20ｍ除去　　短尺伺い</t>
    <rPh sb="21" eb="23">
      <t>ジョキョ</t>
    </rPh>
    <rPh sb="25" eb="27">
      <t>タンジャク</t>
    </rPh>
    <rPh sb="27" eb="28">
      <t>ウカガ</t>
    </rPh>
    <phoneticPr fontId="6"/>
  </si>
  <si>
    <t>幅規格外　特採予定　　YG欠点除去Ⓙ2400m</t>
    <rPh sb="13" eb="15">
      <t>ケッテン</t>
    </rPh>
    <rPh sb="15" eb="17">
      <t>ジョキョ</t>
    </rPh>
    <phoneticPr fontId="6"/>
  </si>
  <si>
    <t>50520351040</t>
    <phoneticPr fontId="6"/>
  </si>
  <si>
    <t>5052035104001</t>
    <phoneticPr fontId="6"/>
  </si>
  <si>
    <t>5052035104002</t>
    <phoneticPr fontId="6"/>
  </si>
  <si>
    <t>5052035104003</t>
    <phoneticPr fontId="6"/>
  </si>
  <si>
    <t>ラスト透過で星空目立つ</t>
    <rPh sb="3" eb="5">
      <t>トウカ</t>
    </rPh>
    <rPh sb="6" eb="8">
      <t>ホシゾラ</t>
    </rPh>
    <rPh sb="8" eb="10">
      <t>メダ</t>
    </rPh>
    <phoneticPr fontId="6"/>
  </si>
  <si>
    <t>5052035105004</t>
    <phoneticPr fontId="6"/>
  </si>
  <si>
    <t>ＹＧ欠点除去　Ⓙ920m</t>
    <rPh sb="0" eb="4">
      <t>ｙｇケッテン</t>
    </rPh>
    <rPh sb="4" eb="6">
      <t>ジョキョ</t>
    </rPh>
    <phoneticPr fontId="6"/>
  </si>
  <si>
    <t>5052035104004</t>
    <phoneticPr fontId="6"/>
  </si>
  <si>
    <t>50524351030</t>
    <phoneticPr fontId="6"/>
  </si>
  <si>
    <t>5052435103001</t>
    <phoneticPr fontId="6"/>
  </si>
  <si>
    <t>5052435103002</t>
    <phoneticPr fontId="6"/>
  </si>
  <si>
    <t>5052435103003</t>
    <phoneticPr fontId="6"/>
  </si>
  <si>
    <t>ＹＧ欠点除去　Ⓙ1490m</t>
    <rPh sb="0" eb="4">
      <t>ｙｇケッテン</t>
    </rPh>
    <rPh sb="4" eb="6">
      <t>ジョキョ</t>
    </rPh>
    <phoneticPr fontId="6"/>
  </si>
  <si>
    <t>50524351010</t>
    <phoneticPr fontId="6"/>
  </si>
  <si>
    <t>5052435101001</t>
    <phoneticPr fontId="6"/>
  </si>
  <si>
    <t>5052435101002</t>
    <phoneticPr fontId="6"/>
  </si>
  <si>
    <t>5052435101003</t>
    <phoneticPr fontId="6"/>
  </si>
  <si>
    <t>50524351020</t>
  </si>
  <si>
    <t>50524351020</t>
    <phoneticPr fontId="6"/>
  </si>
  <si>
    <t>5052435102001</t>
    <phoneticPr fontId="6"/>
  </si>
  <si>
    <t>5052435102002</t>
    <phoneticPr fontId="6"/>
  </si>
  <si>
    <t>5052435102003</t>
    <phoneticPr fontId="6"/>
  </si>
  <si>
    <t>ラスト東側花びら30ｍ除去</t>
    <rPh sb="3" eb="4">
      <t>ヒガシ</t>
    </rPh>
    <rPh sb="4" eb="5">
      <t>ガワ</t>
    </rPh>
    <rPh sb="5" eb="6">
      <t>ハナ</t>
    </rPh>
    <rPh sb="11" eb="13">
      <t>ジョキョ</t>
    </rPh>
    <phoneticPr fontId="6"/>
  </si>
  <si>
    <r>
      <t>原反Ⓙ再ジョイント　Ⓙ7220m　　　</t>
    </r>
    <r>
      <rPr>
        <sz val="12"/>
        <color theme="1"/>
        <rFont val="ＭＳ Ｐゴシック"/>
        <family val="3"/>
        <charset val="128"/>
      </rPr>
      <t>#38MATT条件</t>
    </r>
    <r>
      <rPr>
        <sz val="12"/>
        <color theme="1"/>
        <rFont val="ＭＳ Ｐゴシック"/>
        <family val="3"/>
        <charset val="128"/>
        <scheme val="minor"/>
      </rPr>
      <t>で実施　　西側シメ型発生の為</t>
    </r>
    <rPh sb="0" eb="2">
      <t>ゲンタン</t>
    </rPh>
    <rPh sb="3" eb="4">
      <t>サイ</t>
    </rPh>
    <rPh sb="26" eb="28">
      <t>ジョウケン</t>
    </rPh>
    <rPh sb="29" eb="31">
      <t>ジッシ</t>
    </rPh>
    <rPh sb="33" eb="35">
      <t>ニシガワ</t>
    </rPh>
    <rPh sb="37" eb="38">
      <t>ガタ</t>
    </rPh>
    <rPh sb="38" eb="40">
      <t>ハッセイ</t>
    </rPh>
    <rPh sb="41" eb="42">
      <t>タメ</t>
    </rPh>
    <phoneticPr fontId="6"/>
  </si>
  <si>
    <t>ガイドロール掃除、パスライン確認、位置合わせ、テーピング　　</t>
    <rPh sb="6" eb="8">
      <t>ソウジ</t>
    </rPh>
    <rPh sb="14" eb="16">
      <t>カクニン</t>
    </rPh>
    <rPh sb="17" eb="19">
      <t>イチ</t>
    </rPh>
    <rPh sb="19" eb="20">
      <t>ア</t>
    </rPh>
    <phoneticPr fontId="6"/>
  </si>
  <si>
    <t>巻取張力100→80N　タッチ5％→10％　シワ発生350mロス</t>
    <rPh sb="0" eb="2">
      <t>マキトリ</t>
    </rPh>
    <rPh sb="2" eb="4">
      <t>チョウリョク</t>
    </rPh>
    <rPh sb="24" eb="26">
      <t>ハッセイ</t>
    </rPh>
    <phoneticPr fontId="6"/>
  </si>
  <si>
    <t>シワ発生350mで巻き確認実施。No.15・16テーピング　西のみ、東のみどちらもシワ発生。</t>
    <rPh sb="9" eb="10">
      <t>マ</t>
    </rPh>
    <rPh sb="11" eb="13">
      <t>カクニン</t>
    </rPh>
    <rPh sb="13" eb="15">
      <t>ジッシ</t>
    </rPh>
    <rPh sb="30" eb="31">
      <t>ニシ</t>
    </rPh>
    <rPh sb="34" eb="35">
      <t>ヒガシ</t>
    </rPh>
    <rPh sb="43" eb="45">
      <t>ハッセイ</t>
    </rPh>
    <phoneticPr fontId="6"/>
  </si>
  <si>
    <t>巻取張力100→120N　タッチ5％→10％　シワ発生無し。巻きがブカブカ。</t>
    <rPh sb="0" eb="2">
      <t>マキトリ</t>
    </rPh>
    <rPh sb="2" eb="4">
      <t>チョウリョク</t>
    </rPh>
    <rPh sb="25" eb="27">
      <t>ハッセイ</t>
    </rPh>
    <rPh sb="27" eb="28">
      <t>ナ</t>
    </rPh>
    <rPh sb="30" eb="31">
      <t>マ</t>
    </rPh>
    <phoneticPr fontId="6"/>
  </si>
  <si>
    <t>QRシメ型対策条件（操出160N/巻取160N・20%/タッチ圧30%・35%）で実施。シワ・硬さ良好。</t>
    <rPh sb="4" eb="5">
      <t>ガタ</t>
    </rPh>
    <rPh sb="5" eb="7">
      <t>タイサク</t>
    </rPh>
    <rPh sb="7" eb="9">
      <t>ジョウケン</t>
    </rPh>
    <rPh sb="10" eb="12">
      <t>クリダシ</t>
    </rPh>
    <rPh sb="17" eb="19">
      <t>マキトリ</t>
    </rPh>
    <rPh sb="31" eb="32">
      <t>アツ</t>
    </rPh>
    <rPh sb="41" eb="43">
      <t>ジッシ</t>
    </rPh>
    <rPh sb="47" eb="48">
      <t>カタ</t>
    </rPh>
    <rPh sb="49" eb="51">
      <t>リョウコウ</t>
    </rPh>
    <phoneticPr fontId="6"/>
  </si>
  <si>
    <t>下記条件出し実施　中尾氏、佐藤氏立会い</t>
    <rPh sb="0" eb="2">
      <t>カキ</t>
    </rPh>
    <rPh sb="2" eb="4">
      <t>ジョウケン</t>
    </rPh>
    <rPh sb="4" eb="5">
      <t>ダ</t>
    </rPh>
    <rPh sb="6" eb="8">
      <t>ジッシ</t>
    </rPh>
    <rPh sb="9" eb="12">
      <t>ナカオシ</t>
    </rPh>
    <rPh sb="13" eb="15">
      <t>サトウ</t>
    </rPh>
    <rPh sb="15" eb="16">
      <t>シ</t>
    </rPh>
    <rPh sb="16" eb="18">
      <t>タチア</t>
    </rPh>
    <phoneticPr fontId="6"/>
  </si>
  <si>
    <t>QRシメ型対策条件（操出160N/巻取160N・20%/タッチ圧30%・35%）で実施→シワ懸念停止、中止</t>
    <rPh sb="46" eb="48">
      <t>ケネン</t>
    </rPh>
    <rPh sb="48" eb="50">
      <t>テイシ</t>
    </rPh>
    <rPh sb="51" eb="53">
      <t>チュウシ</t>
    </rPh>
    <phoneticPr fontId="6"/>
  </si>
  <si>
    <t>50518351020</t>
  </si>
  <si>
    <t>50518351020</t>
    <phoneticPr fontId="6"/>
  </si>
  <si>
    <t>5051835102001</t>
    <phoneticPr fontId="6"/>
  </si>
  <si>
    <t>5052135101004</t>
    <phoneticPr fontId="6"/>
  </si>
  <si>
    <t>S-MATTE、S5巻取シワ発生の為中止（S4実施）、片付け、S4作業</t>
    <rPh sb="10" eb="12">
      <t>マキトリ</t>
    </rPh>
    <rPh sb="14" eb="16">
      <t>ハッセイ</t>
    </rPh>
    <rPh sb="17" eb="18">
      <t>タメ</t>
    </rPh>
    <rPh sb="18" eb="20">
      <t>チュウシ</t>
    </rPh>
    <rPh sb="23" eb="25">
      <t>ジッシ</t>
    </rPh>
    <rPh sb="27" eb="29">
      <t>カタヅ</t>
    </rPh>
    <rPh sb="33" eb="35">
      <t>サギョウ</t>
    </rPh>
    <phoneticPr fontId="6"/>
  </si>
  <si>
    <t>通常条件で実施　シメ型保留、ラストサンプル無し　　スタートシワ50mロス（コア入替）</t>
    <rPh sb="0" eb="2">
      <t>ツウジョウ</t>
    </rPh>
    <rPh sb="2" eb="4">
      <t>ジョウケン</t>
    </rPh>
    <rPh sb="5" eb="7">
      <t>ジッシ</t>
    </rPh>
    <rPh sb="10" eb="11">
      <t>カタ</t>
    </rPh>
    <rPh sb="11" eb="13">
      <t>ホリュウ</t>
    </rPh>
    <rPh sb="21" eb="22">
      <t>ナ</t>
    </rPh>
    <phoneticPr fontId="6"/>
  </si>
  <si>
    <t>5052135101001</t>
    <phoneticPr fontId="6"/>
  </si>
  <si>
    <t>5052135101005</t>
    <phoneticPr fontId="6"/>
  </si>
  <si>
    <t>スタート横段シワ跡芯入れ製品化</t>
    <rPh sb="4" eb="5">
      <t>ヨコ</t>
    </rPh>
    <rPh sb="5" eb="6">
      <t>ダン</t>
    </rPh>
    <rPh sb="8" eb="9">
      <t>アト</t>
    </rPh>
    <rPh sb="9" eb="10">
      <t>シン</t>
    </rPh>
    <rPh sb="10" eb="11">
      <t>イ</t>
    </rPh>
    <rPh sb="12" eb="15">
      <t>セイヒンカ</t>
    </rPh>
    <phoneticPr fontId="6"/>
  </si>
  <si>
    <t>スタートテープ跡200m除去　ラスト横段シワ跡300m除去→横段シワ跡弱くなった為芯入れ巻き返しへ</t>
    <rPh sb="7" eb="8">
      <t>アト</t>
    </rPh>
    <rPh sb="12" eb="14">
      <t>ジョキョ</t>
    </rPh>
    <rPh sb="18" eb="19">
      <t>ヨコ</t>
    </rPh>
    <rPh sb="19" eb="20">
      <t>ダン</t>
    </rPh>
    <rPh sb="22" eb="23">
      <t>アト</t>
    </rPh>
    <rPh sb="27" eb="29">
      <t>ジョキョ</t>
    </rPh>
    <rPh sb="30" eb="31">
      <t>ヨコ</t>
    </rPh>
    <rPh sb="31" eb="32">
      <t>ダン</t>
    </rPh>
    <rPh sb="34" eb="35">
      <t>アト</t>
    </rPh>
    <rPh sb="35" eb="36">
      <t>ヨワ</t>
    </rPh>
    <rPh sb="40" eb="41">
      <t>タメ</t>
    </rPh>
    <rPh sb="41" eb="42">
      <t>シン</t>
    </rPh>
    <rPh sb="42" eb="43">
      <t>イ</t>
    </rPh>
    <rPh sb="44" eb="45">
      <t>マ</t>
    </rPh>
    <rPh sb="46" eb="47">
      <t>カエ</t>
    </rPh>
    <phoneticPr fontId="6"/>
  </si>
  <si>
    <t>5052135103005</t>
    <phoneticPr fontId="6"/>
  </si>
  <si>
    <t>5052135103003</t>
    <phoneticPr fontId="6"/>
  </si>
  <si>
    <t>5052135101006</t>
    <phoneticPr fontId="6"/>
  </si>
  <si>
    <t>DF-1スタート時巻きズレ、シメ型品　シメ型跡巻き返し芯入れ</t>
    <rPh sb="8" eb="9">
      <t>ジ</t>
    </rPh>
    <rPh sb="9" eb="10">
      <t>マ</t>
    </rPh>
    <rPh sb="16" eb="17">
      <t>ガタ</t>
    </rPh>
    <rPh sb="17" eb="18">
      <t>ヒン</t>
    </rPh>
    <rPh sb="21" eb="22">
      <t>ガタ</t>
    </rPh>
    <rPh sb="22" eb="23">
      <t>アト</t>
    </rPh>
    <rPh sb="23" eb="24">
      <t>マ</t>
    </rPh>
    <rPh sb="25" eb="26">
      <t>カエ</t>
    </rPh>
    <rPh sb="27" eb="28">
      <t>シン</t>
    </rPh>
    <rPh sb="28" eb="29">
      <t>イ</t>
    </rPh>
    <phoneticPr fontId="6"/>
  </si>
  <si>
    <t>残芯処理</t>
    <rPh sb="0" eb="4">
      <t>ザンシンショリ</t>
    </rPh>
    <phoneticPr fontId="6"/>
  </si>
  <si>
    <t>DF-1スタート時巻きズレ、シメ型品　シメ型跡1800m除去　巻き返し芯入れ　入庫伺い</t>
    <rPh sb="8" eb="9">
      <t>ジ</t>
    </rPh>
    <rPh sb="9" eb="10">
      <t>マ</t>
    </rPh>
    <rPh sb="16" eb="17">
      <t>ガタ</t>
    </rPh>
    <rPh sb="17" eb="18">
      <t>ヒン</t>
    </rPh>
    <rPh sb="21" eb="22">
      <t>ガタ</t>
    </rPh>
    <rPh sb="22" eb="23">
      <t>アト</t>
    </rPh>
    <rPh sb="28" eb="30">
      <t>ジョキョ</t>
    </rPh>
    <rPh sb="31" eb="32">
      <t>マ</t>
    </rPh>
    <rPh sb="33" eb="34">
      <t>カエ</t>
    </rPh>
    <rPh sb="35" eb="36">
      <t>シン</t>
    </rPh>
    <rPh sb="36" eb="37">
      <t>イ</t>
    </rPh>
    <rPh sb="39" eb="41">
      <t>ニュウコ</t>
    </rPh>
    <rPh sb="41" eb="42">
      <t>ウカガ</t>
    </rPh>
    <phoneticPr fontId="6"/>
  </si>
  <si>
    <t>S4作業、メタルミーCR用梱包材準備/ロス用コア準備</t>
    <rPh sb="2" eb="4">
      <t>サギョウ</t>
    </rPh>
    <rPh sb="12" eb="13">
      <t>ヨウ</t>
    </rPh>
    <rPh sb="13" eb="15">
      <t>コンポウ</t>
    </rPh>
    <rPh sb="15" eb="16">
      <t>ザイ</t>
    </rPh>
    <rPh sb="16" eb="18">
      <t>ジュンビ</t>
    </rPh>
    <rPh sb="21" eb="22">
      <t>ヨウ</t>
    </rPh>
    <rPh sb="24" eb="26">
      <t>ジュンビ</t>
    </rPh>
    <phoneticPr fontId="6"/>
  </si>
  <si>
    <t>アダプター作業実査、天井裏捕虫確認、バルサン散布、1時間静置</t>
    <rPh sb="5" eb="7">
      <t>サギョウ</t>
    </rPh>
    <rPh sb="7" eb="9">
      <t>ジッサ</t>
    </rPh>
    <rPh sb="10" eb="13">
      <t>テンジョウウラ</t>
    </rPh>
    <rPh sb="13" eb="15">
      <t>ホチュウ</t>
    </rPh>
    <rPh sb="15" eb="17">
      <t>カクニン</t>
    </rPh>
    <rPh sb="22" eb="24">
      <t>サンプ</t>
    </rPh>
    <rPh sb="26" eb="28">
      <t>ジカン</t>
    </rPh>
    <rPh sb="28" eb="30">
      <t>セイチ</t>
    </rPh>
    <phoneticPr fontId="6"/>
  </si>
  <si>
    <t>ガイドロール掃除、パスライン確認、丸刃セット、位置合わせ、テーピング</t>
    <rPh sb="6" eb="8">
      <t>ソウジ</t>
    </rPh>
    <rPh sb="14" eb="16">
      <t>カクニン</t>
    </rPh>
    <rPh sb="17" eb="18">
      <t>マル</t>
    </rPh>
    <rPh sb="18" eb="19">
      <t>バ</t>
    </rPh>
    <rPh sb="23" eb="25">
      <t>イチ</t>
    </rPh>
    <rPh sb="25" eb="26">
      <t>ア</t>
    </rPh>
    <phoneticPr fontId="6"/>
  </si>
  <si>
    <t>50527404032</t>
    <phoneticPr fontId="6"/>
  </si>
  <si>
    <t>5052740403201</t>
    <phoneticPr fontId="6"/>
  </si>
  <si>
    <t>5052740403202</t>
    <phoneticPr fontId="6"/>
  </si>
  <si>
    <t>U試作　開発鈴木氏立会い　スタートシワ500m除去（東端部100mm位置）　ラストピラミッド保留</t>
    <rPh sb="1" eb="3">
      <t>シサク</t>
    </rPh>
    <rPh sb="4" eb="6">
      <t>カイハツ</t>
    </rPh>
    <rPh sb="6" eb="8">
      <t>スズキ</t>
    </rPh>
    <rPh sb="8" eb="9">
      <t>シ</t>
    </rPh>
    <rPh sb="9" eb="11">
      <t>タチア</t>
    </rPh>
    <rPh sb="23" eb="25">
      <t>ジョキョ</t>
    </rPh>
    <rPh sb="26" eb="27">
      <t>ヒガシ</t>
    </rPh>
    <rPh sb="27" eb="29">
      <t>タンブ</t>
    </rPh>
    <rPh sb="34" eb="36">
      <t>イチ</t>
    </rPh>
    <rPh sb="46" eb="48">
      <t>ホリュウ</t>
    </rPh>
    <phoneticPr fontId="6"/>
  </si>
  <si>
    <t>U試作、製膜変更品の続行/中止確認待ち、原反下ろし、片付け</t>
    <rPh sb="1" eb="3">
      <t>シサク</t>
    </rPh>
    <rPh sb="4" eb="6">
      <t>セイマク</t>
    </rPh>
    <rPh sb="6" eb="8">
      <t>ヘンコウ</t>
    </rPh>
    <rPh sb="8" eb="9">
      <t>ヒン</t>
    </rPh>
    <rPh sb="10" eb="12">
      <t>ゾッコウ</t>
    </rPh>
    <rPh sb="13" eb="15">
      <t>チュウシ</t>
    </rPh>
    <rPh sb="15" eb="17">
      <t>カクニン</t>
    </rPh>
    <rPh sb="17" eb="18">
      <t>マ</t>
    </rPh>
    <rPh sb="20" eb="22">
      <t>ゲンタン</t>
    </rPh>
    <rPh sb="22" eb="23">
      <t>オ</t>
    </rPh>
    <rPh sb="26" eb="28">
      <t>カタヅ</t>
    </rPh>
    <phoneticPr fontId="6"/>
  </si>
  <si>
    <r>
      <t>U試作　開発鈴木氏立会い　ラストピラミッド保留　</t>
    </r>
    <r>
      <rPr>
        <sz val="12"/>
        <color rgb="FFFF0000"/>
        <rFont val="ＭＳ Ｐゴシック"/>
        <family val="3"/>
        <charset val="128"/>
        <scheme val="minor"/>
      </rPr>
      <t>工程管理、上がり入力途中で終了</t>
    </r>
    <rPh sb="1" eb="3">
      <t>シサク</t>
    </rPh>
    <rPh sb="4" eb="6">
      <t>カイハツ</t>
    </rPh>
    <rPh sb="6" eb="8">
      <t>スズキ</t>
    </rPh>
    <rPh sb="8" eb="9">
      <t>シ</t>
    </rPh>
    <rPh sb="9" eb="11">
      <t>タチア</t>
    </rPh>
    <rPh sb="24" eb="26">
      <t>コウテイ</t>
    </rPh>
    <rPh sb="26" eb="28">
      <t>カンリ</t>
    </rPh>
    <rPh sb="29" eb="30">
      <t>ア</t>
    </rPh>
    <rPh sb="32" eb="34">
      <t>ニュウリョク</t>
    </rPh>
    <rPh sb="34" eb="36">
      <t>トチュウ</t>
    </rPh>
    <rPh sb="37" eb="39">
      <t>シュウリョウ</t>
    </rPh>
    <phoneticPr fontId="6"/>
  </si>
  <si>
    <t>スタートテープ跡100m除去</t>
    <rPh sb="7" eb="8">
      <t>アト</t>
    </rPh>
    <rPh sb="12" eb="14">
      <t>ジョキョ</t>
    </rPh>
    <phoneticPr fontId="6"/>
  </si>
  <si>
    <t>50527404051</t>
    <phoneticPr fontId="6"/>
  </si>
  <si>
    <t>5052740405101</t>
    <phoneticPr fontId="6"/>
  </si>
  <si>
    <t>5052740405102</t>
    <phoneticPr fontId="6"/>
  </si>
  <si>
    <t>50526404021</t>
    <phoneticPr fontId="6"/>
  </si>
  <si>
    <t>5052640402101</t>
    <phoneticPr fontId="6"/>
  </si>
  <si>
    <t>5052640402102</t>
  </si>
  <si>
    <t>5052640402102</t>
    <phoneticPr fontId="6"/>
  </si>
  <si>
    <t>50526404031</t>
    <phoneticPr fontId="6"/>
  </si>
  <si>
    <t>5052640403101</t>
  </si>
  <si>
    <t>5052640403101</t>
    <phoneticPr fontId="6"/>
  </si>
  <si>
    <t>5052640403102</t>
    <phoneticPr fontId="6"/>
  </si>
  <si>
    <t>50527404061</t>
    <phoneticPr fontId="6"/>
  </si>
  <si>
    <t>5052740406101</t>
    <phoneticPr fontId="6"/>
  </si>
  <si>
    <t>5052740406102</t>
    <phoneticPr fontId="6"/>
  </si>
  <si>
    <t>スタートテープ跡100m除去　西側シメ型発生　ラストサンプル無し</t>
    <rPh sb="7" eb="8">
      <t>アト</t>
    </rPh>
    <rPh sb="12" eb="14">
      <t>ジョキョ</t>
    </rPh>
    <rPh sb="15" eb="17">
      <t>ニシガワ</t>
    </rPh>
    <rPh sb="19" eb="20">
      <t>ガタ</t>
    </rPh>
    <rPh sb="20" eb="22">
      <t>ハッセイ</t>
    </rPh>
    <rPh sb="30" eb="31">
      <t>ナ</t>
    </rPh>
    <phoneticPr fontId="6"/>
  </si>
  <si>
    <t>50527404021</t>
    <phoneticPr fontId="6"/>
  </si>
  <si>
    <t>5052740402101</t>
    <phoneticPr fontId="6"/>
  </si>
  <si>
    <t>5052740402102</t>
    <phoneticPr fontId="6"/>
  </si>
  <si>
    <t>50526404011</t>
    <phoneticPr fontId="6"/>
  </si>
  <si>
    <t>5052640401101</t>
    <phoneticPr fontId="6"/>
  </si>
  <si>
    <t>5052640401102</t>
    <phoneticPr fontId="6"/>
  </si>
  <si>
    <t>製品下ろし、S4作業</t>
    <rPh sb="0" eb="2">
      <t>セイヒン</t>
    </rPh>
    <rPh sb="2" eb="3">
      <t>オ</t>
    </rPh>
    <rPh sb="8" eb="10">
      <t>サギョウ</t>
    </rPh>
    <phoneticPr fontId="6"/>
  </si>
  <si>
    <t>スタートテープ跡150m除去</t>
    <rPh sb="7" eb="8">
      <t>アト</t>
    </rPh>
    <rPh sb="12" eb="14">
      <t>ジョキョ</t>
    </rPh>
    <phoneticPr fontId="6"/>
  </si>
  <si>
    <t>50527404081</t>
    <phoneticPr fontId="6"/>
  </si>
  <si>
    <t>5052740408101</t>
    <phoneticPr fontId="6"/>
  </si>
  <si>
    <t>5052740408102</t>
    <phoneticPr fontId="6"/>
  </si>
  <si>
    <t>50528404021</t>
    <phoneticPr fontId="6"/>
  </si>
  <si>
    <t>5052840402101</t>
    <phoneticPr fontId="6"/>
  </si>
  <si>
    <t>5052840402102</t>
    <phoneticPr fontId="6"/>
  </si>
  <si>
    <t>50527404071</t>
    <phoneticPr fontId="6"/>
  </si>
  <si>
    <t>5052740407101</t>
    <phoneticPr fontId="6"/>
  </si>
  <si>
    <t>5052740407102</t>
    <phoneticPr fontId="6"/>
  </si>
  <si>
    <t>スタートテープ跡150m除去　西側シメ型ピラミッド発生</t>
    <rPh sb="7" eb="8">
      <t>アト</t>
    </rPh>
    <rPh sb="12" eb="14">
      <t>ジョキョ</t>
    </rPh>
    <rPh sb="15" eb="17">
      <t>ニシガワ</t>
    </rPh>
    <rPh sb="19" eb="20">
      <t>ガタ</t>
    </rPh>
    <rPh sb="25" eb="27">
      <t>ハッセイ</t>
    </rPh>
    <phoneticPr fontId="6"/>
  </si>
  <si>
    <t>50526404041</t>
    <phoneticPr fontId="6"/>
  </si>
  <si>
    <t>5052640404101</t>
    <phoneticPr fontId="6"/>
  </si>
  <si>
    <t>5052640404102</t>
    <phoneticPr fontId="6"/>
  </si>
  <si>
    <t>50528404031</t>
    <phoneticPr fontId="6"/>
  </si>
  <si>
    <t>5052840403101</t>
    <phoneticPr fontId="6"/>
  </si>
  <si>
    <t>5052840403102</t>
    <phoneticPr fontId="6"/>
  </si>
  <si>
    <t>ラスト星空目立つ為保留（スタートは発生無し）　　6/4、GO/STOP会議にて合格指示有り</t>
    <rPh sb="3" eb="5">
      <t>ホシゾラ</t>
    </rPh>
    <rPh sb="5" eb="7">
      <t>メダ</t>
    </rPh>
    <rPh sb="8" eb="9">
      <t>タメ</t>
    </rPh>
    <rPh sb="9" eb="11">
      <t>ホリュウ</t>
    </rPh>
    <rPh sb="17" eb="19">
      <t>ハッセイ</t>
    </rPh>
    <rPh sb="19" eb="20">
      <t>ナ</t>
    </rPh>
    <rPh sb="35" eb="37">
      <t>カイギ</t>
    </rPh>
    <rPh sb="39" eb="41">
      <t>ゴウカク</t>
    </rPh>
    <rPh sb="41" eb="43">
      <t>シジ</t>
    </rPh>
    <rPh sb="43" eb="44">
      <t>ア</t>
    </rPh>
    <phoneticPr fontId="6"/>
  </si>
  <si>
    <t>スタートテープ跡100m除去　+　スタート巻取シワ280mロス（コア入替再スタート）</t>
    <rPh sb="7" eb="8">
      <t>アト</t>
    </rPh>
    <rPh sb="12" eb="14">
      <t>ジョキョ</t>
    </rPh>
    <rPh sb="21" eb="23">
      <t>マキトリ</t>
    </rPh>
    <rPh sb="34" eb="36">
      <t>イレカエ</t>
    </rPh>
    <rPh sb="36" eb="37">
      <t>サイ</t>
    </rPh>
    <phoneticPr fontId="6"/>
  </si>
  <si>
    <t>※品証指摘　星空欠点</t>
    <rPh sb="1" eb="2">
      <t>ヒン</t>
    </rPh>
    <rPh sb="2" eb="3">
      <t>ショウ</t>
    </rPh>
    <rPh sb="3" eb="5">
      <t>シテキ</t>
    </rPh>
    <rPh sb="6" eb="8">
      <t>ホシゾラ</t>
    </rPh>
    <rPh sb="8" eb="10">
      <t>ケッテン</t>
    </rPh>
    <phoneticPr fontId="6"/>
  </si>
  <si>
    <t>50526404051</t>
    <phoneticPr fontId="6"/>
  </si>
  <si>
    <t>5052640405101</t>
    <phoneticPr fontId="6"/>
  </si>
  <si>
    <t>5052640405102</t>
    <phoneticPr fontId="6"/>
  </si>
  <si>
    <t>5052640405103</t>
    <phoneticPr fontId="6"/>
  </si>
  <si>
    <t>ラスト星空合格レベル</t>
    <rPh sb="3" eb="5">
      <t>ホシゾラ</t>
    </rPh>
    <rPh sb="5" eb="7">
      <t>ゴウカク</t>
    </rPh>
    <phoneticPr fontId="6"/>
  </si>
  <si>
    <t>スタートテープ跡150m除去　</t>
    <rPh sb="7" eb="8">
      <t>アト</t>
    </rPh>
    <rPh sb="12" eb="14">
      <t>ジョキョ</t>
    </rPh>
    <phoneticPr fontId="6"/>
  </si>
  <si>
    <t>欠点除去、手巻きサンプル採取</t>
    <rPh sb="0" eb="2">
      <t>ケッテン</t>
    </rPh>
    <rPh sb="2" eb="4">
      <t>ジョキョ</t>
    </rPh>
    <rPh sb="5" eb="7">
      <t>テマ</t>
    </rPh>
    <rPh sb="12" eb="14">
      <t>サイシュ</t>
    </rPh>
    <phoneticPr fontId="6"/>
  </si>
  <si>
    <t>50528404011</t>
    <phoneticPr fontId="6"/>
  </si>
  <si>
    <t>5052840401101</t>
  </si>
  <si>
    <t>5052840401101</t>
    <phoneticPr fontId="6"/>
  </si>
  <si>
    <t>5052840401102</t>
    <phoneticPr fontId="6"/>
  </si>
  <si>
    <t>50527404011</t>
    <phoneticPr fontId="6"/>
  </si>
  <si>
    <t>5052740401101</t>
  </si>
  <si>
    <t>5052740401101</t>
    <phoneticPr fontId="6"/>
  </si>
  <si>
    <t>5052740401102</t>
    <phoneticPr fontId="6"/>
  </si>
  <si>
    <t>5052740401103</t>
  </si>
  <si>
    <t>5052740401103</t>
    <phoneticPr fontId="6"/>
  </si>
  <si>
    <t>スタートテープ跡150m除去　西側シメ型発生</t>
    <rPh sb="7" eb="8">
      <t>アト</t>
    </rPh>
    <rPh sb="12" eb="14">
      <t>ジョキョ</t>
    </rPh>
    <rPh sb="15" eb="17">
      <t>ニシガワ</t>
    </rPh>
    <rPh sb="19" eb="20">
      <t>カタ</t>
    </rPh>
    <rPh sb="20" eb="22">
      <t>ハッセイ</t>
    </rPh>
    <phoneticPr fontId="6"/>
  </si>
  <si>
    <t>西90mm位置600mm周期凸（フクレ跡）テンション掛けると目立たなくなる為OK判断</t>
    <rPh sb="0" eb="1">
      <t>ニシ</t>
    </rPh>
    <rPh sb="5" eb="7">
      <t>イチ</t>
    </rPh>
    <rPh sb="12" eb="14">
      <t>シュウキ</t>
    </rPh>
    <rPh sb="14" eb="15">
      <t>トツ</t>
    </rPh>
    <rPh sb="19" eb="20">
      <t>アト</t>
    </rPh>
    <rPh sb="26" eb="27">
      <t>カ</t>
    </rPh>
    <rPh sb="30" eb="32">
      <t>メダ</t>
    </rPh>
    <rPh sb="37" eb="38">
      <t>タメ</t>
    </rPh>
    <rPh sb="40" eb="42">
      <t>ハンダン</t>
    </rPh>
    <phoneticPr fontId="6"/>
  </si>
  <si>
    <t>スタートテープ跡150m除去　西側ピラミッド１か所発生（シメ型発生は無し）</t>
    <rPh sb="7" eb="8">
      <t>アト</t>
    </rPh>
    <rPh sb="12" eb="14">
      <t>ジョキョ</t>
    </rPh>
    <rPh sb="15" eb="17">
      <t>ニシガワ</t>
    </rPh>
    <rPh sb="24" eb="25">
      <t>ショ</t>
    </rPh>
    <rPh sb="25" eb="27">
      <t>ハッセイ</t>
    </rPh>
    <rPh sb="30" eb="31">
      <t>カタ</t>
    </rPh>
    <rPh sb="31" eb="33">
      <t>ハッセイ</t>
    </rPh>
    <rPh sb="34" eb="35">
      <t>ナ</t>
    </rPh>
    <phoneticPr fontId="6"/>
  </si>
  <si>
    <t>50527404091</t>
  </si>
  <si>
    <t>50527404091</t>
    <phoneticPr fontId="6"/>
  </si>
  <si>
    <t>5052740409101</t>
    <phoneticPr fontId="6"/>
  </si>
  <si>
    <t>5052740409102</t>
    <phoneticPr fontId="6"/>
  </si>
  <si>
    <t>5052740409103</t>
    <phoneticPr fontId="6"/>
  </si>
  <si>
    <t>幅方向キズ欠点除去済み　ラスト星空弱、OKレベル</t>
    <rPh sb="0" eb="1">
      <t>ハバ</t>
    </rPh>
    <rPh sb="1" eb="3">
      <t>ホウコウ</t>
    </rPh>
    <rPh sb="5" eb="7">
      <t>ケッテン</t>
    </rPh>
    <rPh sb="7" eb="9">
      <t>ジョキョ</t>
    </rPh>
    <rPh sb="9" eb="10">
      <t>ス</t>
    </rPh>
    <rPh sb="15" eb="17">
      <t>ホシゾラ</t>
    </rPh>
    <rPh sb="17" eb="18">
      <t>ジャク</t>
    </rPh>
    <phoneticPr fontId="6"/>
  </si>
  <si>
    <t>西側ピラミッド１か所発生（シメ型発生は無し）　ラスト星空70m除去、OKレベル</t>
    <rPh sb="26" eb="28">
      <t>ホシゾラ</t>
    </rPh>
    <rPh sb="31" eb="33">
      <t>ジョキョ</t>
    </rPh>
    <phoneticPr fontId="6"/>
  </si>
  <si>
    <t>ラスト星空強め　品証検査待ち保留　正梱包済み　→　6/5合格指示有り</t>
    <rPh sb="3" eb="5">
      <t>ホシゾラ</t>
    </rPh>
    <rPh sb="5" eb="6">
      <t>ツヨ</t>
    </rPh>
    <rPh sb="8" eb="9">
      <t>ヒン</t>
    </rPh>
    <rPh sb="9" eb="10">
      <t>ショウ</t>
    </rPh>
    <rPh sb="10" eb="12">
      <t>ケンサ</t>
    </rPh>
    <rPh sb="12" eb="13">
      <t>マ</t>
    </rPh>
    <rPh sb="14" eb="16">
      <t>ホリュウ</t>
    </rPh>
    <rPh sb="17" eb="18">
      <t>セイ</t>
    </rPh>
    <rPh sb="18" eb="20">
      <t>コンポウ</t>
    </rPh>
    <rPh sb="20" eb="21">
      <t>ズ</t>
    </rPh>
    <rPh sb="28" eb="30">
      <t>ゴウカク</t>
    </rPh>
    <rPh sb="30" eb="32">
      <t>シジ</t>
    </rPh>
    <rPh sb="32" eb="33">
      <t>ア</t>
    </rPh>
    <phoneticPr fontId="6"/>
  </si>
  <si>
    <t>欠点除去、手巻きサンプル採取40ｍ除去</t>
    <rPh sb="0" eb="2">
      <t>ケッテン</t>
    </rPh>
    <rPh sb="2" eb="4">
      <t>ジョキョ</t>
    </rPh>
    <rPh sb="5" eb="7">
      <t>テマ</t>
    </rPh>
    <rPh sb="12" eb="14">
      <t>サイシュ</t>
    </rPh>
    <rPh sb="17" eb="19">
      <t>ジョキョ</t>
    </rPh>
    <phoneticPr fontId="6"/>
  </si>
  <si>
    <t>50527404041</t>
  </si>
  <si>
    <t>50527404041</t>
    <phoneticPr fontId="6"/>
  </si>
  <si>
    <t>5052740404101</t>
    <phoneticPr fontId="6"/>
  </si>
  <si>
    <t>5052740404102</t>
    <phoneticPr fontId="6"/>
  </si>
  <si>
    <t>5052640403111</t>
    <phoneticPr fontId="6"/>
  </si>
  <si>
    <t>スタート欠点部分700除去　手巻きサンプル採取</t>
    <rPh sb="4" eb="6">
      <t>ケッテン</t>
    </rPh>
    <rPh sb="6" eb="8">
      <t>ブブン</t>
    </rPh>
    <rPh sb="11" eb="13">
      <t>ジョキョ</t>
    </rPh>
    <rPh sb="14" eb="16">
      <t>テマ</t>
    </rPh>
    <rPh sb="21" eb="23">
      <t>サイシュ</t>
    </rPh>
    <phoneticPr fontId="6"/>
  </si>
  <si>
    <t>丸刃外し、位置合わせ、テーピング、アダプター位置調整</t>
    <rPh sb="0" eb="1">
      <t>マル</t>
    </rPh>
    <rPh sb="1" eb="2">
      <t>バ</t>
    </rPh>
    <rPh sb="2" eb="3">
      <t>ハズ</t>
    </rPh>
    <rPh sb="5" eb="7">
      <t>イチ</t>
    </rPh>
    <rPh sb="7" eb="8">
      <t>ア</t>
    </rPh>
    <rPh sb="22" eb="24">
      <t>イチ</t>
    </rPh>
    <rPh sb="24" eb="26">
      <t>チョウセイ</t>
    </rPh>
    <phoneticPr fontId="6"/>
  </si>
  <si>
    <t>5052840401111</t>
  </si>
  <si>
    <t>5052840401111</t>
    <phoneticPr fontId="6"/>
  </si>
  <si>
    <t>表層シメ型跡100m除去　シメ型巻き返し</t>
  </si>
  <si>
    <t>表層シメ型跡100m除去　シメ型巻き返し</t>
    <rPh sb="0" eb="2">
      <t>ヒョウソウ</t>
    </rPh>
    <rPh sb="4" eb="5">
      <t>ガタ</t>
    </rPh>
    <rPh sb="5" eb="6">
      <t>アト</t>
    </rPh>
    <rPh sb="10" eb="12">
      <t>ジョキョ</t>
    </rPh>
    <rPh sb="15" eb="16">
      <t>カタ</t>
    </rPh>
    <rPh sb="16" eb="17">
      <t>マ</t>
    </rPh>
    <rPh sb="18" eb="19">
      <t>カエ</t>
    </rPh>
    <phoneticPr fontId="6"/>
  </si>
  <si>
    <t>品証指摘品　ランダムキズ、星空（ピッチ性有り）200m除去　　キズ無し、星空OKレベル巻き返し</t>
  </si>
  <si>
    <t>品証指摘品　ランダムキズ、星空（ピッチ性有り）200m除去　　キズ無し、星空OKレベル巻き返し</t>
    <rPh sb="0" eb="1">
      <t>ヒン</t>
    </rPh>
    <rPh sb="1" eb="2">
      <t>ショウ</t>
    </rPh>
    <rPh sb="2" eb="4">
      <t>シテキ</t>
    </rPh>
    <rPh sb="4" eb="5">
      <t>ヒン</t>
    </rPh>
    <rPh sb="13" eb="15">
      <t>ホシゾラ</t>
    </rPh>
    <rPh sb="19" eb="20">
      <t>セイ</t>
    </rPh>
    <rPh sb="20" eb="21">
      <t>ア</t>
    </rPh>
    <rPh sb="27" eb="29">
      <t>ジョキョ</t>
    </rPh>
    <rPh sb="33" eb="34">
      <t>ナ</t>
    </rPh>
    <rPh sb="36" eb="38">
      <t>ホシゾラ</t>
    </rPh>
    <rPh sb="43" eb="44">
      <t>マ</t>
    </rPh>
    <rPh sb="45" eb="46">
      <t>カエ</t>
    </rPh>
    <phoneticPr fontId="6"/>
  </si>
  <si>
    <t>5052640402112</t>
  </si>
  <si>
    <t>5052640402112</t>
    <phoneticPr fontId="6"/>
  </si>
  <si>
    <t>・品証指摘品（ランダムキズ、ピッチ性有り星空）</t>
    <rPh sb="1" eb="2">
      <t>ヒン</t>
    </rPh>
    <rPh sb="2" eb="3">
      <t>ショウ</t>
    </rPh>
    <rPh sb="3" eb="5">
      <t>シテキ</t>
    </rPh>
    <rPh sb="5" eb="6">
      <t>ヒン</t>
    </rPh>
    <rPh sb="17" eb="18">
      <t>セイ</t>
    </rPh>
    <rPh sb="18" eb="19">
      <t>ア</t>
    </rPh>
    <rPh sb="20" eb="22">
      <t>ホシゾラ</t>
    </rPh>
    <phoneticPr fontId="5"/>
  </si>
  <si>
    <t>ピラミッド跡（強）　除去するも短尺規格1000m以下の為NG　廃棄　　発生ｍ数調査、破壊検査</t>
  </si>
  <si>
    <t>ピラミッド跡（強）　除去するも短尺規格1000m以下の為NG　廃棄　　発生ｍ数調査、破壊検査</t>
    <rPh sb="5" eb="6">
      <t>アト</t>
    </rPh>
    <rPh sb="7" eb="8">
      <t>キョウ</t>
    </rPh>
    <rPh sb="10" eb="12">
      <t>ジョキョ</t>
    </rPh>
    <rPh sb="15" eb="17">
      <t>タンジャク</t>
    </rPh>
    <rPh sb="17" eb="19">
      <t>キカク</t>
    </rPh>
    <rPh sb="24" eb="26">
      <t>イカ</t>
    </rPh>
    <rPh sb="27" eb="28">
      <t>タメ</t>
    </rPh>
    <rPh sb="31" eb="33">
      <t>ハイキ</t>
    </rPh>
    <rPh sb="35" eb="37">
      <t>ハッセイ</t>
    </rPh>
    <rPh sb="38" eb="39">
      <t>スウ</t>
    </rPh>
    <rPh sb="39" eb="41">
      <t>チョウサ</t>
    </rPh>
    <rPh sb="42" eb="44">
      <t>ハカイ</t>
    </rPh>
    <rPh sb="44" eb="46">
      <t>ケンサ</t>
    </rPh>
    <phoneticPr fontId="6"/>
  </si>
  <si>
    <t>OK</t>
    <phoneticPr fontId="6"/>
  </si>
  <si>
    <t>ピラミッド跡（弱）芯入れ製品化　日勤確認済み</t>
  </si>
  <si>
    <t>ピラミッド跡（弱）芯入れ製品化　日勤確認済み</t>
    <rPh sb="5" eb="6">
      <t>アト</t>
    </rPh>
    <rPh sb="7" eb="8">
      <t>ジャク</t>
    </rPh>
    <rPh sb="9" eb="10">
      <t>シン</t>
    </rPh>
    <rPh sb="10" eb="11">
      <t>イ</t>
    </rPh>
    <rPh sb="12" eb="15">
      <t>セイヒンカ</t>
    </rPh>
    <rPh sb="16" eb="18">
      <t>ニッキン</t>
    </rPh>
    <rPh sb="18" eb="20">
      <t>カクニン</t>
    </rPh>
    <rPh sb="20" eb="21">
      <t>ス</t>
    </rPh>
    <phoneticPr fontId="6"/>
  </si>
  <si>
    <t>5052740401111</t>
  </si>
  <si>
    <t>5052740401111</t>
    <phoneticPr fontId="6"/>
  </si>
  <si>
    <t>リード作成（1030幅）　残芯処理</t>
  </si>
  <si>
    <t>リード作成（1030幅）　残芯処理</t>
    <rPh sb="3" eb="5">
      <t>サクセイ</t>
    </rPh>
    <rPh sb="10" eb="11">
      <t>ハバ</t>
    </rPh>
    <rPh sb="13" eb="17">
      <t>ザンシンショリ</t>
    </rPh>
    <phoneticPr fontId="6"/>
  </si>
  <si>
    <t>バルサン燻蒸、ガイドロール掃除、パスライン確認、位置合わせ、テーピング</t>
    <rPh sb="4" eb="6">
      <t>クンジョウ</t>
    </rPh>
    <rPh sb="13" eb="15">
      <t>ソウジ</t>
    </rPh>
    <rPh sb="21" eb="23">
      <t>カクニン</t>
    </rPh>
    <rPh sb="24" eb="26">
      <t>イチ</t>
    </rPh>
    <rPh sb="26" eb="27">
      <t>ア</t>
    </rPh>
    <phoneticPr fontId="6"/>
  </si>
  <si>
    <t>切替</t>
  </si>
  <si>
    <t>寺岡製作所　大宮工場</t>
  </si>
  <si>
    <t>切替</t>
    <phoneticPr fontId="6"/>
  </si>
  <si>
    <t>原反ｾｯﾄ</t>
    <phoneticPr fontId="6"/>
  </si>
  <si>
    <t>S4シートのS列を1行追加して下記マクロが正しく機能するようにしたい。</t>
    <rPh sb="7" eb="8">
      <t>レツ</t>
    </rPh>
    <rPh sb="10" eb="11">
      <t>ギョウ</t>
    </rPh>
    <rPh sb="11" eb="13">
      <t>ツイカ</t>
    </rPh>
    <rPh sb="15" eb="17">
      <t>カキ</t>
    </rPh>
    <rPh sb="21" eb="22">
      <t>タダ</t>
    </rPh>
    <rPh sb="24" eb="26">
      <t>キノウ</t>
    </rPh>
    <phoneticPr fontId="5"/>
  </si>
  <si>
    <t>①datapasteマクロ</t>
    <phoneticPr fontId="5"/>
  </si>
  <si>
    <t>作業指示書ファイルとs4稼働実績ファイルを開く</t>
    <rPh sb="0" eb="2">
      <t>サギョウ</t>
    </rPh>
    <rPh sb="2" eb="5">
      <t>シジショ</t>
    </rPh>
    <rPh sb="12" eb="14">
      <t>カドウ</t>
    </rPh>
    <rPh sb="14" eb="16">
      <t>ジッセキ</t>
    </rPh>
    <rPh sb="21" eb="22">
      <t>ヒラ</t>
    </rPh>
    <phoneticPr fontId="5"/>
  </si>
  <si>
    <t>data転記</t>
    <rPh sb="4" eb="6">
      <t>テンキ</t>
    </rPh>
    <phoneticPr fontId="5"/>
  </si>
  <si>
    <t>作業指示書ファイルのS5シートの65～79行を選択してコピー</t>
    <rPh sb="0" eb="2">
      <t>サギョウ</t>
    </rPh>
    <rPh sb="2" eb="5">
      <t>シジショ</t>
    </rPh>
    <rPh sb="21" eb="22">
      <t>ギョウ</t>
    </rPh>
    <rPh sb="23" eb="25">
      <t>センタク</t>
    </rPh>
    <phoneticPr fontId="5"/>
  </si>
  <si>
    <t>S５稼働実績のS5シートのN870にカーソルを置く</t>
    <rPh sb="2" eb="4">
      <t>カドウ</t>
    </rPh>
    <rPh sb="4" eb="6">
      <t>ジッセキ</t>
    </rPh>
    <rPh sb="23" eb="24">
      <t>オ</t>
    </rPh>
    <phoneticPr fontId="5"/>
  </si>
  <si>
    <t>セルN17の品種をクリック</t>
    <rPh sb="6" eb="8">
      <t>ヒンシュ</t>
    </rPh>
    <phoneticPr fontId="5"/>
  </si>
  <si>
    <t>作業指示書ファイル</t>
    <phoneticPr fontId="5"/>
  </si>
  <si>
    <t>現状の転記結果</t>
    <rPh sb="0" eb="2">
      <t>ゲンジョウ</t>
    </rPh>
    <rPh sb="3" eb="5">
      <t>テンキ</t>
    </rPh>
    <rPh sb="5" eb="7">
      <t>ケッカ</t>
    </rPh>
    <phoneticPr fontId="5"/>
  </si>
  <si>
    <t>S列に1行追加したときの正しい結果</t>
    <rPh sb="1" eb="2">
      <t>レツ</t>
    </rPh>
    <rPh sb="4" eb="5">
      <t>ギョウ</t>
    </rPh>
    <rPh sb="5" eb="7">
      <t>ツイカ</t>
    </rPh>
    <rPh sb="12" eb="13">
      <t>タダ</t>
    </rPh>
    <rPh sb="15" eb="17">
      <t>ケッカ</t>
    </rPh>
    <phoneticPr fontId="5"/>
  </si>
  <si>
    <t>S列追加しても時間計算同じ結果がでるようにしたい</t>
    <rPh sb="1" eb="2">
      <t>レツ</t>
    </rPh>
    <rPh sb="2" eb="4">
      <t>ツイカ</t>
    </rPh>
    <rPh sb="7" eb="9">
      <t>ジカン</t>
    </rPh>
    <rPh sb="9" eb="11">
      <t>ケイサン</t>
    </rPh>
    <rPh sb="11" eb="12">
      <t>オナ</t>
    </rPh>
    <rPh sb="13" eb="15">
      <t>ケッカ</t>
    </rPh>
    <phoneticPr fontId="5"/>
  </si>
  <si>
    <t>時間計算をクリック</t>
    <rPh sb="0" eb="2">
      <t>ジカン</t>
    </rPh>
    <rPh sb="2" eb="4">
      <t>ケイサン</t>
    </rPh>
    <phoneticPr fontId="5"/>
  </si>
  <si>
    <t>S5稼働実績ファイルのS5シート</t>
    <phoneticPr fontId="5"/>
  </si>
  <si>
    <t>セルAD844～AG861を範囲選択（黄色部分）</t>
    <rPh sb="14" eb="16">
      <t>ハンイ</t>
    </rPh>
    <rPh sb="16" eb="18">
      <t>センタク</t>
    </rPh>
    <rPh sb="19" eb="21">
      <t>キイロ</t>
    </rPh>
    <rPh sb="21" eb="23">
      <t>ブブン</t>
    </rPh>
    <phoneticPr fontId="5"/>
  </si>
  <si>
    <t>②時間計算マクロ</t>
    <rPh sb="1" eb="3">
      <t>ジカン</t>
    </rPh>
    <rPh sb="3" eb="5">
      <t>ケイサン</t>
    </rPh>
    <phoneticPr fontId="5"/>
  </si>
  <si>
    <t>③外観チェック表マクロ</t>
    <rPh sb="1" eb="3">
      <t>ガイカン</t>
    </rPh>
    <rPh sb="7" eb="8">
      <t>ヒョウ</t>
    </rPh>
    <phoneticPr fontId="5"/>
  </si>
  <si>
    <t>S列追加して同じ結果がでるようにしたい</t>
    <rPh sb="1" eb="2">
      <t>レツ</t>
    </rPh>
    <rPh sb="2" eb="4">
      <t>ツイカ</t>
    </rPh>
    <rPh sb="6" eb="7">
      <t>オナ</t>
    </rPh>
    <rPh sb="8" eb="10">
      <t>ケッカ</t>
    </rPh>
    <phoneticPr fontId="5"/>
  </si>
  <si>
    <t>外観チェッククリック</t>
    <rPh sb="0" eb="2">
      <t>ガイカン</t>
    </rPh>
    <phoneticPr fontId="5"/>
  </si>
  <si>
    <t>外観チェック転記</t>
    <rPh sb="0" eb="2">
      <t>ガイカン</t>
    </rPh>
    <rPh sb="6" eb="8">
      <t>テンキ</t>
    </rPh>
    <phoneticPr fontId="5"/>
  </si>
  <si>
    <t>作業指示書ファイルとS5稼働実績ファイルを開く</t>
    <rPh sb="0" eb="2">
      <t>サギョウ</t>
    </rPh>
    <rPh sb="2" eb="5">
      <t>シジショ</t>
    </rPh>
    <rPh sb="12" eb="14">
      <t>カドウ</t>
    </rPh>
    <rPh sb="14" eb="16">
      <t>ジッセキ</t>
    </rPh>
    <rPh sb="21" eb="22">
      <t>ヒラ</t>
    </rPh>
    <phoneticPr fontId="5"/>
  </si>
  <si>
    <t>原反Lot.</t>
    <phoneticPr fontId="5"/>
  </si>
  <si>
    <t>1,020mm</t>
  </si>
  <si>
    <t>約定No.3708696</t>
    <phoneticPr fontId="15"/>
  </si>
  <si>
    <t>作業指図№41701070001</t>
    <phoneticPr fontId="5"/>
  </si>
  <si>
    <t>12,100m</t>
  </si>
  <si>
    <t>500m</t>
  </si>
  <si>
    <t>セルN823にカーソルおく</t>
    <phoneticPr fontId="5"/>
  </si>
  <si>
    <t>④製造伝票マクロ</t>
    <rPh sb="1" eb="3">
      <t>セイゾウ</t>
    </rPh>
    <rPh sb="3" eb="5">
      <t>デンピョウ</t>
    </rPh>
    <phoneticPr fontId="5"/>
  </si>
  <si>
    <t>セルN788にカーソルおく</t>
    <phoneticPr fontId="5"/>
  </si>
  <si>
    <t>原反Loｔの転記が1行ズレる</t>
    <rPh sb="0" eb="2">
      <t>ゲンタン</t>
    </rPh>
    <rPh sb="6" eb="8">
      <t>テンキ</t>
    </rPh>
    <rPh sb="10" eb="11">
      <t>ギョウ</t>
    </rPh>
    <phoneticPr fontId="5"/>
  </si>
  <si>
    <t>⑤外観チェック表マクロ</t>
    <rPh sb="1" eb="3">
      <t>ガイカン</t>
    </rPh>
    <rPh sb="7" eb="8">
      <t>ヒョウ</t>
    </rPh>
    <phoneticPr fontId="5"/>
  </si>
  <si>
    <t>S5稼働実績ファイルのスリット作業日誌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</si>
</sst>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76" formatCode="m&quot;月&quot;d&quot;日&quot;\(aaa\)"/>
    <numFmt numFmtId="177" formatCode="0_);[Red]\(0\)"/>
    <numFmt numFmtId="178" formatCode="#,##0_);[Red]\(#,##0\)"/>
    <numFmt numFmtId="179" formatCode="[h]:mm"/>
    <numFmt numFmtId="180" formatCode="&quot;厚み：＃&quot;0"/>
    <numFmt numFmtId="181" formatCode="&quot;幅：&quot;#,###&quot;mm&quot;"/>
    <numFmt numFmtId="182" formatCode="&quot;長さ：&quot;#,###&quot;m&quot;"/>
    <numFmt numFmtId="183" formatCode="yyyy&quot;年&quot;m&quot;月&quot;d&quot;日&quot;;@"/>
    <numFmt numFmtId="184" formatCode="0&quot;m&quot;"/>
    <numFmt numFmtId="185" formatCode="&quot;#&quot;0"/>
    <numFmt numFmtId="186" formatCode="0.0&quot;kg&quot;"/>
    <numFmt numFmtId="187" formatCode="0.00&quot;kg&quot;"/>
    <numFmt numFmtId="188" formatCode="&quot;＃&quot;0"/>
    <numFmt numFmtId="189" formatCode="#,###&quot;mm&quot;"/>
    <numFmt numFmtId="190" formatCode="#,###&quot;m&quot;"/>
    <numFmt numFmtId="191" formatCode="0.0"/>
    <numFmt numFmtId="192" formatCode="yyyy/m/d;@"/>
    <numFmt numFmtId="193" formatCode="m/d;@"/>
    <numFmt numFmtId="194" formatCode="&quot;製造Lot&quot;\&amp;000000"/>
    <numFmt numFmtId="195" formatCode="yyyy&quot;年     &quot;m&quot;月     &quot;d&quot;日&quot;"/>
  </numFmts>
  <fonts count="10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HGPｺﾞｼｯｸE"/>
      <family val="3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b/>
      <sz val="12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b/>
      <sz val="3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8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4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</font>
    <font>
      <sz val="11"/>
      <color rgb="FFFF0000"/>
      <name val="ＭＳ Ｐゴシック"/>
      <family val="2"/>
      <scheme val="minor"/>
    </font>
    <font>
      <b/>
      <sz val="48"/>
      <name val="ＭＳ Ｐゴシック"/>
      <family val="3"/>
      <charset val="128"/>
    </font>
    <font>
      <sz val="48"/>
      <color theme="1"/>
      <name val="ＭＳ Ｐゴシック"/>
      <family val="3"/>
      <charset val="128"/>
      <scheme val="minor"/>
    </font>
    <font>
      <sz val="12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12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b/>
      <sz val="26"/>
      <color theme="1"/>
      <name val="HGPｺﾞｼｯｸE"/>
      <family val="3"/>
      <charset val="128"/>
    </font>
    <font>
      <sz val="11"/>
      <color theme="1"/>
      <name val="HGPｺﾞｼｯｸE"/>
      <family val="3"/>
      <charset val="128"/>
    </font>
    <font>
      <sz val="20"/>
      <color theme="1"/>
      <name val="HGPｺﾞｼｯｸE"/>
      <family val="3"/>
      <charset val="128"/>
    </font>
    <font>
      <sz val="18"/>
      <name val="HGPｺﾞｼｯｸE"/>
      <family val="3"/>
      <charset val="128"/>
    </font>
    <font>
      <sz val="18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theme="0"/>
      <name val="ＭＳ Ｐゴシック"/>
      <family val="2"/>
      <scheme val="minor"/>
    </font>
    <font>
      <sz val="12"/>
      <color rgb="FF0070C0"/>
      <name val="ＭＳ Ｐゴシック"/>
      <family val="3"/>
      <charset val="128"/>
    </font>
    <font>
      <sz val="11"/>
      <color rgb="FF339966"/>
      <name val="HG創英角ｺﾞｼｯｸUB"/>
      <family val="3"/>
      <charset val="128"/>
    </font>
    <font>
      <sz val="36"/>
      <name val="ＭＳ Ｐゴシック"/>
      <family val="2"/>
      <scheme val="minor"/>
    </font>
    <font>
      <sz val="3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72"/>
      <color theme="1"/>
      <name val="ＭＳ Ｐゴシック"/>
      <family val="2"/>
      <scheme val="minor"/>
    </font>
    <font>
      <sz val="80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rgb="FF000000"/>
      <name val="MS Gothic"/>
      <family val="3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sz val="11"/>
      <name val="ＭＳ Ｐゴシック"/>
      <family val="2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0070C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32"/>
      <name val="ＭＳ Ｐゴシック"/>
      <family val="3"/>
      <charset val="128"/>
      <scheme val="minor"/>
    </font>
    <font>
      <b/>
      <sz val="14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rgb="FF000000"/>
      <name val="ＭＳ Ｐゴシック"/>
      <family val="3"/>
      <charset val="128"/>
    </font>
    <font>
      <sz val="36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36"/>
      <name val="ＭＳ Ｐゴシック"/>
      <family val="3"/>
      <charset val="128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/>
      <top style="thick">
        <color indexed="64"/>
      </top>
      <bottom style="thin">
        <color indexed="64"/>
      </bottom>
      <diagonal/>
    </border>
    <border>
      <left/>
      <right style="mediumDashed">
        <color rgb="FF0070C0"/>
      </right>
      <top style="thick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Dashed">
        <color rgb="FF92D05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Dashed">
        <color rgb="FF92D05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/>
      <diagonal/>
    </border>
    <border>
      <left style="thin">
        <color indexed="64"/>
      </left>
      <right/>
      <top style="mediumDashed">
        <color rgb="FF92D050"/>
      </top>
      <bottom/>
      <diagonal/>
    </border>
    <border>
      <left/>
      <right style="thin">
        <color indexed="64"/>
      </right>
      <top style="mediumDashed">
        <color rgb="FF92D05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thin">
        <color auto="1"/>
      </bottom>
      <diagonal/>
    </border>
    <border>
      <left/>
      <right style="dotted">
        <color indexed="64"/>
      </right>
      <top/>
      <bottom style="dotted">
        <color auto="1"/>
      </bottom>
      <diagonal/>
    </border>
    <border>
      <left/>
      <right style="dotted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/>
    <xf numFmtId="0" fontId="1" fillId="0" borderId="0">
      <alignment vertical="center"/>
    </xf>
  </cellStyleXfs>
  <cellXfs count="101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78" fontId="4" fillId="0" borderId="1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10" fillId="0" borderId="0" xfId="3" applyFont="1" applyAlignment="1">
      <alignment vertical="center"/>
    </xf>
    <xf numFmtId="0" fontId="4" fillId="0" borderId="0" xfId="3" applyAlignment="1">
      <alignment horizontal="right" vertical="center"/>
    </xf>
    <xf numFmtId="0" fontId="11" fillId="0" borderId="0" xfId="3" applyFont="1" applyAlignment="1">
      <alignment vertical="center"/>
    </xf>
    <xf numFmtId="0" fontId="4" fillId="0" borderId="2" xfId="3" applyBorder="1" applyAlignment="1">
      <alignment vertical="top"/>
    </xf>
    <xf numFmtId="0" fontId="12" fillId="0" borderId="4" xfId="3" applyFont="1" applyBorder="1" applyAlignment="1">
      <alignment horizontal="center" vertical="center"/>
    </xf>
    <xf numFmtId="0" fontId="4" fillId="0" borderId="3" xfId="3" applyBorder="1" applyAlignment="1">
      <alignment vertical="top"/>
    </xf>
    <xf numFmtId="0" fontId="4" fillId="0" borderId="1" xfId="3" applyBorder="1" applyAlignment="1">
      <alignment vertical="center"/>
    </xf>
    <xf numFmtId="176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38" fontId="13" fillId="0" borderId="1" xfId="4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wrapText="1"/>
    </xf>
    <xf numFmtId="49" fontId="10" fillId="0" borderId="0" xfId="2" applyNumberFormat="1" applyFont="1" applyAlignment="1">
      <alignment wrapText="1"/>
    </xf>
    <xf numFmtId="0" fontId="4" fillId="0" borderId="1" xfId="3" applyBorder="1" applyAlignment="1">
      <alignment horizontal="center" vertical="center"/>
    </xf>
    <xf numFmtId="0" fontId="4" fillId="0" borderId="1" xfId="3" applyBorder="1" applyAlignment="1">
      <alignment horizontal="left" vertical="center"/>
    </xf>
    <xf numFmtId="0" fontId="4" fillId="0" borderId="1" xfId="3" applyBorder="1"/>
    <xf numFmtId="178" fontId="4" fillId="0" borderId="1" xfId="3" applyNumberFormat="1" applyBorder="1" applyAlignment="1">
      <alignment vertical="center"/>
    </xf>
    <xf numFmtId="20" fontId="4" fillId="0" borderId="1" xfId="3" applyNumberFormat="1" applyBorder="1" applyAlignment="1">
      <alignment vertical="center"/>
    </xf>
    <xf numFmtId="0" fontId="4" fillId="0" borderId="2" xfId="3" applyBorder="1" applyAlignment="1">
      <alignment horizontal="center" vertical="center"/>
    </xf>
    <xf numFmtId="20" fontId="4" fillId="0" borderId="0" xfId="3" applyNumberFormat="1" applyAlignment="1">
      <alignment vertical="center"/>
    </xf>
    <xf numFmtId="179" fontId="4" fillId="0" borderId="0" xfId="3" applyNumberFormat="1" applyAlignment="1">
      <alignment vertical="center"/>
    </xf>
    <xf numFmtId="20" fontId="4" fillId="0" borderId="1" xfId="3" applyNumberFormat="1" applyBorder="1" applyAlignment="1">
      <alignment horizontal="right" vertical="center"/>
    </xf>
    <xf numFmtId="178" fontId="4" fillId="0" borderId="1" xfId="3" applyNumberFormat="1" applyBorder="1" applyAlignment="1">
      <alignment horizontal="center" vertical="center"/>
    </xf>
    <xf numFmtId="0" fontId="4" fillId="0" borderId="6" xfId="3" applyBorder="1" applyAlignment="1">
      <alignment vertical="center"/>
    </xf>
    <xf numFmtId="0" fontId="10" fillId="0" borderId="2" xfId="3" applyFont="1" applyBorder="1" applyAlignment="1">
      <alignment vertical="center"/>
    </xf>
    <xf numFmtId="0" fontId="4" fillId="0" borderId="3" xfId="3" applyBorder="1" applyAlignment="1">
      <alignment vertical="center"/>
    </xf>
    <xf numFmtId="0" fontId="4" fillId="0" borderId="4" xfId="3" applyBorder="1" applyAlignment="1">
      <alignment vertical="center"/>
    </xf>
    <xf numFmtId="0" fontId="4" fillId="0" borderId="1" xfId="3" applyBorder="1" applyAlignment="1">
      <alignment horizontal="right" vertical="center"/>
    </xf>
    <xf numFmtId="0" fontId="19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4" fillId="0" borderId="0" xfId="3" applyAlignment="1">
      <alignment horizontal="left" vertical="top"/>
    </xf>
    <xf numFmtId="0" fontId="7" fillId="0" borderId="13" xfId="3" applyFont="1" applyBorder="1" applyAlignment="1">
      <alignment horizontal="center" vertical="center"/>
    </xf>
    <xf numFmtId="0" fontId="4" fillId="0" borderId="0" xfId="3" applyAlignment="1" applyProtection="1">
      <alignment vertical="center"/>
      <protection locked="0"/>
    </xf>
    <xf numFmtId="0" fontId="4" fillId="0" borderId="0" xfId="3" applyAlignment="1" applyProtection="1">
      <alignment horizontal="right" vertical="center"/>
      <protection locked="0"/>
    </xf>
    <xf numFmtId="0" fontId="4" fillId="5" borderId="0" xfId="3" applyFill="1" applyAlignment="1" applyProtection="1">
      <alignment vertical="center"/>
      <protection locked="0"/>
    </xf>
    <xf numFmtId="0" fontId="4" fillId="0" borderId="0" xfId="3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49" fontId="4" fillId="0" borderId="3" xfId="3" applyNumberForma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21" fillId="0" borderId="0" xfId="3" applyFont="1" applyAlignment="1" applyProtection="1">
      <alignment horizontal="center" vertical="center"/>
      <protection locked="0"/>
    </xf>
    <xf numFmtId="0" fontId="22" fillId="0" borderId="0" xfId="3" applyFont="1" applyAlignment="1" applyProtection="1">
      <alignment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19" fillId="0" borderId="21" xfId="3" applyFont="1" applyBorder="1" applyAlignment="1" applyProtection="1">
      <alignment vertical="center"/>
      <protection locked="0"/>
    </xf>
    <xf numFmtId="0" fontId="4" fillId="0" borderId="22" xfId="3" applyBorder="1" applyAlignment="1" applyProtection="1">
      <alignment vertical="center"/>
      <protection locked="0"/>
    </xf>
    <xf numFmtId="0" fontId="19" fillId="0" borderId="22" xfId="3" applyFont="1" applyBorder="1" applyAlignment="1" applyProtection="1">
      <alignment vertical="center"/>
      <protection locked="0"/>
    </xf>
    <xf numFmtId="0" fontId="13" fillId="5" borderId="0" xfId="3" applyFont="1" applyFill="1" applyAlignment="1" applyProtection="1">
      <alignment vertical="center"/>
      <protection locked="0"/>
    </xf>
    <xf numFmtId="49" fontId="4" fillId="0" borderId="1" xfId="3" applyNumberForma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2" applyBorder="1" applyAlignment="1">
      <alignment horizontal="center" vertical="center" wrapText="1"/>
    </xf>
    <xf numFmtId="0" fontId="4" fillId="0" borderId="9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7" xfId="3" applyBorder="1" applyAlignment="1">
      <alignment horizontal="center" vertical="center"/>
    </xf>
    <xf numFmtId="0" fontId="4" fillId="0" borderId="30" xfId="3" applyBorder="1" applyAlignment="1">
      <alignment horizontal="center" vertical="center"/>
    </xf>
    <xf numFmtId="0" fontId="4" fillId="0" borderId="31" xfId="3" applyBorder="1" applyAlignment="1">
      <alignment horizontal="center" vertical="center"/>
    </xf>
    <xf numFmtId="0" fontId="4" fillId="0" borderId="32" xfId="3" applyBorder="1" applyAlignment="1">
      <alignment horizontal="center" vertical="center"/>
    </xf>
    <xf numFmtId="0" fontId="4" fillId="0" borderId="0" xfId="3" applyAlignment="1">
      <alignment horizontal="center" vertical="center" shrinkToFit="1"/>
    </xf>
    <xf numFmtId="0" fontId="0" fillId="0" borderId="0" xfId="0" applyAlignment="1">
      <alignment horizontal="center"/>
    </xf>
    <xf numFmtId="0" fontId="4" fillId="0" borderId="37" xfId="3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30" fillId="0" borderId="0" xfId="0" applyFont="1"/>
    <xf numFmtId="0" fontId="4" fillId="0" borderId="40" xfId="3" applyBorder="1" applyAlignment="1">
      <alignment horizontal="center" vertical="center"/>
    </xf>
    <xf numFmtId="0" fontId="4" fillId="0" borderId="41" xfId="3" applyBorder="1" applyAlignment="1">
      <alignment horizontal="center" vertical="center"/>
    </xf>
    <xf numFmtId="0" fontId="4" fillId="0" borderId="42" xfId="3" applyBorder="1" applyAlignment="1">
      <alignment horizontal="center" vertical="center"/>
    </xf>
    <xf numFmtId="0" fontId="4" fillId="0" borderId="43" xfId="3" applyBorder="1" applyAlignment="1">
      <alignment horizontal="center" vertical="center"/>
    </xf>
    <xf numFmtId="0" fontId="4" fillId="0" borderId="4" xfId="3" applyBorder="1" applyAlignment="1">
      <alignment horizontal="center" vertical="center" shrinkToFit="1"/>
    </xf>
    <xf numFmtId="0" fontId="4" fillId="0" borderId="11" xfId="3" applyBorder="1" applyAlignment="1">
      <alignment horizontal="center" vertical="center" shrinkToFit="1"/>
    </xf>
    <xf numFmtId="0" fontId="7" fillId="0" borderId="11" xfId="3" applyFont="1" applyBorder="1" applyAlignment="1">
      <alignment horizontal="center" vertical="center" shrinkToFit="1"/>
    </xf>
    <xf numFmtId="0" fontId="4" fillId="0" borderId="1" xfId="3" applyBorder="1" applyAlignment="1">
      <alignment horizontal="center"/>
    </xf>
    <xf numFmtId="0" fontId="32" fillId="0" borderId="44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2" fillId="0" borderId="45" xfId="0" applyFont="1" applyBorder="1" applyAlignment="1">
      <alignment vertical="center"/>
    </xf>
    <xf numFmtId="0" fontId="35" fillId="0" borderId="45" xfId="0" applyFont="1" applyBorder="1" applyAlignment="1">
      <alignment vertical="center" wrapText="1"/>
    </xf>
    <xf numFmtId="0" fontId="4" fillId="0" borderId="0" xfId="2"/>
    <xf numFmtId="0" fontId="32" fillId="0" borderId="44" xfId="0" applyFont="1" applyBorder="1" applyAlignment="1">
      <alignment vertical="center"/>
    </xf>
    <xf numFmtId="0" fontId="0" fillId="0" borderId="0" xfId="0" applyAlignment="1">
      <alignment vertical="top"/>
    </xf>
    <xf numFmtId="0" fontId="36" fillId="0" borderId="0" xfId="0" applyFont="1" applyAlignment="1">
      <alignment vertical="center"/>
    </xf>
    <xf numFmtId="0" fontId="33" fillId="0" borderId="45" xfId="0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center"/>
    </xf>
    <xf numFmtId="0" fontId="4" fillId="0" borderId="9" xfId="3" applyBorder="1" applyAlignment="1">
      <alignment horizontal="left" vertical="center" shrinkToFit="1"/>
    </xf>
    <xf numFmtId="0" fontId="37" fillId="0" borderId="2" xfId="0" applyFont="1" applyBorder="1" applyAlignment="1">
      <alignment vertical="center"/>
    </xf>
    <xf numFmtId="0" fontId="4" fillId="7" borderId="40" xfId="3" applyFill="1" applyBorder="1" applyAlignment="1">
      <alignment horizontal="center" vertical="center"/>
    </xf>
    <xf numFmtId="0" fontId="38" fillId="0" borderId="13" xfId="3" applyFont="1" applyBorder="1" applyAlignment="1">
      <alignment horizontal="center" vertical="center"/>
    </xf>
    <xf numFmtId="0" fontId="0" fillId="0" borderId="0" xfId="0" applyAlignment="1">
      <alignment shrinkToFit="1"/>
    </xf>
    <xf numFmtId="0" fontId="4" fillId="0" borderId="36" xfId="3" applyBorder="1" applyAlignment="1">
      <alignment horizontal="center" vertical="center" shrinkToFit="1"/>
    </xf>
    <xf numFmtId="0" fontId="4" fillId="0" borderId="2" xfId="3" applyBorder="1" applyAlignment="1">
      <alignment horizontal="left" vertical="center" shrinkToFit="1"/>
    </xf>
    <xf numFmtId="0" fontId="4" fillId="0" borderId="9" xfId="3" applyBorder="1" applyAlignment="1">
      <alignment horizontal="center" vertical="center" shrinkToFit="1"/>
    </xf>
    <xf numFmtId="0" fontId="4" fillId="0" borderId="3" xfId="3" applyBorder="1" applyAlignment="1">
      <alignment horizontal="center" vertical="center" shrinkToFit="1"/>
    </xf>
    <xf numFmtId="0" fontId="4" fillId="0" borderId="10" xfId="3" applyBorder="1" applyAlignment="1">
      <alignment horizontal="center" vertical="center" shrinkToFit="1"/>
    </xf>
    <xf numFmtId="0" fontId="4" fillId="0" borderId="2" xfId="3" applyBorder="1" applyAlignment="1">
      <alignment horizontal="center" vertical="center" shrinkToFit="1"/>
    </xf>
    <xf numFmtId="0" fontId="4" fillId="0" borderId="2" xfId="3" applyBorder="1" applyAlignment="1">
      <alignment shrinkToFit="1"/>
    </xf>
    <xf numFmtId="0" fontId="4" fillId="0" borderId="2" xfId="3" applyBorder="1" applyAlignment="1">
      <alignment horizontal="center" shrinkToFit="1"/>
    </xf>
    <xf numFmtId="0" fontId="32" fillId="0" borderId="45" xfId="0" applyFont="1" applyBorder="1" applyAlignment="1">
      <alignment horizontal="right" vertical="center"/>
    </xf>
    <xf numFmtId="0" fontId="4" fillId="9" borderId="1" xfId="3" applyFill="1" applyBorder="1" applyAlignment="1">
      <alignment horizontal="center"/>
    </xf>
    <xf numFmtId="0" fontId="4" fillId="9" borderId="1" xfId="3" applyFill="1" applyBorder="1"/>
    <xf numFmtId="0" fontId="4" fillId="9" borderId="2" xfId="3" applyFill="1" applyBorder="1" applyAlignment="1">
      <alignment horizontal="center" shrinkToFit="1"/>
    </xf>
    <xf numFmtId="0" fontId="4" fillId="9" borderId="40" xfId="3" applyFill="1" applyBorder="1" applyAlignment="1">
      <alignment horizontal="center" vertical="center"/>
    </xf>
    <xf numFmtId="0" fontId="4" fillId="9" borderId="13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/>
    </xf>
    <xf numFmtId="0" fontId="4" fillId="9" borderId="31" xfId="3" applyFill="1" applyBorder="1" applyAlignment="1">
      <alignment horizontal="center" vertical="center"/>
    </xf>
    <xf numFmtId="0" fontId="4" fillId="9" borderId="32" xfId="3" applyFill="1" applyBorder="1" applyAlignment="1">
      <alignment horizontal="center" vertical="center"/>
    </xf>
    <xf numFmtId="0" fontId="4" fillId="9" borderId="10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 shrinkToFit="1"/>
    </xf>
    <xf numFmtId="0" fontId="4" fillId="9" borderId="3" xfId="3" applyFill="1" applyBorder="1" applyAlignment="1">
      <alignment horizontal="center" vertical="center" shrinkToFit="1"/>
    </xf>
    <xf numFmtId="0" fontId="4" fillId="9" borderId="43" xfId="3" applyFill="1" applyBorder="1" applyAlignment="1">
      <alignment horizontal="center" vertical="center"/>
    </xf>
    <xf numFmtId="0" fontId="4" fillId="9" borderId="4" xfId="3" applyFill="1" applyBorder="1" applyAlignment="1">
      <alignment horizontal="center" vertical="top"/>
    </xf>
    <xf numFmtId="0" fontId="4" fillId="9" borderId="1" xfId="3" applyFill="1" applyBorder="1" applyAlignment="1">
      <alignment horizontal="center" vertical="center"/>
    </xf>
    <xf numFmtId="0" fontId="4" fillId="9" borderId="36" xfId="3" applyFill="1" applyBorder="1" applyAlignment="1">
      <alignment horizontal="center" vertical="center" shrinkToFit="1"/>
    </xf>
    <xf numFmtId="0" fontId="0" fillId="9" borderId="0" xfId="0" applyFill="1"/>
    <xf numFmtId="0" fontId="39" fillId="0" borderId="0" xfId="0" applyFont="1"/>
    <xf numFmtId="0" fontId="7" fillId="0" borderId="4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/>
    </xf>
    <xf numFmtId="0" fontId="8" fillId="0" borderId="1" xfId="3" applyFont="1" applyBorder="1"/>
    <xf numFmtId="0" fontId="8" fillId="0" borderId="4" xfId="3" applyFont="1" applyBorder="1" applyAlignment="1">
      <alignment horizontal="center" vertical="top"/>
    </xf>
    <xf numFmtId="0" fontId="7" fillId="9" borderId="1" xfId="3" applyFont="1" applyFill="1" applyBorder="1" applyAlignment="1">
      <alignment horizontal="center"/>
    </xf>
    <xf numFmtId="0" fontId="7" fillId="9" borderId="11" xfId="3" applyFont="1" applyFill="1" applyBorder="1" applyAlignment="1">
      <alignment horizontal="center" vertical="center" shrinkToFit="1"/>
    </xf>
    <xf numFmtId="0" fontId="13" fillId="0" borderId="1" xfId="3" applyFont="1" applyBorder="1" applyAlignment="1">
      <alignment vertical="center"/>
    </xf>
    <xf numFmtId="14" fontId="4" fillId="0" borderId="0" xfId="3" applyNumberForma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78" fontId="4" fillId="0" borderId="1" xfId="3" applyNumberFormat="1" applyBorder="1" applyAlignment="1">
      <alignment horizontal="right" vertical="center"/>
    </xf>
    <xf numFmtId="49" fontId="4" fillId="0" borderId="1" xfId="3" applyNumberFormat="1" applyBorder="1" applyAlignment="1">
      <alignment horizontal="right" vertical="center"/>
    </xf>
    <xf numFmtId="0" fontId="4" fillId="7" borderId="1" xfId="3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51" xfId="3" applyBorder="1" applyAlignment="1">
      <alignment horizontal="center" vertical="center"/>
    </xf>
    <xf numFmtId="0" fontId="4" fillId="0" borderId="36" xfId="3" applyBorder="1" applyAlignment="1">
      <alignment horizontal="center" vertical="center"/>
    </xf>
    <xf numFmtId="0" fontId="4" fillId="0" borderId="51" xfId="3" applyBorder="1" applyAlignment="1">
      <alignment horizontal="left" vertical="center"/>
    </xf>
    <xf numFmtId="0" fontId="4" fillId="0" borderId="51" xfId="3" applyBorder="1" applyAlignment="1">
      <alignment horizontal="left" vertical="top"/>
    </xf>
    <xf numFmtId="0" fontId="4" fillId="0" borderId="36" xfId="3" applyBorder="1" applyAlignment="1">
      <alignment horizontal="left" vertical="center"/>
    </xf>
    <xf numFmtId="0" fontId="9" fillId="0" borderId="51" xfId="3" applyFont="1" applyBorder="1" applyAlignment="1">
      <alignment horizontal="left" vertical="center"/>
    </xf>
    <xf numFmtId="0" fontId="4" fillId="9" borderId="51" xfId="3" applyFill="1" applyBorder="1" applyAlignment="1">
      <alignment horizontal="center" vertical="center"/>
    </xf>
    <xf numFmtId="0" fontId="8" fillId="0" borderId="51" xfId="3" applyFont="1" applyBorder="1" applyAlignment="1">
      <alignment horizontal="center" vertical="center" shrinkToFit="1"/>
    </xf>
    <xf numFmtId="0" fontId="7" fillId="0" borderId="51" xfId="3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178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20" fontId="4" fillId="0" borderId="1" xfId="0" applyNumberFormat="1" applyFont="1" applyBorder="1" applyAlignment="1">
      <alignment vertical="center" wrapText="1"/>
    </xf>
    <xf numFmtId="2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49" fontId="4" fillId="0" borderId="13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/>
    <xf numFmtId="0" fontId="0" fillId="0" borderId="36" xfId="0" applyBorder="1"/>
    <xf numFmtId="0" fontId="0" fillId="0" borderId="53" xfId="0" applyBorder="1"/>
    <xf numFmtId="0" fontId="0" fillId="0" borderId="51" xfId="0" applyBorder="1"/>
    <xf numFmtId="0" fontId="0" fillId="0" borderId="54" xfId="0" applyBorder="1"/>
    <xf numFmtId="0" fontId="0" fillId="0" borderId="55" xfId="0" applyBorder="1" applyAlignment="1">
      <alignment horizontal="center"/>
    </xf>
    <xf numFmtId="0" fontId="0" fillId="0" borderId="56" xfId="0" applyBorder="1"/>
    <xf numFmtId="0" fontId="0" fillId="0" borderId="51" xfId="0" applyBorder="1" applyAlignment="1">
      <alignment horizontal="center"/>
    </xf>
    <xf numFmtId="0" fontId="0" fillId="0" borderId="60" xfId="0" applyBorder="1"/>
    <xf numFmtId="0" fontId="0" fillId="0" borderId="61" xfId="0" applyBorder="1"/>
    <xf numFmtId="0" fontId="4" fillId="0" borderId="62" xfId="0" applyFon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2" xfId="0" applyBorder="1"/>
    <xf numFmtId="49" fontId="4" fillId="0" borderId="62" xfId="0" applyNumberFormat="1" applyFont="1" applyBorder="1" applyAlignment="1">
      <alignment horizontal="right" vertical="center"/>
    </xf>
    <xf numFmtId="0" fontId="0" fillId="0" borderId="62" xfId="0" applyBorder="1" applyAlignment="1">
      <alignment horizontal="center"/>
    </xf>
    <xf numFmtId="0" fontId="0" fillId="0" borderId="63" xfId="0" applyBorder="1"/>
    <xf numFmtId="0" fontId="0" fillId="0" borderId="64" xfId="0" applyBorder="1"/>
    <xf numFmtId="0" fontId="4" fillId="0" borderId="65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5" xfId="0" applyBorder="1"/>
    <xf numFmtId="49" fontId="4" fillId="0" borderId="65" xfId="0" applyNumberFormat="1" applyFont="1" applyBorder="1" applyAlignment="1">
      <alignment horizontal="right" vertical="center"/>
    </xf>
    <xf numFmtId="0" fontId="0" fillId="0" borderId="65" xfId="0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6" xfId="0" applyBorder="1" applyAlignment="1">
      <alignment horizontal="center"/>
    </xf>
    <xf numFmtId="0" fontId="4" fillId="0" borderId="68" xfId="3" applyBorder="1" applyAlignment="1">
      <alignment horizontal="center" vertical="center"/>
    </xf>
    <xf numFmtId="0" fontId="4" fillId="0" borderId="11" xfId="3" applyBorder="1" applyAlignment="1">
      <alignment horizontal="center" vertical="top"/>
    </xf>
    <xf numFmtId="0" fontId="4" fillId="0" borderId="51" xfId="3" applyBorder="1" applyAlignment="1">
      <alignment horizontal="center" vertical="center" shrinkToFit="1"/>
    </xf>
    <xf numFmtId="0" fontId="24" fillId="0" borderId="69" xfId="3" applyFont="1" applyBorder="1" applyAlignment="1">
      <alignment horizontal="center" vertical="center" shrinkToFit="1"/>
    </xf>
    <xf numFmtId="0" fontId="24" fillId="0" borderId="70" xfId="3" applyFont="1" applyBorder="1" applyAlignment="1">
      <alignment horizontal="center" vertical="center" shrinkToFit="1"/>
    </xf>
    <xf numFmtId="0" fontId="24" fillId="0" borderId="71" xfId="3" applyFont="1" applyBorder="1" applyAlignment="1">
      <alignment horizontal="center" vertical="center" shrinkToFit="1"/>
    </xf>
    <xf numFmtId="0" fontId="24" fillId="0" borderId="72" xfId="3" applyFont="1" applyBorder="1" applyAlignment="1">
      <alignment horizontal="center" vertical="center" shrinkToFit="1"/>
    </xf>
    <xf numFmtId="0" fontId="24" fillId="0" borderId="73" xfId="3" applyFont="1" applyBorder="1" applyAlignment="1">
      <alignment horizontal="center" vertical="center" shrinkToFit="1"/>
    </xf>
    <xf numFmtId="0" fontId="24" fillId="0" borderId="74" xfId="3" applyFont="1" applyBorder="1" applyAlignment="1">
      <alignment horizontal="center" vertical="center" shrinkToFit="1"/>
    </xf>
    <xf numFmtId="0" fontId="24" fillId="0" borderId="75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center" shrinkToFit="1"/>
    </xf>
    <xf numFmtId="0" fontId="24" fillId="0" borderId="77" xfId="3" applyFont="1" applyBorder="1" applyAlignment="1">
      <alignment horizontal="center" vertical="center" shrinkToFit="1"/>
    </xf>
    <xf numFmtId="0" fontId="4" fillId="0" borderId="71" xfId="3" applyBorder="1" applyAlignment="1">
      <alignment horizontal="center" vertical="center" shrinkToFit="1"/>
    </xf>
    <xf numFmtId="0" fontId="24" fillId="0" borderId="78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top" shrinkToFit="1"/>
    </xf>
    <xf numFmtId="0" fontId="39" fillId="0" borderId="47" xfId="0" applyFont="1" applyBorder="1" applyAlignment="1">
      <alignment horizontal="center"/>
    </xf>
    <xf numFmtId="0" fontId="39" fillId="9" borderId="47" xfId="0" applyFont="1" applyFill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9" fillId="5" borderId="47" xfId="0" applyFont="1" applyFill="1" applyBorder="1" applyAlignment="1">
      <alignment horizontal="center"/>
    </xf>
    <xf numFmtId="0" fontId="42" fillId="5" borderId="0" xfId="0" applyFont="1" applyFill="1"/>
    <xf numFmtId="0" fontId="24" fillId="5" borderId="0" xfId="0" applyFont="1" applyFill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178" fontId="24" fillId="0" borderId="0" xfId="1" applyNumberFormat="1" applyFont="1" applyFill="1">
      <alignment vertical="center"/>
    </xf>
    <xf numFmtId="178" fontId="24" fillId="0" borderId="0" xfId="1" applyNumberFormat="1" applyFont="1" applyFill="1" applyAlignment="1">
      <alignment horizontal="right" vertical="center"/>
    </xf>
    <xf numFmtId="38" fontId="24" fillId="0" borderId="0" xfId="1" applyFont="1" applyFill="1">
      <alignment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right" vertical="center"/>
    </xf>
    <xf numFmtId="0" fontId="24" fillId="2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49" fontId="24" fillId="2" borderId="0" xfId="0" applyNumberFormat="1" applyFont="1" applyFill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3" fillId="0" borderId="1" xfId="0" applyFont="1" applyBorder="1"/>
    <xf numFmtId="0" fontId="43" fillId="0" borderId="1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176" fontId="24" fillId="2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/>
    </xf>
    <xf numFmtId="178" fontId="24" fillId="3" borderId="1" xfId="1" applyNumberFormat="1" applyFont="1" applyFill="1" applyBorder="1" applyAlignment="1">
      <alignment horizontal="center" vertical="center" wrapText="1"/>
    </xf>
    <xf numFmtId="49" fontId="24" fillId="3" borderId="1" xfId="2" applyNumberFormat="1" applyFont="1" applyFill="1" applyBorder="1" applyAlignment="1">
      <alignment horizontal="right" vertical="center" wrapText="1"/>
    </xf>
    <xf numFmtId="49" fontId="24" fillId="8" borderId="1" xfId="2" applyNumberFormat="1" applyFont="1" applyFill="1" applyBorder="1" applyAlignment="1">
      <alignment horizontal="right" vertical="center" wrapText="1"/>
    </xf>
    <xf numFmtId="0" fontId="24" fillId="2" borderId="1" xfId="2" applyFont="1" applyFill="1" applyBorder="1" applyAlignment="1">
      <alignment horizontal="center" vertical="center" wrapText="1"/>
    </xf>
    <xf numFmtId="49" fontId="24" fillId="2" borderId="1" xfId="2" applyNumberFormat="1" applyFont="1" applyFill="1" applyBorder="1" applyAlignment="1">
      <alignment horizontal="center" vertical="center" wrapText="1"/>
    </xf>
    <xf numFmtId="0" fontId="24" fillId="4" borderId="1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178" fontId="24" fillId="0" borderId="1" xfId="0" applyNumberFormat="1" applyFont="1" applyBorder="1" applyAlignment="1">
      <alignment vertical="center"/>
    </xf>
    <xf numFmtId="49" fontId="24" fillId="0" borderId="1" xfId="0" applyNumberFormat="1" applyFont="1" applyBorder="1" applyAlignment="1">
      <alignment horizontal="right" vertical="center"/>
    </xf>
    <xf numFmtId="20" fontId="24" fillId="0" borderId="1" xfId="0" applyNumberFormat="1" applyFont="1" applyBorder="1" applyAlignment="1">
      <alignment vertical="center"/>
    </xf>
    <xf numFmtId="20" fontId="24" fillId="0" borderId="1" xfId="0" applyNumberFormat="1" applyFont="1" applyBorder="1" applyAlignment="1">
      <alignment horizontal="right" vertical="center"/>
    </xf>
    <xf numFmtId="0" fontId="43" fillId="0" borderId="2" xfId="0" applyFont="1" applyBorder="1" applyAlignment="1">
      <alignment vertical="center"/>
    </xf>
    <xf numFmtId="20" fontId="24" fillId="4" borderId="1" xfId="0" applyNumberFormat="1" applyFont="1" applyFill="1" applyBorder="1" applyAlignment="1">
      <alignment vertical="center"/>
    </xf>
    <xf numFmtId="49" fontId="43" fillId="0" borderId="0" xfId="0" applyNumberFormat="1" applyFont="1" applyAlignment="1">
      <alignment horizontal="right" vertical="center"/>
    </xf>
    <xf numFmtId="178" fontId="24" fillId="0" borderId="1" xfId="0" applyNumberFormat="1" applyFont="1" applyBorder="1" applyAlignment="1">
      <alignment horizontal="right" vertical="center"/>
    </xf>
    <xf numFmtId="20" fontId="43" fillId="0" borderId="0" xfId="0" applyNumberFormat="1" applyFont="1"/>
    <xf numFmtId="184" fontId="0" fillId="0" borderId="1" xfId="0" applyNumberFormat="1" applyBorder="1" applyAlignment="1">
      <alignment horizontal="center"/>
    </xf>
    <xf numFmtId="185" fontId="0" fillId="0" borderId="1" xfId="0" applyNumberFormat="1" applyBorder="1" applyAlignment="1">
      <alignment horizontal="center"/>
    </xf>
    <xf numFmtId="186" fontId="0" fillId="0" borderId="1" xfId="0" applyNumberFormat="1" applyBorder="1" applyAlignment="1">
      <alignment horizontal="center"/>
    </xf>
    <xf numFmtId="0" fontId="0" fillId="0" borderId="14" xfId="0" applyBorder="1" applyAlignment="1">
      <alignment shrinkToFit="1"/>
    </xf>
    <xf numFmtId="187" fontId="0" fillId="0" borderId="0" xfId="0" applyNumberFormat="1"/>
    <xf numFmtId="0" fontId="0" fillId="6" borderId="1" xfId="0" applyFill="1" applyBorder="1"/>
    <xf numFmtId="0" fontId="4" fillId="7" borderId="1" xfId="3" quotePrefix="1" applyFill="1" applyBorder="1" applyAlignment="1">
      <alignment horizontal="center" vertical="center"/>
    </xf>
    <xf numFmtId="0" fontId="4" fillId="0" borderId="0" xfId="3" applyAlignment="1">
      <alignment vertical="center" wrapText="1"/>
    </xf>
    <xf numFmtId="180" fontId="50" fillId="0" borderId="82" xfId="3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6" fillId="5" borderId="0" xfId="0" applyFont="1" applyFill="1"/>
    <xf numFmtId="0" fontId="56" fillId="5" borderId="0" xfId="0" applyFont="1" applyFill="1" applyAlignment="1">
      <alignment wrapText="1"/>
    </xf>
    <xf numFmtId="0" fontId="4" fillId="0" borderId="4" xfId="3" applyBorder="1" applyAlignment="1">
      <alignment horizontal="center" vertical="top"/>
    </xf>
    <xf numFmtId="0" fontId="57" fillId="2" borderId="0" xfId="0" applyFont="1" applyFill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0" fontId="32" fillId="0" borderId="45" xfId="0" applyFont="1" applyBorder="1" applyAlignment="1">
      <alignment horizontal="left" vertical="center"/>
    </xf>
    <xf numFmtId="0" fontId="37" fillId="0" borderId="1" xfId="0" applyFont="1" applyBorder="1"/>
    <xf numFmtId="0" fontId="8" fillId="2" borderId="1" xfId="2" applyFont="1" applyFill="1" applyBorder="1" applyAlignment="1">
      <alignment horizontal="center" vertical="center" wrapText="1"/>
    </xf>
    <xf numFmtId="176" fontId="13" fillId="2" borderId="1" xfId="2" applyNumberFormat="1" applyFont="1" applyFill="1" applyBorder="1" applyAlignment="1">
      <alignment horizontal="center" vertical="center" wrapText="1"/>
    </xf>
    <xf numFmtId="38" fontId="4" fillId="3" borderId="1" xfId="1" applyFont="1" applyFill="1" applyBorder="1" applyAlignment="1">
      <alignment horizontal="center" vertical="center" wrapText="1"/>
    </xf>
    <xf numFmtId="177" fontId="61" fillId="3" borderId="1" xfId="2" applyNumberFormat="1" applyFont="1" applyFill="1" applyBorder="1" applyAlignment="1">
      <alignment horizontal="center" vertical="center"/>
    </xf>
    <xf numFmtId="177" fontId="4" fillId="3" borderId="1" xfId="2" applyNumberForma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64" fillId="5" borderId="0" xfId="0" applyFont="1" applyFill="1" applyAlignment="1">
      <alignment vertical="center"/>
    </xf>
    <xf numFmtId="0" fontId="63" fillId="5" borderId="0" xfId="0" applyFont="1" applyFill="1" applyAlignment="1">
      <alignment vertical="center"/>
    </xf>
    <xf numFmtId="0" fontId="62" fillId="5" borderId="0" xfId="0" applyFont="1" applyFill="1" applyAlignment="1">
      <alignment vertical="center"/>
    </xf>
    <xf numFmtId="191" fontId="0" fillId="0" borderId="1" xfId="0" applyNumberFormat="1" applyBorder="1"/>
    <xf numFmtId="192" fontId="0" fillId="0" borderId="0" xfId="0" applyNumberFormat="1"/>
    <xf numFmtId="192" fontId="0" fillId="0" borderId="13" xfId="0" applyNumberFormat="1" applyBorder="1"/>
    <xf numFmtId="192" fontId="0" fillId="0" borderId="1" xfId="0" applyNumberFormat="1" applyBorder="1"/>
    <xf numFmtId="192" fontId="0" fillId="0" borderId="5" xfId="0" applyNumberFormat="1" applyBorder="1"/>
    <xf numFmtId="192" fontId="0" fillId="0" borderId="62" xfId="0" applyNumberFormat="1" applyBorder="1"/>
    <xf numFmtId="192" fontId="0" fillId="0" borderId="65" xfId="0" applyNumberFormat="1" applyBorder="1"/>
    <xf numFmtId="49" fontId="0" fillId="0" borderId="1" xfId="0" applyNumberFormat="1" applyBorder="1" applyAlignment="1">
      <alignment horizontal="right"/>
    </xf>
    <xf numFmtId="49" fontId="0" fillId="0" borderId="5" xfId="0" applyNumberFormat="1" applyBorder="1" applyAlignment="1">
      <alignment horizontal="right"/>
    </xf>
    <xf numFmtId="49" fontId="0" fillId="0" borderId="62" xfId="0" applyNumberForma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61" fillId="0" borderId="1" xfId="0" applyFont="1" applyBorder="1" applyAlignment="1">
      <alignment vertical="center"/>
    </xf>
    <xf numFmtId="0" fontId="61" fillId="0" borderId="1" xfId="0" applyFont="1" applyBorder="1"/>
    <xf numFmtId="0" fontId="55" fillId="0" borderId="1" xfId="0" applyFont="1" applyBorder="1" applyAlignment="1">
      <alignment horizontal="center"/>
    </xf>
    <xf numFmtId="0" fontId="39" fillId="0" borderId="1" xfId="0" applyFont="1" applyBorder="1"/>
    <xf numFmtId="0" fontId="65" fillId="0" borderId="0" xfId="0" applyFont="1"/>
    <xf numFmtId="0" fontId="31" fillId="0" borderId="1" xfId="0" applyFont="1" applyBorder="1"/>
    <xf numFmtId="0" fontId="66" fillId="0" borderId="0" xfId="0" applyFont="1" applyAlignment="1">
      <alignment horizontal="right"/>
    </xf>
    <xf numFmtId="0" fontId="42" fillId="5" borderId="0" xfId="0" applyFont="1" applyFill="1" applyAlignment="1">
      <alignment shrinkToFit="1"/>
    </xf>
    <xf numFmtId="0" fontId="24" fillId="0" borderId="0" xfId="0" applyFont="1" applyAlignment="1">
      <alignment vertical="center" shrinkToFit="1"/>
    </xf>
    <xf numFmtId="0" fontId="24" fillId="3" borderId="1" xfId="2" applyFont="1" applyFill="1" applyBorder="1" applyAlignment="1">
      <alignment horizontal="center" vertical="center" shrinkToFit="1"/>
    </xf>
    <xf numFmtId="0" fontId="43" fillId="0" borderId="1" xfId="0" applyFont="1" applyBorder="1" applyAlignment="1">
      <alignment vertical="center" shrinkToFit="1"/>
    </xf>
    <xf numFmtId="0" fontId="43" fillId="0" borderId="0" xfId="0" applyFont="1" applyAlignment="1">
      <alignment shrinkToFit="1"/>
    </xf>
    <xf numFmtId="0" fontId="24" fillId="2" borderId="0" xfId="0" applyFont="1" applyFill="1" applyAlignment="1">
      <alignment horizontal="left" vertical="center" shrinkToFit="1"/>
    </xf>
    <xf numFmtId="0" fontId="43" fillId="2" borderId="0" xfId="0" applyFont="1" applyFill="1" applyAlignment="1">
      <alignment horizontal="left" vertical="center" shrinkToFit="1"/>
    </xf>
    <xf numFmtId="0" fontId="43" fillId="0" borderId="0" xfId="0" applyFont="1" applyAlignment="1">
      <alignment horizontal="left" vertical="center" shrinkToFit="1"/>
    </xf>
    <xf numFmtId="0" fontId="24" fillId="0" borderId="1" xfId="0" applyFont="1" applyBorder="1" applyAlignment="1">
      <alignment horizontal="left" vertical="center" shrinkToFit="1"/>
    </xf>
    <xf numFmtId="0" fontId="43" fillId="11" borderId="1" xfId="0" applyFont="1" applyFill="1" applyBorder="1" applyAlignment="1">
      <alignment horizontal="center" vertical="center" wrapText="1"/>
    </xf>
    <xf numFmtId="0" fontId="43" fillId="11" borderId="1" xfId="0" applyFont="1" applyFill="1" applyBorder="1" applyAlignment="1">
      <alignment horizontal="center" vertical="center"/>
    </xf>
    <xf numFmtId="0" fontId="37" fillId="0" borderId="4" xfId="0" applyFont="1" applyBorder="1"/>
    <xf numFmtId="0" fontId="37" fillId="0" borderId="4" xfId="0" applyFont="1" applyBorder="1" applyAlignment="1">
      <alignment vertical="center"/>
    </xf>
    <xf numFmtId="0" fontId="43" fillId="0" borderId="1" xfId="0" applyFont="1" applyBorder="1" applyAlignment="1">
      <alignment shrinkToFit="1"/>
    </xf>
    <xf numFmtId="0" fontId="42" fillId="0" borderId="0" xfId="0" applyFont="1"/>
    <xf numFmtId="176" fontId="68" fillId="2" borderId="1" xfId="2" applyNumberFormat="1" applyFont="1" applyFill="1" applyBorder="1" applyAlignment="1">
      <alignment horizontal="center" vertical="center" shrinkToFit="1"/>
    </xf>
    <xf numFmtId="20" fontId="43" fillId="5" borderId="0" xfId="0" applyNumberFormat="1" applyFont="1" applyFill="1"/>
    <xf numFmtId="20" fontId="68" fillId="0" borderId="0" xfId="0" applyNumberFormat="1" applyFont="1" applyAlignment="1">
      <alignment vertical="center"/>
    </xf>
    <xf numFmtId="20" fontId="68" fillId="2" borderId="1" xfId="2" applyNumberFormat="1" applyFont="1" applyFill="1" applyBorder="1" applyAlignment="1">
      <alignment horizontal="center" vertical="center" wrapText="1"/>
    </xf>
    <xf numFmtId="20" fontId="68" fillId="0" borderId="1" xfId="0" applyNumberFormat="1" applyFont="1" applyBorder="1" applyAlignment="1">
      <alignment vertical="center"/>
    </xf>
    <xf numFmtId="20" fontId="68" fillId="0" borderId="1" xfId="0" applyNumberFormat="1" applyFont="1" applyBorder="1" applyAlignment="1">
      <alignment horizontal="right" vertical="center"/>
    </xf>
    <xf numFmtId="49" fontId="42" fillId="6" borderId="0" xfId="0" applyNumberFormat="1" applyFont="1" applyFill="1" applyAlignment="1">
      <alignment horizontal="right"/>
    </xf>
    <xf numFmtId="49" fontId="37" fillId="0" borderId="4" xfId="0" applyNumberFormat="1" applyFont="1" applyBorder="1"/>
    <xf numFmtId="49" fontId="37" fillId="0" borderId="1" xfId="0" applyNumberFormat="1" applyFont="1" applyBorder="1"/>
    <xf numFmtId="0" fontId="0" fillId="0" borderId="2" xfId="0" applyBorder="1"/>
    <xf numFmtId="0" fontId="0" fillId="12" borderId="1" xfId="0" applyFill="1" applyBorder="1"/>
    <xf numFmtId="0" fontId="31" fillId="12" borderId="1" xfId="0" applyFont="1" applyFill="1" applyBorder="1"/>
    <xf numFmtId="0" fontId="0" fillId="12" borderId="4" xfId="0" applyFill="1" applyBorder="1"/>
    <xf numFmtId="0" fontId="24" fillId="11" borderId="1" xfId="0" applyFont="1" applyFill="1" applyBorder="1" applyAlignment="1">
      <alignment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5" xfId="0" applyFont="1" applyFill="1" applyBorder="1" applyAlignment="1">
      <alignment horizontal="center" vertical="center"/>
    </xf>
    <xf numFmtId="0" fontId="46" fillId="0" borderId="1" xfId="0" applyFont="1" applyBorder="1" applyAlignment="1">
      <alignment vertical="center" shrinkToFit="1"/>
    </xf>
    <xf numFmtId="0" fontId="55" fillId="0" borderId="1" xfId="0" applyFont="1" applyBorder="1"/>
    <xf numFmtId="0" fontId="55" fillId="0" borderId="1" xfId="0" applyFont="1" applyBorder="1" applyAlignment="1">
      <alignment vertical="center"/>
    </xf>
    <xf numFmtId="0" fontId="48" fillId="0" borderId="1" xfId="0" applyFont="1" applyBorder="1" applyAlignment="1">
      <alignment vertical="center" shrinkToFit="1"/>
    </xf>
    <xf numFmtId="0" fontId="37" fillId="0" borderId="1" xfId="0" applyFont="1" applyBorder="1" applyAlignment="1">
      <alignment vertical="center"/>
    </xf>
    <xf numFmtId="20" fontId="0" fillId="0" borderId="1" xfId="0" applyNumberFormat="1" applyBorder="1"/>
    <xf numFmtId="1" fontId="0" fillId="0" borderId="1" xfId="0" applyNumberFormat="1" applyBorder="1"/>
    <xf numFmtId="49" fontId="70" fillId="5" borderId="0" xfId="0" applyNumberFormat="1" applyFont="1" applyFill="1"/>
    <xf numFmtId="0" fontId="71" fillId="0" borderId="0" xfId="0" applyFont="1"/>
    <xf numFmtId="0" fontId="69" fillId="0" borderId="1" xfId="0" applyFont="1" applyBorder="1"/>
    <xf numFmtId="0" fontId="69" fillId="13" borderId="2" xfId="0" applyFont="1" applyFill="1" applyBorder="1"/>
    <xf numFmtId="0" fontId="69" fillId="13" borderId="1" xfId="0" applyFont="1" applyFill="1" applyBorder="1"/>
    <xf numFmtId="0" fontId="69" fillId="0" borderId="9" xfId="0" applyFont="1" applyBorder="1"/>
    <xf numFmtId="0" fontId="69" fillId="0" borderId="2" xfId="0" applyFont="1" applyBorder="1"/>
    <xf numFmtId="0" fontId="13" fillId="0" borderId="1" xfId="5" applyFont="1" applyBorder="1">
      <alignment vertical="center"/>
    </xf>
    <xf numFmtId="0" fontId="13" fillId="0" borderId="5" xfId="5" applyFont="1" applyBorder="1">
      <alignment vertical="center"/>
    </xf>
    <xf numFmtId="0" fontId="69" fillId="0" borderId="12" xfId="0" applyFont="1" applyBorder="1"/>
    <xf numFmtId="0" fontId="13" fillId="0" borderId="13" xfId="5" applyFont="1" applyBorder="1">
      <alignment vertical="center"/>
    </xf>
    <xf numFmtId="0" fontId="0" fillId="0" borderId="12" xfId="0" applyBorder="1"/>
    <xf numFmtId="0" fontId="0" fillId="0" borderId="0" xfId="0" applyAlignment="1">
      <alignment horizontal="center" vertical="center"/>
    </xf>
    <xf numFmtId="193" fontId="0" fillId="0" borderId="0" xfId="0" applyNumberFormat="1" applyAlignment="1">
      <alignment horizontal="left"/>
    </xf>
    <xf numFmtId="0" fontId="0" fillId="10" borderId="1" xfId="0" applyFill="1" applyBorder="1" applyAlignment="1">
      <alignment horizontal="center"/>
    </xf>
    <xf numFmtId="14" fontId="0" fillId="0" borderId="0" xfId="0" applyNumberFormat="1"/>
    <xf numFmtId="22" fontId="4" fillId="0" borderId="0" xfId="3" applyNumberFormat="1" applyAlignment="1">
      <alignment vertical="center"/>
    </xf>
    <xf numFmtId="0" fontId="0" fillId="0" borderId="0" xfId="0" applyAlignment="1">
      <alignment horizontal="right" vertical="center"/>
    </xf>
    <xf numFmtId="0" fontId="31" fillId="5" borderId="0" xfId="0" applyFont="1" applyFill="1"/>
    <xf numFmtId="0" fontId="72" fillId="0" borderId="0" xfId="0" applyFont="1" applyAlignment="1">
      <alignment vertical="center"/>
    </xf>
    <xf numFmtId="0" fontId="72" fillId="3" borderId="1" xfId="2" applyFont="1" applyFill="1" applyBorder="1" applyAlignment="1">
      <alignment horizontal="center" vertical="center"/>
    </xf>
    <xf numFmtId="0" fontId="37" fillId="0" borderId="0" xfId="0" applyFont="1"/>
    <xf numFmtId="0" fontId="0" fillId="10" borderId="1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4" fontId="0" fillId="7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13" fillId="12" borderId="1" xfId="3" applyFont="1" applyFill="1" applyBorder="1" applyAlignment="1">
      <alignment horizontal="center" vertical="center"/>
    </xf>
    <xf numFmtId="0" fontId="69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7" fillId="0" borderId="1" xfId="3" applyFont="1" applyBorder="1" applyAlignment="1">
      <alignment horizontal="right" vertical="center"/>
    </xf>
    <xf numFmtId="0" fontId="4" fillId="5" borderId="1" xfId="3" applyFill="1" applyBorder="1" applyAlignment="1">
      <alignment vertical="center"/>
    </xf>
    <xf numFmtId="0" fontId="43" fillId="0" borderId="1" xfId="0" applyFont="1" applyBorder="1" applyAlignment="1">
      <alignment horizontal="center" vertical="center"/>
    </xf>
    <xf numFmtId="0" fontId="73" fillId="0" borderId="0" xfId="6"/>
    <xf numFmtId="49" fontId="13" fillId="14" borderId="1" xfId="2" applyNumberFormat="1" applyFont="1" applyFill="1" applyBorder="1" applyAlignment="1">
      <alignment horizontal="center" vertical="center" wrapText="1"/>
    </xf>
    <xf numFmtId="0" fontId="4" fillId="0" borderId="22" xfId="3" applyBorder="1" applyAlignment="1" applyProtection="1">
      <alignment horizontal="center" vertical="center"/>
      <protection locked="0"/>
    </xf>
    <xf numFmtId="0" fontId="69" fillId="0" borderId="2" xfId="0" applyFont="1" applyBorder="1" applyAlignment="1">
      <alignment vertical="center"/>
    </xf>
    <xf numFmtId="178" fontId="78" fillId="0" borderId="1" xfId="0" applyNumberFormat="1" applyFont="1" applyBorder="1" applyAlignment="1">
      <alignment vertical="center"/>
    </xf>
    <xf numFmtId="178" fontId="47" fillId="0" borderId="1" xfId="0" applyNumberFormat="1" applyFont="1" applyBorder="1" applyAlignment="1">
      <alignment vertical="center"/>
    </xf>
    <xf numFmtId="0" fontId="80" fillId="0" borderId="2" xfId="0" applyFont="1" applyBorder="1" applyAlignment="1">
      <alignment vertical="center"/>
    </xf>
    <xf numFmtId="49" fontId="24" fillId="0" borderId="1" xfId="0" applyNumberFormat="1" applyFont="1" applyBorder="1" applyAlignment="1">
      <alignment horizontal="center" vertical="center"/>
    </xf>
    <xf numFmtId="194" fontId="82" fillId="0" borderId="0" xfId="0" applyNumberFormat="1" applyFont="1"/>
    <xf numFmtId="0" fontId="83" fillId="0" borderId="0" xfId="0" applyFont="1"/>
    <xf numFmtId="0" fontId="84" fillId="0" borderId="100" xfId="0" applyFont="1" applyBorder="1" applyAlignment="1">
      <alignment horizontal="center" wrapText="1"/>
    </xf>
    <xf numFmtId="0" fontId="83" fillId="0" borderId="46" xfId="0" applyFont="1" applyBorder="1"/>
    <xf numFmtId="0" fontId="83" fillId="0" borderId="102" xfId="0" applyFont="1" applyBorder="1"/>
    <xf numFmtId="0" fontId="83" fillId="0" borderId="103" xfId="0" applyFont="1" applyBorder="1"/>
    <xf numFmtId="0" fontId="85" fillId="0" borderId="0" xfId="0" applyFont="1" applyAlignment="1">
      <alignment vertical="center"/>
    </xf>
    <xf numFmtId="0" fontId="83" fillId="0" borderId="120" xfId="0" applyFont="1" applyBorder="1"/>
    <xf numFmtId="0" fontId="83" fillId="0" borderId="96" xfId="0" applyFont="1" applyBorder="1"/>
    <xf numFmtId="0" fontId="83" fillId="0" borderId="125" xfId="0" applyFont="1" applyBorder="1"/>
    <xf numFmtId="0" fontId="83" fillId="0" borderId="10" xfId="0" applyFont="1" applyBorder="1"/>
    <xf numFmtId="0" fontId="83" fillId="0" borderId="32" xfId="0" applyFont="1" applyBorder="1"/>
    <xf numFmtId="0" fontId="83" fillId="0" borderId="7" xfId="0" applyFont="1" applyBorder="1"/>
    <xf numFmtId="0" fontId="83" fillId="0" borderId="127" xfId="0" applyFont="1" applyBorder="1"/>
    <xf numFmtId="0" fontId="83" fillId="0" borderId="91" xfId="0" applyFont="1" applyBorder="1"/>
    <xf numFmtId="0" fontId="83" fillId="0" borderId="14" xfId="0" applyFont="1" applyBorder="1"/>
    <xf numFmtId="0" fontId="83" fillId="0" borderId="6" xfId="0" applyFont="1" applyBorder="1"/>
    <xf numFmtId="0" fontId="83" fillId="0" borderId="9" xfId="0" applyFont="1" applyBorder="1"/>
    <xf numFmtId="0" fontId="83" fillId="0" borderId="128" xfId="0" applyFont="1" applyBorder="1"/>
    <xf numFmtId="0" fontId="86" fillId="0" borderId="0" xfId="0" applyFont="1"/>
    <xf numFmtId="0" fontId="89" fillId="0" borderId="0" xfId="0" applyFont="1" applyAlignment="1">
      <alignment vertical="center"/>
    </xf>
    <xf numFmtId="0" fontId="89" fillId="0" borderId="46" xfId="0" applyFont="1" applyBorder="1" applyAlignment="1">
      <alignment vertical="center" wrapText="1"/>
    </xf>
    <xf numFmtId="0" fontId="89" fillId="0" borderId="7" xfId="0" applyFont="1" applyBorder="1" applyAlignment="1">
      <alignment vertical="center" wrapText="1"/>
    </xf>
    <xf numFmtId="0" fontId="89" fillId="0" borderId="10" xfId="0" applyFont="1" applyBorder="1" applyAlignment="1">
      <alignment vertical="center"/>
    </xf>
    <xf numFmtId="0" fontId="89" fillId="0" borderId="0" xfId="0" applyFont="1" applyAlignment="1">
      <alignment vertical="center" wrapText="1"/>
    </xf>
    <xf numFmtId="0" fontId="89" fillId="0" borderId="29" xfId="0" applyFont="1" applyBorder="1" applyAlignment="1">
      <alignment vertical="center"/>
    </xf>
    <xf numFmtId="0" fontId="83" fillId="0" borderId="0" xfId="0" applyFont="1" applyAlignment="1">
      <alignment horizontal="right"/>
    </xf>
    <xf numFmtId="0" fontId="89" fillId="0" borderId="103" xfId="0" applyFont="1" applyBorder="1" applyAlignment="1">
      <alignment horizontal="left" vertical="top"/>
    </xf>
    <xf numFmtId="0" fontId="89" fillId="0" borderId="32" xfId="0" applyFont="1" applyBorder="1" applyAlignment="1">
      <alignment horizontal="left" vertical="center"/>
    </xf>
    <xf numFmtId="0" fontId="83" fillId="0" borderId="103" xfId="0" applyFont="1" applyBorder="1" applyAlignment="1">
      <alignment vertical="top"/>
    </xf>
    <xf numFmtId="0" fontId="89" fillId="0" borderId="32" xfId="0" applyFont="1" applyBorder="1" applyAlignment="1">
      <alignment horizontal="left" vertical="top"/>
    </xf>
    <xf numFmtId="0" fontId="83" fillId="0" borderId="130" xfId="0" applyFont="1" applyBorder="1"/>
    <xf numFmtId="0" fontId="89" fillId="0" borderId="129" xfId="0" applyFont="1" applyBorder="1" applyAlignment="1">
      <alignment horizontal="left" vertical="top"/>
    </xf>
    <xf numFmtId="0" fontId="89" fillId="0" borderId="103" xfId="0" applyFont="1" applyBorder="1" applyAlignment="1">
      <alignment vertical="top"/>
    </xf>
    <xf numFmtId="0" fontId="89" fillId="0" borderId="32" xfId="0" applyFont="1" applyBorder="1" applyAlignment="1">
      <alignment vertical="top"/>
    </xf>
    <xf numFmtId="0" fontId="89" fillId="0" borderId="129" xfId="0" applyFont="1" applyBorder="1" applyAlignment="1">
      <alignment vertical="top"/>
    </xf>
    <xf numFmtId="0" fontId="87" fillId="0" borderId="104" xfId="0" applyFont="1" applyBorder="1" applyAlignment="1">
      <alignment horizontal="center" vertical="center"/>
    </xf>
    <xf numFmtId="0" fontId="87" fillId="0" borderId="17" xfId="0" applyFont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4" fillId="0" borderId="3" xfId="3" applyBorder="1" applyAlignment="1" applyProtection="1">
      <alignment horizontal="center" vertical="center"/>
      <protection locked="0"/>
    </xf>
    <xf numFmtId="190" fontId="92" fillId="0" borderId="0" xfId="3" applyNumberFormat="1" applyFont="1" applyAlignment="1" applyProtection="1">
      <alignment horizontal="right" vertical="center"/>
      <protection locked="0"/>
    </xf>
    <xf numFmtId="190" fontId="4" fillId="0" borderId="0" xfId="3" applyNumberFormat="1" applyAlignment="1" applyProtection="1">
      <alignment vertical="center"/>
      <protection locked="0"/>
    </xf>
    <xf numFmtId="0" fontId="19" fillId="0" borderId="18" xfId="0" applyFont="1" applyBorder="1" applyAlignment="1" applyProtection="1">
      <alignment vertical="center"/>
      <protection locked="0"/>
    </xf>
    <xf numFmtId="0" fontId="19" fillId="0" borderId="19" xfId="0" applyFont="1" applyBorder="1" applyAlignment="1" applyProtection="1">
      <alignment vertical="center"/>
      <protection locked="0"/>
    </xf>
    <xf numFmtId="0" fontId="74" fillId="0" borderId="19" xfId="0" applyFont="1" applyBorder="1" applyAlignment="1" applyProtection="1">
      <alignment vertical="center"/>
      <protection locked="0"/>
    </xf>
    <xf numFmtId="0" fontId="77" fillId="5" borderId="0" xfId="0" applyFont="1" applyFill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74" fillId="0" borderId="29" xfId="0" applyFont="1" applyBorder="1" applyAlignment="1" applyProtection="1">
      <alignment vertical="center"/>
      <protection locked="0"/>
    </xf>
    <xf numFmtId="0" fontId="74" fillId="0" borderId="95" xfId="0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 applyProtection="1">
      <alignment vertical="center"/>
      <protection locked="0"/>
    </xf>
    <xf numFmtId="0" fontId="75" fillId="0" borderId="28" xfId="0" applyFont="1" applyBorder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74" fillId="0" borderId="22" xfId="0" applyFont="1" applyBorder="1" applyAlignment="1" applyProtection="1">
      <alignment vertical="center"/>
      <protection locked="0"/>
    </xf>
    <xf numFmtId="0" fontId="74" fillId="0" borderId="23" xfId="0" applyFont="1" applyBorder="1" applyAlignment="1" applyProtection="1">
      <alignment horizontal="center" vertical="center"/>
      <protection locked="0"/>
    </xf>
    <xf numFmtId="0" fontId="74" fillId="0" borderId="27" xfId="0" applyFont="1" applyBorder="1" applyAlignment="1" applyProtection="1">
      <alignment vertical="center"/>
      <protection locked="0"/>
    </xf>
    <xf numFmtId="0" fontId="74" fillId="0" borderId="1" xfId="0" applyFont="1" applyBorder="1" applyAlignment="1" applyProtection="1">
      <alignment horizontal="center" vertical="center"/>
      <protection locked="0"/>
    </xf>
    <xf numFmtId="0" fontId="75" fillId="0" borderId="21" xfId="0" applyFont="1" applyBorder="1" applyAlignment="1" applyProtection="1">
      <alignment vertical="center"/>
      <protection locked="0"/>
    </xf>
    <xf numFmtId="0" fontId="74" fillId="0" borderId="0" xfId="0" applyFont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74" fillId="0" borderId="96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/>
      <protection locked="0"/>
    </xf>
    <xf numFmtId="0" fontId="74" fillId="0" borderId="3" xfId="0" applyFont="1" applyBorder="1" applyAlignment="1" applyProtection="1">
      <alignment vertical="center"/>
      <protection locked="0"/>
    </xf>
    <xf numFmtId="0" fontId="74" fillId="0" borderId="3" xfId="0" applyFont="1" applyBorder="1" applyAlignment="1" applyProtection="1">
      <alignment horizontal="center" vertical="center"/>
      <protection locked="0"/>
    </xf>
    <xf numFmtId="0" fontId="74" fillId="0" borderId="24" xfId="0" applyFont="1" applyBorder="1" applyAlignment="1" applyProtection="1">
      <alignment horizontal="center" vertical="center"/>
      <protection locked="0"/>
    </xf>
    <xf numFmtId="0" fontId="74" fillId="0" borderId="21" xfId="0" applyFont="1" applyBorder="1" applyAlignment="1" applyProtection="1">
      <alignment vertical="center"/>
      <protection locked="0"/>
    </xf>
    <xf numFmtId="0" fontId="74" fillId="0" borderId="25" xfId="0" applyFont="1" applyBorder="1" applyAlignment="1" applyProtection="1">
      <alignment vertical="center"/>
      <protection locked="0"/>
    </xf>
    <xf numFmtId="0" fontId="74" fillId="0" borderId="26" xfId="0" applyFont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74" fillId="0" borderId="0" xfId="0" applyFont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vertical="center"/>
      <protection locked="0"/>
    </xf>
    <xf numFmtId="0" fontId="74" fillId="0" borderId="19" xfId="0" applyFont="1" applyBorder="1" applyAlignment="1" applyProtection="1">
      <alignment horizontal="center" vertical="center"/>
      <protection locked="0"/>
    </xf>
    <xf numFmtId="0" fontId="74" fillId="0" borderId="20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Alignment="1" applyProtection="1">
      <alignment vertical="center"/>
      <protection locked="0"/>
    </xf>
    <xf numFmtId="0" fontId="74" fillId="0" borderId="29" xfId="0" applyFont="1" applyBorder="1" applyAlignment="1" applyProtection="1">
      <alignment horizontal="center" vertical="center"/>
      <protection locked="0"/>
    </xf>
    <xf numFmtId="0" fontId="74" fillId="0" borderId="22" xfId="0" applyFont="1" applyBorder="1" applyAlignment="1" applyProtection="1">
      <alignment horizontal="center" vertical="center"/>
      <protection locked="0"/>
    </xf>
    <xf numFmtId="0" fontId="74" fillId="0" borderId="15" xfId="0" applyFont="1" applyBorder="1" applyAlignment="1" applyProtection="1">
      <alignment horizontal="center" vertical="center"/>
      <protection locked="0"/>
    </xf>
    <xf numFmtId="0" fontId="74" fillId="0" borderId="28" xfId="0" applyFont="1" applyBorder="1" applyAlignment="1" applyProtection="1">
      <alignment vertical="center"/>
      <protection locked="0"/>
    </xf>
    <xf numFmtId="0" fontId="74" fillId="0" borderId="1" xfId="0" applyFont="1" applyBorder="1" applyAlignment="1" applyProtection="1">
      <alignment horizontal="center" vertical="center" shrinkToFit="1"/>
      <protection locked="0"/>
    </xf>
    <xf numFmtId="0" fontId="74" fillId="0" borderId="23" xfId="0" applyFont="1" applyBorder="1" applyAlignment="1" applyProtection="1">
      <alignment vertical="center"/>
      <protection locked="0"/>
    </xf>
    <xf numFmtId="0" fontId="10" fillId="0" borderId="25" xfId="0" applyFont="1" applyBorder="1" applyAlignment="1" applyProtection="1">
      <alignment vertical="center"/>
      <protection locked="0"/>
    </xf>
    <xf numFmtId="0" fontId="74" fillId="0" borderId="10" xfId="0" applyFont="1" applyBorder="1" applyAlignment="1" applyProtection="1">
      <alignment vertical="center"/>
      <protection locked="0"/>
    </xf>
    <xf numFmtId="0" fontId="19" fillId="0" borderId="10" xfId="0" applyFont="1" applyBorder="1" applyAlignment="1" applyProtection="1">
      <alignment vertical="center"/>
      <protection locked="0"/>
    </xf>
    <xf numFmtId="0" fontId="74" fillId="0" borderId="1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74" fillId="0" borderId="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10" fillId="0" borderId="10" xfId="0" applyFont="1" applyBorder="1" applyAlignment="1" applyProtection="1">
      <alignment vertic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77" fillId="0" borderId="0" xfId="0" applyFont="1" applyAlignment="1" applyProtection="1">
      <alignment vertical="center"/>
      <protection locked="0"/>
    </xf>
    <xf numFmtId="0" fontId="74" fillId="0" borderId="22" xfId="0" applyFont="1" applyBorder="1" applyAlignment="1">
      <alignment vertical="center"/>
    </xf>
    <xf numFmtId="0" fontId="74" fillId="0" borderId="22" xfId="0" applyFont="1" applyBorder="1" applyAlignment="1">
      <alignment horizontal="right" vertical="center"/>
    </xf>
    <xf numFmtId="0" fontId="4" fillId="6" borderId="1" xfId="3" applyFill="1" applyBorder="1" applyAlignment="1">
      <alignment horizontal="center" vertical="center"/>
    </xf>
    <xf numFmtId="0" fontId="27" fillId="5" borderId="0" xfId="3" applyFont="1" applyFill="1" applyAlignment="1">
      <alignment vertical="center"/>
    </xf>
    <xf numFmtId="0" fontId="18" fillId="0" borderId="22" xfId="0" applyFont="1" applyBorder="1" applyAlignment="1">
      <alignment vertical="center"/>
    </xf>
    <xf numFmtId="194" fontId="86" fillId="0" borderId="0" xfId="0" applyNumberFormat="1" applyFont="1"/>
    <xf numFmtId="0" fontId="89" fillId="0" borderId="0" xfId="0" applyFont="1" applyAlignment="1">
      <alignment horizontal="right" vertical="center"/>
    </xf>
    <xf numFmtId="0" fontId="89" fillId="0" borderId="103" xfId="0" applyFont="1" applyBorder="1" applyAlignment="1">
      <alignment horizontal="left" vertical="center"/>
    </xf>
    <xf numFmtId="0" fontId="89" fillId="0" borderId="103" xfId="0" applyFont="1" applyBorder="1" applyAlignment="1">
      <alignment horizontal="left"/>
    </xf>
    <xf numFmtId="0" fontId="83" fillId="0" borderId="132" xfId="0" applyFont="1" applyBorder="1"/>
    <xf numFmtId="0" fontId="0" fillId="0" borderId="2" xfId="0" applyBorder="1" applyAlignment="1">
      <alignment horizontal="center"/>
    </xf>
    <xf numFmtId="0" fontId="89" fillId="0" borderId="0" xfId="0" applyFont="1" applyAlignment="1">
      <alignment horizontal="right"/>
    </xf>
    <xf numFmtId="0" fontId="86" fillId="0" borderId="0" xfId="0" applyFont="1" applyAlignment="1">
      <alignment horizontal="center"/>
    </xf>
    <xf numFmtId="3" fontId="89" fillId="0" borderId="0" xfId="0" applyNumberFormat="1" applyFont="1" applyAlignment="1">
      <alignment horizontal="right"/>
    </xf>
    <xf numFmtId="0" fontId="89" fillId="0" borderId="0" xfId="0" applyFont="1" applyAlignment="1">
      <alignment horizontal="right" vertical="top"/>
    </xf>
    <xf numFmtId="0" fontId="84" fillId="0" borderId="0" xfId="0" applyFont="1" applyAlignment="1">
      <alignment horizontal="right"/>
    </xf>
    <xf numFmtId="0" fontId="86" fillId="0" borderId="10" xfId="0" applyFont="1" applyBorder="1" applyAlignment="1">
      <alignment horizontal="center"/>
    </xf>
    <xf numFmtId="0" fontId="83" fillId="0" borderId="29" xfId="0" applyFont="1" applyBorder="1"/>
    <xf numFmtId="0" fontId="89" fillId="0" borderId="102" xfId="0" applyFont="1" applyBorder="1" applyAlignment="1">
      <alignment vertical="center"/>
    </xf>
    <xf numFmtId="0" fontId="89" fillId="0" borderId="102" xfId="0" applyFont="1" applyBorder="1" applyAlignment="1">
      <alignment horizontal="right" vertical="center"/>
    </xf>
    <xf numFmtId="0" fontId="89" fillId="0" borderId="0" xfId="0" applyFont="1"/>
    <xf numFmtId="0" fontId="83" fillId="0" borderId="0" xfId="0" applyFont="1" applyAlignment="1">
      <alignment vertical="center"/>
    </xf>
    <xf numFmtId="0" fontId="83" fillId="0" borderId="10" xfId="0" applyFont="1" applyBorder="1" applyAlignment="1">
      <alignment vertical="center"/>
    </xf>
    <xf numFmtId="0" fontId="83" fillId="0" borderId="0" xfId="0" applyFont="1" applyAlignment="1">
      <alignment vertical="top"/>
    </xf>
    <xf numFmtId="0" fontId="89" fillId="0" borderId="0" xfId="0" applyFont="1" applyAlignment="1">
      <alignment vertical="top"/>
    </xf>
    <xf numFmtId="0" fontId="89" fillId="0" borderId="135" xfId="0" applyFont="1" applyBorder="1" applyAlignment="1">
      <alignment horizontal="right" vertical="top"/>
    </xf>
    <xf numFmtId="0" fontId="89" fillId="0" borderId="136" xfId="0" applyFont="1" applyBorder="1" applyAlignment="1">
      <alignment horizontal="right" vertical="top"/>
    </xf>
    <xf numFmtId="0" fontId="86" fillId="0" borderId="10" xfId="0" applyFont="1" applyBorder="1"/>
    <xf numFmtId="0" fontId="89" fillId="0" borderId="135" xfId="0" applyFont="1" applyBorder="1" applyAlignment="1">
      <alignment horizontal="right"/>
    </xf>
    <xf numFmtId="49" fontId="93" fillId="0" borderId="0" xfId="0" applyNumberFormat="1" applyFont="1" applyAlignment="1">
      <alignment vertical="center"/>
    </xf>
    <xf numFmtId="0" fontId="93" fillId="0" borderId="0" xfId="0" applyFont="1" applyAlignment="1">
      <alignment horizontal="center"/>
    </xf>
    <xf numFmtId="0" fontId="86" fillId="0" borderId="0" xfId="0" applyFont="1" applyAlignment="1">
      <alignment vertical="center"/>
    </xf>
    <xf numFmtId="0" fontId="89" fillId="0" borderId="135" xfId="0" applyFont="1" applyBorder="1" applyAlignment="1">
      <alignment horizontal="right" vertical="center"/>
    </xf>
    <xf numFmtId="0" fontId="88" fillId="0" borderId="0" xfId="0" applyFont="1"/>
    <xf numFmtId="0" fontId="88" fillId="0" borderId="10" xfId="0" applyFont="1" applyBorder="1"/>
    <xf numFmtId="0" fontId="89" fillId="0" borderId="137" xfId="0" applyFont="1" applyBorder="1" applyAlignment="1">
      <alignment vertical="center"/>
    </xf>
    <xf numFmtId="0" fontId="89" fillId="0" borderId="135" xfId="0" applyFont="1" applyBorder="1" applyAlignment="1">
      <alignment vertical="center"/>
    </xf>
    <xf numFmtId="0" fontId="89" fillId="0" borderId="136" xfId="0" applyFont="1" applyBorder="1" applyAlignment="1">
      <alignment vertical="center"/>
    </xf>
    <xf numFmtId="0" fontId="85" fillId="0" borderId="7" xfId="0" applyFont="1" applyBorder="1"/>
    <xf numFmtId="0" fontId="86" fillId="0" borderId="7" xfId="0" applyFont="1" applyBorder="1"/>
    <xf numFmtId="0" fontId="85" fillId="0" borderId="0" xfId="0" applyFont="1"/>
    <xf numFmtId="0" fontId="85" fillId="0" borderId="46" xfId="0" applyFont="1" applyBorder="1"/>
    <xf numFmtId="0" fontId="86" fillId="0" borderId="46" xfId="0" applyFont="1" applyBorder="1"/>
    <xf numFmtId="0" fontId="89" fillId="0" borderId="10" xfId="0" applyFont="1" applyBorder="1"/>
    <xf numFmtId="0" fontId="89" fillId="0" borderId="7" xfId="0" applyFont="1" applyBorder="1"/>
    <xf numFmtId="49" fontId="88" fillId="0" borderId="0" xfId="0" applyNumberFormat="1" applyFont="1" applyAlignment="1">
      <alignment vertical="center"/>
    </xf>
    <xf numFmtId="0" fontId="87" fillId="0" borderId="0" xfId="0" applyFont="1" applyAlignment="1">
      <alignment horizontal="left"/>
    </xf>
    <xf numFmtId="0" fontId="87" fillId="0" borderId="10" xfId="0" applyFont="1" applyBorder="1" applyAlignment="1">
      <alignment horizontal="left"/>
    </xf>
    <xf numFmtId="0" fontId="67" fillId="0" borderId="1" xfId="0" applyFont="1" applyBorder="1" applyAlignment="1">
      <alignment vertical="center"/>
    </xf>
    <xf numFmtId="0" fontId="0" fillId="0" borderId="1" xfId="0" applyBorder="1" applyAlignment="1">
      <alignment horizontal="right"/>
    </xf>
    <xf numFmtId="0" fontId="19" fillId="0" borderId="21" xfId="3" applyFont="1" applyBorder="1" applyAlignment="1" applyProtection="1">
      <alignment vertical="center"/>
      <protection locked="0"/>
    </xf>
    <xf numFmtId="0" fontId="9" fillId="0" borderId="1" xfId="2" applyFont="1" applyBorder="1" applyAlignment="1">
      <alignment horizontal="center" vertical="center" wrapText="1"/>
    </xf>
    <xf numFmtId="0" fontId="4" fillId="0" borderId="0" xfId="3" applyBorder="1" applyAlignment="1">
      <alignment vertical="top"/>
    </xf>
    <xf numFmtId="0" fontId="12" fillId="0" borderId="0" xfId="3" applyFont="1" applyBorder="1" applyAlignment="1">
      <alignment vertical="center"/>
    </xf>
    <xf numFmtId="0" fontId="4" fillId="0" borderId="15" xfId="3" applyBorder="1" applyAlignment="1">
      <alignment vertical="top"/>
    </xf>
    <xf numFmtId="0" fontId="4" fillId="0" borderId="0" xfId="3" applyFill="1" applyAlignment="1">
      <alignment vertical="center"/>
    </xf>
    <xf numFmtId="0" fontId="10" fillId="0" borderId="0" xfId="3" applyFont="1" applyFill="1" applyAlignment="1">
      <alignment vertical="center"/>
    </xf>
    <xf numFmtId="0" fontId="4" fillId="0" borderId="0" xfId="3" applyFill="1" applyAlignment="1">
      <alignment horizontal="right" vertical="center"/>
    </xf>
    <xf numFmtId="0" fontId="4" fillId="0" borderId="2" xfId="3" applyFill="1" applyBorder="1" applyAlignment="1">
      <alignment vertical="top"/>
    </xf>
    <xf numFmtId="0" fontId="4" fillId="0" borderId="3" xfId="3" applyFill="1" applyBorder="1" applyAlignment="1">
      <alignment vertical="top"/>
    </xf>
    <xf numFmtId="178" fontId="24" fillId="8" borderId="1" xfId="1" applyNumberFormat="1" applyFont="1" applyFill="1" applyBorder="1" applyAlignment="1">
      <alignment horizontal="center" vertical="center" wrapText="1"/>
    </xf>
    <xf numFmtId="0" fontId="75" fillId="0" borderId="29" xfId="0" applyFont="1" applyBorder="1" applyAlignment="1" applyProtection="1">
      <alignment horizontal="right" vertical="center"/>
      <protection locked="0"/>
    </xf>
    <xf numFmtId="0" fontId="75" fillId="0" borderId="29" xfId="0" applyFont="1" applyBorder="1" applyAlignment="1" applyProtection="1">
      <alignment vertical="center"/>
      <protection locked="0"/>
    </xf>
    <xf numFmtId="0" fontId="32" fillId="0" borderId="44" xfId="0" applyFont="1" applyBorder="1" applyAlignment="1">
      <alignment horizontal="left" vertical="center"/>
    </xf>
    <xf numFmtId="0" fontId="32" fillId="0" borderId="45" xfId="0" applyFont="1" applyBorder="1" applyAlignment="1">
      <alignment horizontal="right" vertical="center"/>
    </xf>
    <xf numFmtId="49" fontId="24" fillId="15" borderId="1" xfId="0" applyNumberFormat="1" applyFont="1" applyFill="1" applyBorder="1" applyAlignment="1">
      <alignment horizontal="right" vertical="center"/>
    </xf>
    <xf numFmtId="0" fontId="55" fillId="0" borderId="1" xfId="0" applyFont="1" applyBorder="1" applyAlignment="1">
      <alignment horizontal="right"/>
    </xf>
    <xf numFmtId="0" fontId="39" fillId="0" borderId="1" xfId="0" applyFont="1" applyBorder="1" applyAlignment="1">
      <alignment horizontal="right"/>
    </xf>
    <xf numFmtId="178" fontId="24" fillId="0" borderId="1" xfId="0" applyNumberFormat="1" applyFont="1" applyBorder="1" applyAlignment="1">
      <alignment horizontal="center" vertical="center"/>
    </xf>
    <xf numFmtId="3" fontId="24" fillId="0" borderId="1" xfId="0" applyNumberFormat="1" applyFont="1" applyBorder="1" applyAlignment="1">
      <alignment vertical="center"/>
    </xf>
    <xf numFmtId="49" fontId="24" fillId="0" borderId="0" xfId="0" applyNumberFormat="1" applyFont="1" applyBorder="1" applyAlignment="1">
      <alignment horizontal="right" vertical="center"/>
    </xf>
    <xf numFmtId="0" fontId="17" fillId="0" borderId="2" xfId="0" applyFont="1" applyBorder="1" applyAlignment="1">
      <alignment vertical="center"/>
    </xf>
    <xf numFmtId="0" fontId="96" fillId="0" borderId="2" xfId="0" applyFont="1" applyBorder="1" applyAlignment="1">
      <alignment vertical="center"/>
    </xf>
    <xf numFmtId="0" fontId="48" fillId="0" borderId="2" xfId="0" applyFont="1" applyBorder="1" applyAlignment="1">
      <alignment vertical="center"/>
    </xf>
    <xf numFmtId="0" fontId="46" fillId="0" borderId="2" xfId="0" applyFont="1" applyBorder="1" applyAlignment="1">
      <alignment vertical="center"/>
    </xf>
    <xf numFmtId="49" fontId="43" fillId="0" borderId="1" xfId="0" applyNumberFormat="1" applyFont="1" applyBorder="1" applyAlignment="1">
      <alignment horizontal="right" vertical="center"/>
    </xf>
    <xf numFmtId="0" fontId="87" fillId="0" borderId="17" xfId="0" applyFont="1" applyBorder="1" applyAlignment="1">
      <alignment horizontal="center" vertical="center"/>
    </xf>
    <xf numFmtId="0" fontId="87" fillId="0" borderId="104" xfId="0" applyFont="1" applyBorder="1" applyAlignment="1">
      <alignment horizontal="center" vertical="center"/>
    </xf>
    <xf numFmtId="0" fontId="89" fillId="0" borderId="0" xfId="0" applyFont="1" applyAlignment="1">
      <alignment horizontal="right"/>
    </xf>
    <xf numFmtId="0" fontId="89" fillId="0" borderId="103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43" fillId="9" borderId="1" xfId="0" applyFont="1" applyFill="1" applyBorder="1" applyAlignment="1">
      <alignment vertical="center" shrinkToFit="1"/>
    </xf>
    <xf numFmtId="20" fontId="68" fillId="9" borderId="1" xfId="0" applyNumberFormat="1" applyFont="1" applyFill="1" applyBorder="1" applyAlignment="1">
      <alignment vertical="center"/>
    </xf>
    <xf numFmtId="20" fontId="68" fillId="9" borderId="1" xfId="0" applyNumberFormat="1" applyFont="1" applyFill="1" applyBorder="1" applyAlignment="1">
      <alignment horizontal="right" vertical="center"/>
    </xf>
    <xf numFmtId="20" fontId="68" fillId="0" borderId="1" xfId="0" applyNumberFormat="1" applyFont="1" applyFill="1" applyBorder="1" applyAlignment="1">
      <alignment vertical="center"/>
    </xf>
    <xf numFmtId="20" fontId="68" fillId="0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43" fillId="0" borderId="2" xfId="0" applyFont="1" applyBorder="1" applyAlignment="1">
      <alignment horizontal="center" vertical="center" shrinkToFit="1"/>
    </xf>
    <xf numFmtId="0" fontId="43" fillId="0" borderId="3" xfId="0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0" fontId="12" fillId="0" borderId="3" xfId="3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/>
    </xf>
    <xf numFmtId="0" fontId="4" fillId="0" borderId="6" xfId="3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4" fillId="0" borderId="9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4" fillId="0" borderId="1" xfId="3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12" xfId="3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4" fillId="0" borderId="2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26" fillId="6" borderId="2" xfId="3" applyFont="1" applyFill="1" applyBorder="1" applyAlignment="1">
      <alignment horizontal="center" vertical="center" shrinkToFit="1"/>
    </xf>
    <xf numFmtId="0" fontId="26" fillId="6" borderId="3" xfId="3" applyFont="1" applyFill="1" applyBorder="1" applyAlignment="1">
      <alignment horizontal="center" vertical="center" shrinkToFit="1"/>
    </xf>
    <xf numFmtId="0" fontId="26" fillId="6" borderId="4" xfId="3" applyFont="1" applyFill="1" applyBorder="1" applyAlignment="1">
      <alignment horizontal="center" vertical="center" shrinkToFit="1"/>
    </xf>
    <xf numFmtId="0" fontId="26" fillId="6" borderId="2" xfId="3" applyFont="1" applyFill="1" applyBorder="1" applyAlignment="1">
      <alignment horizontal="center" vertical="center"/>
    </xf>
    <xf numFmtId="0" fontId="26" fillId="6" borderId="3" xfId="3" applyFont="1" applyFill="1" applyBorder="1" applyAlignment="1">
      <alignment horizontal="center" vertical="center"/>
    </xf>
    <xf numFmtId="0" fontId="26" fillId="6" borderId="4" xfId="3" applyFont="1" applyFill="1" applyBorder="1" applyAlignment="1">
      <alignment horizontal="center" vertical="center"/>
    </xf>
    <xf numFmtId="49" fontId="4" fillId="0" borderId="1" xfId="3" applyNumberFormat="1" applyBorder="1" applyAlignment="1" applyProtection="1">
      <alignment horizontal="center" vertical="center"/>
      <protection locked="0"/>
    </xf>
    <xf numFmtId="183" fontId="4" fillId="0" borderId="0" xfId="3" applyNumberFormat="1" applyAlignment="1">
      <alignment horizontal="right" vertical="center"/>
    </xf>
    <xf numFmtId="0" fontId="20" fillId="0" borderId="0" xfId="3" applyFont="1" applyAlignment="1" applyProtection="1">
      <alignment horizontal="center" vertical="center"/>
      <protection locked="0"/>
    </xf>
    <xf numFmtId="0" fontId="19" fillId="0" borderId="2" xfId="3" applyFont="1" applyBorder="1" applyAlignment="1" applyProtection="1">
      <alignment horizontal="center" vertical="center"/>
      <protection locked="0"/>
    </xf>
    <xf numFmtId="0" fontId="19" fillId="0" borderId="3" xfId="3" applyFont="1" applyBorder="1" applyAlignment="1" applyProtection="1">
      <alignment horizontal="center" vertical="center"/>
      <protection locked="0"/>
    </xf>
    <xf numFmtId="0" fontId="19" fillId="0" borderId="4" xfId="3" applyFont="1" applyBorder="1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0" fontId="21" fillId="0" borderId="1" xfId="3" applyFon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4" fillId="0" borderId="2" xfId="3" applyBorder="1" applyAlignment="1" applyProtection="1">
      <alignment horizontal="center" vertical="center"/>
      <protection locked="0"/>
    </xf>
    <xf numFmtId="0" fontId="4" fillId="0" borderId="3" xfId="3" applyBorder="1" applyAlignment="1" applyProtection="1">
      <alignment horizontal="center" vertical="center"/>
      <protection locked="0"/>
    </xf>
    <xf numFmtId="0" fontId="4" fillId="0" borderId="4" xfId="3" applyBorder="1" applyAlignment="1" applyProtection="1">
      <alignment horizontal="center" vertical="center"/>
      <protection locked="0"/>
    </xf>
    <xf numFmtId="189" fontId="4" fillId="6" borderId="1" xfId="3" applyNumberFormat="1" applyFill="1" applyBorder="1" applyAlignment="1">
      <alignment horizontal="center" vertical="center"/>
    </xf>
    <xf numFmtId="190" fontId="4" fillId="6" borderId="2" xfId="3" applyNumberFormat="1" applyFill="1" applyBorder="1" applyAlignment="1">
      <alignment horizontal="center" vertical="center"/>
    </xf>
    <xf numFmtId="190" fontId="4" fillId="6" borderId="3" xfId="3" applyNumberFormat="1" applyFill="1" applyBorder="1" applyAlignment="1">
      <alignment horizontal="center" vertical="center"/>
    </xf>
    <xf numFmtId="190" fontId="4" fillId="6" borderId="4" xfId="3" applyNumberFormat="1" applyFill="1" applyBorder="1" applyAlignment="1">
      <alignment horizontal="center" vertical="center"/>
    </xf>
    <xf numFmtId="0" fontId="10" fillId="0" borderId="1" xfId="3" applyFont="1" applyBorder="1" applyAlignment="1" applyProtection="1">
      <alignment horizontal="left" vertical="center"/>
      <protection locked="0"/>
    </xf>
    <xf numFmtId="0" fontId="4" fillId="0" borderId="1" xfId="3" applyBorder="1" applyAlignment="1" applyProtection="1">
      <alignment horizontal="left" vertical="center"/>
      <protection locked="0"/>
    </xf>
    <xf numFmtId="0" fontId="76" fillId="0" borderId="2" xfId="0" applyFont="1" applyBorder="1" applyAlignment="1" applyProtection="1">
      <alignment horizontal="center" vertical="center"/>
      <protection locked="0"/>
    </xf>
    <xf numFmtId="0" fontId="76" fillId="0" borderId="3" xfId="0" applyFont="1" applyBorder="1" applyAlignment="1" applyProtection="1">
      <alignment horizontal="center" vertical="center"/>
      <protection locked="0"/>
    </xf>
    <xf numFmtId="0" fontId="76" fillId="0" borderId="4" xfId="0" applyFont="1" applyBorder="1" applyAlignment="1" applyProtection="1">
      <alignment horizontal="center" vertical="center"/>
      <protection locked="0"/>
    </xf>
    <xf numFmtId="0" fontId="4" fillId="6" borderId="1" xfId="3" applyFill="1" applyBorder="1" applyAlignment="1">
      <alignment horizontal="center" vertical="center"/>
    </xf>
    <xf numFmtId="190" fontId="4" fillId="6" borderId="1" xfId="3" applyNumberFormat="1" applyFill="1" applyBorder="1" applyAlignment="1">
      <alignment horizontal="center" vertical="center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4" fillId="0" borderId="8" xfId="0" applyFont="1" applyBorder="1" applyAlignment="1" applyProtection="1">
      <alignment horizontal="center" vertical="center"/>
      <protection locked="0"/>
    </xf>
    <xf numFmtId="0" fontId="74" fillId="0" borderId="5" xfId="0" applyFont="1" applyBorder="1" applyAlignment="1" applyProtection="1">
      <alignment horizontal="center" vertical="center"/>
      <protection locked="0"/>
    </xf>
    <xf numFmtId="0" fontId="74" fillId="0" borderId="12" xfId="0" applyFont="1" applyBorder="1" applyAlignment="1" applyProtection="1">
      <alignment horizontal="center" vertical="center"/>
      <protection locked="0"/>
    </xf>
    <xf numFmtId="0" fontId="74" fillId="0" borderId="13" xfId="0" applyFont="1" applyBorder="1" applyAlignment="1" applyProtection="1">
      <alignment horizontal="center" vertical="center"/>
      <protection locked="0"/>
    </xf>
    <xf numFmtId="49" fontId="4" fillId="0" borderId="2" xfId="3" applyNumberFormat="1" applyBorder="1" applyAlignment="1" applyProtection="1">
      <alignment horizontal="center" vertical="center"/>
      <protection locked="0"/>
    </xf>
    <xf numFmtId="49" fontId="4" fillId="0" borderId="4" xfId="3" applyNumberFormat="1" applyBorder="1" applyAlignment="1" applyProtection="1">
      <alignment horizontal="center"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23" fillId="0" borderId="2" xfId="3" applyFont="1" applyBorder="1" applyAlignment="1" applyProtection="1">
      <alignment horizontal="center" vertical="center"/>
      <protection locked="0"/>
    </xf>
    <xf numFmtId="0" fontId="23" fillId="0" borderId="3" xfId="3" applyFont="1" applyBorder="1" applyAlignment="1" applyProtection="1">
      <alignment horizontal="center" vertical="center"/>
      <protection locked="0"/>
    </xf>
    <xf numFmtId="0" fontId="23" fillId="0" borderId="4" xfId="3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74" fillId="0" borderId="22" xfId="0" applyFont="1" applyBorder="1" applyAlignment="1" applyProtection="1">
      <alignment horizontal="center" vertical="center" shrinkToFit="1"/>
      <protection locked="0"/>
    </xf>
    <xf numFmtId="0" fontId="74" fillId="0" borderId="23" xfId="0" applyFont="1" applyBorder="1" applyAlignment="1" applyProtection="1">
      <alignment horizontal="center" vertical="center" shrinkToFit="1"/>
      <protection locked="0"/>
    </xf>
    <xf numFmtId="0" fontId="26" fillId="0" borderId="2" xfId="3" applyFont="1" applyBorder="1" applyAlignment="1">
      <alignment horizontal="center" vertical="center" shrinkToFit="1"/>
    </xf>
    <xf numFmtId="0" fontId="26" fillId="0" borderId="3" xfId="3" applyFont="1" applyBorder="1" applyAlignment="1">
      <alignment horizontal="center" vertical="center" shrinkToFit="1"/>
    </xf>
    <xf numFmtId="0" fontId="26" fillId="0" borderId="4" xfId="3" applyFont="1" applyBorder="1" applyAlignment="1">
      <alignment horizontal="center" vertical="center" shrinkToFit="1"/>
    </xf>
    <xf numFmtId="0" fontId="26" fillId="0" borderId="2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49" fontId="4" fillId="0" borderId="1" xfId="3" applyNumberFormat="1" applyBorder="1" applyAlignment="1">
      <alignment horizontal="center" vertical="center"/>
    </xf>
    <xf numFmtId="0" fontId="87" fillId="0" borderId="6" xfId="0" applyFont="1" applyBorder="1" applyAlignment="1">
      <alignment horizontal="center"/>
    </xf>
    <xf numFmtId="0" fontId="87" fillId="0" borderId="7" xfId="0" applyFont="1" applyBorder="1" applyAlignment="1">
      <alignment horizontal="center"/>
    </xf>
    <xf numFmtId="0" fontId="87" fillId="0" borderId="126" xfId="0" applyFont="1" applyBorder="1" applyAlignment="1">
      <alignment horizontal="left" vertical="center"/>
    </xf>
    <xf numFmtId="0" fontId="87" fillId="0" borderId="5" xfId="0" applyFont="1" applyBorder="1" applyAlignment="1">
      <alignment horizontal="left" vertical="center"/>
    </xf>
    <xf numFmtId="0" fontId="90" fillId="0" borderId="5" xfId="0" applyFont="1" applyBorder="1" applyAlignment="1">
      <alignment horizontal="center" vertical="center"/>
    </xf>
    <xf numFmtId="0" fontId="90" fillId="0" borderId="6" xfId="0" applyFont="1" applyBorder="1" applyAlignment="1">
      <alignment horizontal="center" vertical="center"/>
    </xf>
    <xf numFmtId="0" fontId="87" fillId="0" borderId="7" xfId="0" applyFont="1" applyBorder="1" applyAlignment="1">
      <alignment horizontal="center" vertical="center"/>
    </xf>
    <xf numFmtId="0" fontId="87" fillId="0" borderId="8" xfId="0" applyFont="1" applyBorder="1" applyAlignment="1">
      <alignment horizontal="center" vertical="center"/>
    </xf>
    <xf numFmtId="0" fontId="87" fillId="0" borderId="8" xfId="0" applyFont="1" applyBorder="1" applyAlignment="1">
      <alignment horizontal="center"/>
    </xf>
    <xf numFmtId="0" fontId="87" fillId="0" borderId="2" xfId="0" applyFont="1" applyBorder="1" applyAlignment="1">
      <alignment horizontal="center"/>
    </xf>
    <xf numFmtId="0" fontId="87" fillId="0" borderId="4" xfId="0" applyFont="1" applyBorder="1" applyAlignment="1">
      <alignment horizontal="center"/>
    </xf>
    <xf numFmtId="0" fontId="87" fillId="0" borderId="3" xfId="0" applyFont="1" applyBorder="1" applyAlignment="1">
      <alignment horizontal="center"/>
    </xf>
    <xf numFmtId="0" fontId="87" fillId="0" borderId="124" xfId="0" applyFont="1" applyBorder="1" applyAlignment="1">
      <alignment horizontal="left" vertical="top"/>
    </xf>
    <xf numFmtId="0" fontId="87" fillId="0" borderId="122" xfId="0" applyFont="1" applyBorder="1" applyAlignment="1">
      <alignment horizontal="left" vertical="top"/>
    </xf>
    <xf numFmtId="0" fontId="87" fillId="0" borderId="123" xfId="0" applyFont="1" applyBorder="1" applyAlignment="1">
      <alignment horizontal="left" vertical="top"/>
    </xf>
    <xf numFmtId="0" fontId="87" fillId="0" borderId="104" xfId="0" applyFont="1" applyBorder="1" applyAlignment="1">
      <alignment horizontal="left" vertical="top"/>
    </xf>
    <xf numFmtId="0" fontId="87" fillId="0" borderId="1" xfId="0" applyFont="1" applyBorder="1" applyAlignment="1">
      <alignment horizontal="left" vertical="top"/>
    </xf>
    <xf numFmtId="0" fontId="87" fillId="0" borderId="2" xfId="0" applyFont="1" applyBorder="1" applyAlignment="1">
      <alignment horizontal="left" vertical="top"/>
    </xf>
    <xf numFmtId="0" fontId="87" fillId="0" borderId="116" xfId="0" applyFont="1" applyBorder="1" applyAlignment="1">
      <alignment horizontal="center" vertical="center"/>
    </xf>
    <xf numFmtId="0" fontId="87" fillId="0" borderId="10" xfId="0" applyFont="1" applyBorder="1" applyAlignment="1">
      <alignment horizontal="center" vertical="center"/>
    </xf>
    <xf numFmtId="0" fontId="87" fillId="0" borderId="11" xfId="0" applyFont="1" applyBorder="1" applyAlignment="1">
      <alignment horizontal="center" vertical="center"/>
    </xf>
    <xf numFmtId="0" fontId="87" fillId="0" borderId="9" xfId="0" applyFont="1" applyBorder="1" applyAlignment="1">
      <alignment horizontal="center"/>
    </xf>
    <xf numFmtId="0" fontId="87" fillId="0" borderId="11" xfId="0" applyFont="1" applyBorder="1" applyAlignment="1">
      <alignment horizontal="center"/>
    </xf>
    <xf numFmtId="0" fontId="87" fillId="0" borderId="10" xfId="0" applyFont="1" applyBorder="1" applyAlignment="1">
      <alignment horizontal="center"/>
    </xf>
    <xf numFmtId="49" fontId="83" fillId="0" borderId="0" xfId="0" applyNumberFormat="1" applyFont="1" applyAlignment="1">
      <alignment horizontal="center" vertical="center"/>
    </xf>
    <xf numFmtId="0" fontId="89" fillId="0" borderId="0" xfId="0" applyFont="1" applyAlignment="1">
      <alignment horizontal="right" vertical="center"/>
    </xf>
    <xf numFmtId="0" fontId="89" fillId="0" borderId="102" xfId="0" applyFont="1" applyBorder="1" applyAlignment="1">
      <alignment horizontal="right" vertical="center"/>
    </xf>
    <xf numFmtId="0" fontId="89" fillId="0" borderId="103" xfId="0" applyFont="1" applyBorder="1" applyAlignment="1">
      <alignment horizontal="left" vertical="center"/>
    </xf>
    <xf numFmtId="0" fontId="90" fillId="0" borderId="124" xfId="0" applyFont="1" applyBorder="1" applyAlignment="1">
      <alignment horizontal="center" vertical="center"/>
    </xf>
    <xf numFmtId="0" fontId="90" fillId="0" borderId="122" xfId="0" applyFont="1" applyBorder="1" applyAlignment="1">
      <alignment horizontal="center" vertical="center"/>
    </xf>
    <xf numFmtId="0" fontId="90" fillId="0" borderId="123" xfId="0" applyFont="1" applyBorder="1" applyAlignment="1">
      <alignment horizontal="center" vertical="center"/>
    </xf>
    <xf numFmtId="0" fontId="87" fillId="0" borderId="134" xfId="0" applyFont="1" applyBorder="1" applyAlignment="1">
      <alignment horizontal="right" vertical="center"/>
    </xf>
    <xf numFmtId="0" fontId="87" fillId="0" borderId="99" xfId="0" applyFont="1" applyBorder="1" applyAlignment="1">
      <alignment horizontal="right" vertical="center"/>
    </xf>
    <xf numFmtId="0" fontId="87" fillId="0" borderId="114" xfId="0" applyFont="1" applyBorder="1" applyAlignment="1">
      <alignment horizontal="right" vertical="center"/>
    </xf>
    <xf numFmtId="0" fontId="84" fillId="0" borderId="122" xfId="0" applyFont="1" applyBorder="1" applyAlignment="1">
      <alignment horizontal="center" vertical="center"/>
    </xf>
    <xf numFmtId="0" fontId="84" fillId="0" borderId="123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4" fillId="0" borderId="2" xfId="0" applyFont="1" applyBorder="1" applyAlignment="1">
      <alignment horizontal="center" vertical="center"/>
    </xf>
    <xf numFmtId="0" fontId="87" fillId="0" borderId="99" xfId="0" applyFont="1" applyBorder="1" applyAlignment="1">
      <alignment horizontal="center" vertical="center"/>
    </xf>
    <xf numFmtId="0" fontId="84" fillId="0" borderId="99" xfId="0" applyFont="1" applyBorder="1" applyAlignment="1">
      <alignment horizontal="center" vertical="center"/>
    </xf>
    <xf numFmtId="0" fontId="84" fillId="0" borderId="114" xfId="0" applyFont="1" applyBorder="1" applyAlignment="1">
      <alignment horizontal="center" vertical="center"/>
    </xf>
    <xf numFmtId="0" fontId="87" fillId="0" borderId="133" xfId="0" applyFont="1" applyBorder="1" applyAlignment="1">
      <alignment horizontal="center" vertical="center"/>
    </xf>
    <xf numFmtId="0" fontId="87" fillId="0" borderId="13" xfId="0" applyFont="1" applyBorder="1" applyAlignment="1">
      <alignment horizontal="center" vertical="center"/>
    </xf>
    <xf numFmtId="0" fontId="84" fillId="0" borderId="13" xfId="0" applyFont="1" applyBorder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0" fontId="87" fillId="0" borderId="134" xfId="0" applyFont="1" applyBorder="1" applyAlignment="1">
      <alignment horizontal="center" vertical="center"/>
    </xf>
    <xf numFmtId="0" fontId="87" fillId="0" borderId="124" xfId="0" applyFont="1" applyBorder="1" applyAlignment="1">
      <alignment horizontal="center" vertical="center"/>
    </xf>
    <xf numFmtId="0" fontId="87" fillId="0" borderId="104" xfId="0" applyFont="1" applyBorder="1" applyAlignment="1">
      <alignment horizontal="center" vertical="center"/>
    </xf>
    <xf numFmtId="0" fontId="87" fillId="0" borderId="122" xfId="0" applyFont="1" applyBorder="1" applyAlignment="1">
      <alignment horizontal="center" vertical="center"/>
    </xf>
    <xf numFmtId="0" fontId="87" fillId="0" borderId="115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0" fillId="0" borderId="2" xfId="0" applyFont="1" applyBorder="1" applyAlignment="1">
      <alignment horizontal="center" vertical="center"/>
    </xf>
    <xf numFmtId="0" fontId="87" fillId="0" borderId="122" xfId="0" applyFont="1" applyBorder="1" applyAlignment="1">
      <alignment horizontal="center"/>
    </xf>
    <xf numFmtId="0" fontId="87" fillId="0" borderId="123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7" fillId="0" borderId="99" xfId="0" applyFont="1" applyBorder="1" applyAlignment="1">
      <alignment horizontal="center"/>
    </xf>
    <xf numFmtId="0" fontId="87" fillId="0" borderId="114" xfId="0" applyFont="1" applyBorder="1" applyAlignment="1">
      <alignment horizontal="center"/>
    </xf>
    <xf numFmtId="0" fontId="87" fillId="0" borderId="118" xfId="0" applyFont="1" applyBorder="1" applyAlignment="1">
      <alignment horizontal="center" vertical="center"/>
    </xf>
    <xf numFmtId="0" fontId="87" fillId="0" borderId="44" xfId="0" applyFont="1" applyBorder="1" applyAlignment="1">
      <alignment horizontal="center" vertical="center"/>
    </xf>
    <xf numFmtId="0" fontId="87" fillId="0" borderId="94" xfId="0" applyFont="1" applyBorder="1" applyAlignment="1">
      <alignment horizontal="center" vertical="center"/>
    </xf>
    <xf numFmtId="0" fontId="87" fillId="0" borderId="97" xfId="0" applyFont="1" applyBorder="1" applyAlignment="1">
      <alignment horizontal="right" vertical="center"/>
    </xf>
    <xf numFmtId="0" fontId="87" fillId="0" borderId="117" xfId="0" applyFont="1" applyBorder="1" applyAlignment="1">
      <alignment horizontal="center" vertical="center"/>
    </xf>
    <xf numFmtId="0" fontId="87" fillId="0" borderId="91" xfId="0" applyFont="1" applyBorder="1" applyAlignment="1">
      <alignment horizontal="right" vertical="center"/>
    </xf>
    <xf numFmtId="0" fontId="87" fillId="0" borderId="46" xfId="0" applyFont="1" applyBorder="1" applyAlignment="1">
      <alignment horizontal="right" vertical="center"/>
    </xf>
    <xf numFmtId="0" fontId="87" fillId="0" borderId="17" xfId="0" applyFont="1" applyBorder="1" applyAlignment="1">
      <alignment horizontal="center" vertical="center"/>
    </xf>
    <xf numFmtId="0" fontId="87" fillId="0" borderId="3" xfId="0" applyFont="1" applyBorder="1" applyAlignment="1">
      <alignment horizontal="center" vertical="center"/>
    </xf>
    <xf numFmtId="0" fontId="87" fillId="0" borderId="4" xfId="0" applyFont="1" applyBorder="1" applyAlignment="1">
      <alignment horizontal="center" vertical="center"/>
    </xf>
    <xf numFmtId="0" fontId="87" fillId="0" borderId="2" xfId="0" applyFont="1" applyBorder="1" applyAlignment="1">
      <alignment horizontal="right" vertical="center"/>
    </xf>
    <xf numFmtId="0" fontId="87" fillId="0" borderId="3" xfId="0" applyFont="1" applyBorder="1" applyAlignment="1">
      <alignment horizontal="right" vertical="center"/>
    </xf>
    <xf numFmtId="0" fontId="87" fillId="0" borderId="119" xfId="0" applyFont="1" applyBorder="1" applyAlignment="1">
      <alignment horizontal="center" vertical="center"/>
    </xf>
    <xf numFmtId="0" fontId="87" fillId="0" borderId="93" xfId="0" applyFont="1" applyBorder="1" applyAlignment="1">
      <alignment horizontal="right" vertical="center"/>
    </xf>
    <xf numFmtId="0" fontId="87" fillId="0" borderId="44" xfId="0" applyFont="1" applyBorder="1" applyAlignment="1">
      <alignment horizontal="right" vertical="center"/>
    </xf>
    <xf numFmtId="0" fontId="87" fillId="0" borderId="121" xfId="0" applyFont="1" applyBorder="1" applyAlignment="1">
      <alignment horizontal="center" vertical="center" textRotation="255"/>
    </xf>
    <xf numFmtId="0" fontId="87" fillId="0" borderId="108" xfId="0" applyFont="1" applyBorder="1" applyAlignment="1">
      <alignment horizontal="center" vertical="center" textRotation="255"/>
    </xf>
    <xf numFmtId="0" fontId="87" fillId="0" borderId="109" xfId="0" applyFont="1" applyBorder="1" applyAlignment="1">
      <alignment horizontal="center" vertical="center" textRotation="255"/>
    </xf>
    <xf numFmtId="0" fontId="87" fillId="0" borderId="111" xfId="0" applyFont="1" applyBorder="1" applyAlignment="1">
      <alignment horizontal="center" vertical="center"/>
    </xf>
    <xf numFmtId="0" fontId="87" fillId="0" borderId="45" xfId="0" applyFont="1" applyBorder="1" applyAlignment="1">
      <alignment horizontal="center" vertical="center"/>
    </xf>
    <xf numFmtId="0" fontId="87" fillId="0" borderId="112" xfId="0" applyFont="1" applyBorder="1" applyAlignment="1">
      <alignment horizontal="center" vertical="center"/>
    </xf>
    <xf numFmtId="0" fontId="87" fillId="0" borderId="45" xfId="0" applyFont="1" applyBorder="1" applyAlignment="1">
      <alignment horizontal="right" vertical="center"/>
    </xf>
    <xf numFmtId="0" fontId="87" fillId="0" borderId="101" xfId="0" applyFont="1" applyBorder="1" applyAlignment="1">
      <alignment horizontal="center" vertical="center"/>
    </xf>
    <xf numFmtId="0" fontId="87" fillId="0" borderId="46" xfId="0" applyFont="1" applyBorder="1" applyAlignment="1">
      <alignment horizontal="center" vertical="center"/>
    </xf>
    <xf numFmtId="0" fontId="87" fillId="0" borderId="113" xfId="0" applyFont="1" applyBorder="1" applyAlignment="1">
      <alignment horizontal="center" vertical="center"/>
    </xf>
    <xf numFmtId="0" fontId="87" fillId="0" borderId="97" xfId="0" applyFont="1" applyBorder="1" applyAlignment="1">
      <alignment horizontal="center" vertical="center"/>
    </xf>
    <xf numFmtId="0" fontId="87" fillId="0" borderId="105" xfId="0" applyFont="1" applyBorder="1" applyAlignment="1">
      <alignment horizontal="center" vertical="center"/>
    </xf>
    <xf numFmtId="0" fontId="87" fillId="0" borderId="106" xfId="0" applyFont="1" applyBorder="1" applyAlignment="1">
      <alignment horizontal="center" vertical="center"/>
    </xf>
    <xf numFmtId="0" fontId="87" fillId="0" borderId="107" xfId="0" applyFont="1" applyBorder="1" applyAlignment="1">
      <alignment horizontal="center" vertical="center"/>
    </xf>
    <xf numFmtId="0" fontId="87" fillId="0" borderId="108" xfId="0" applyFont="1" applyBorder="1" applyAlignment="1">
      <alignment horizontal="center"/>
    </xf>
    <xf numFmtId="0" fontId="87" fillId="0" borderId="109" xfId="0" applyFont="1" applyBorder="1" applyAlignment="1">
      <alignment horizontal="center"/>
    </xf>
    <xf numFmtId="0" fontId="87" fillId="0" borderId="12" xfId="0" applyFont="1" applyBorder="1" applyAlignment="1">
      <alignment horizontal="center"/>
    </xf>
    <xf numFmtId="0" fontId="87" fillId="0" borderId="14" xfId="0" applyFont="1" applyBorder="1" applyAlignment="1">
      <alignment horizontal="center"/>
    </xf>
    <xf numFmtId="0" fontId="87" fillId="0" borderId="110" xfId="0" applyFont="1" applyBorder="1" applyAlignment="1">
      <alignment horizontal="center"/>
    </xf>
    <xf numFmtId="0" fontId="87" fillId="0" borderId="93" xfId="0" applyFont="1" applyBorder="1" applyAlignment="1">
      <alignment horizontal="center"/>
    </xf>
    <xf numFmtId="0" fontId="87" fillId="0" borderId="108" xfId="0" applyFont="1" applyBorder="1" applyAlignment="1">
      <alignment horizontal="center" vertical="center"/>
    </xf>
    <xf numFmtId="0" fontId="87" fillId="0" borderId="109" xfId="0" applyFont="1" applyBorder="1" applyAlignment="1">
      <alignment horizontal="center" vertical="center"/>
    </xf>
    <xf numFmtId="0" fontId="87" fillId="0" borderId="0" xfId="0" applyFont="1" applyAlignment="1">
      <alignment horizontal="center"/>
    </xf>
    <xf numFmtId="0" fontId="87" fillId="0" borderId="44" xfId="0" applyFont="1" applyBorder="1" applyAlignment="1">
      <alignment horizontal="center"/>
    </xf>
    <xf numFmtId="0" fontId="87" fillId="0" borderId="5" xfId="0" applyFont="1" applyBorder="1" applyAlignment="1">
      <alignment horizontal="center"/>
    </xf>
    <xf numFmtId="0" fontId="87" fillId="0" borderId="114" xfId="0" applyFont="1" applyBorder="1" applyAlignment="1">
      <alignment horizontal="center" vertical="center"/>
    </xf>
    <xf numFmtId="0" fontId="87" fillId="0" borderId="98" xfId="0" applyFont="1" applyBorder="1" applyAlignment="1">
      <alignment horizontal="center" vertical="center"/>
    </xf>
    <xf numFmtId="195" fontId="87" fillId="0" borderId="114" xfId="0" applyNumberFormat="1" applyFont="1" applyBorder="1" applyAlignment="1">
      <alignment horizontal="right" vertical="center"/>
    </xf>
    <xf numFmtId="195" fontId="87" fillId="0" borderId="97" xfId="0" applyNumberFormat="1" applyFont="1" applyBorder="1" applyAlignment="1">
      <alignment horizontal="right" vertical="center"/>
    </xf>
    <xf numFmtId="195" fontId="87" fillId="0" borderId="98" xfId="0" applyNumberFormat="1" applyFont="1" applyBorder="1" applyAlignment="1">
      <alignment horizontal="right" vertical="center"/>
    </xf>
    <xf numFmtId="0" fontId="87" fillId="0" borderId="5" xfId="0" applyFont="1" applyBorder="1" applyAlignment="1">
      <alignment horizontal="center" vertical="center"/>
    </xf>
    <xf numFmtId="0" fontId="87" fillId="0" borderId="6" xfId="0" applyFont="1" applyBorder="1" applyAlignment="1">
      <alignment horizontal="center" vertical="center"/>
    </xf>
    <xf numFmtId="0" fontId="84" fillId="0" borderId="100" xfId="0" applyFont="1" applyBorder="1" applyAlignment="1">
      <alignment horizontal="center" vertical="top" wrapText="1"/>
    </xf>
    <xf numFmtId="0" fontId="84" fillId="0" borderId="102" xfId="0" applyFont="1" applyBorder="1" applyAlignment="1">
      <alignment horizontal="center" vertical="top" wrapText="1"/>
    </xf>
    <xf numFmtId="0" fontId="87" fillId="0" borderId="0" xfId="0" applyFont="1" applyAlignment="1">
      <alignment horizontal="center" vertical="center"/>
    </xf>
    <xf numFmtId="0" fontId="83" fillId="0" borderId="97" xfId="0" applyFont="1" applyBorder="1" applyAlignment="1">
      <alignment horizontal="center" vertical="center"/>
    </xf>
    <xf numFmtId="0" fontId="83" fillId="0" borderId="98" xfId="0" applyFont="1" applyBorder="1" applyAlignment="1">
      <alignment horizontal="center" vertical="center"/>
    </xf>
    <xf numFmtId="0" fontId="83" fillId="0" borderId="99" xfId="0" applyFont="1" applyBorder="1" applyAlignment="1">
      <alignment horizontal="center" vertical="center"/>
    </xf>
    <xf numFmtId="0" fontId="83" fillId="0" borderId="99" xfId="0" applyFont="1" applyBorder="1" applyAlignment="1">
      <alignment horizontal="center" vertical="center" shrinkToFit="1"/>
    </xf>
    <xf numFmtId="0" fontId="83" fillId="0" borderId="114" xfId="0" applyFont="1" applyBorder="1" applyAlignment="1">
      <alignment horizontal="center" vertical="center" shrinkToFit="1"/>
    </xf>
    <xf numFmtId="0" fontId="83" fillId="0" borderId="97" xfId="0" applyFont="1" applyBorder="1" applyAlignment="1">
      <alignment horizontal="center" vertical="center" shrinkToFit="1"/>
    </xf>
    <xf numFmtId="0" fontId="83" fillId="0" borderId="98" xfId="0" applyFont="1" applyBorder="1" applyAlignment="1">
      <alignment horizontal="center" vertical="center" shrinkToFit="1"/>
    </xf>
    <xf numFmtId="0" fontId="87" fillId="0" borderId="9" xfId="0" applyFont="1" applyBorder="1" applyAlignment="1">
      <alignment horizontal="center" vertical="center"/>
    </xf>
    <xf numFmtId="0" fontId="83" fillId="0" borderId="3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 shrinkToFit="1"/>
    </xf>
    <xf numFmtId="0" fontId="83" fillId="0" borderId="2" xfId="0" applyFont="1" applyBorder="1" applyAlignment="1">
      <alignment horizontal="center" vertical="center" shrinkToFit="1"/>
    </xf>
    <xf numFmtId="0" fontId="83" fillId="0" borderId="3" xfId="0" applyFont="1" applyBorder="1" applyAlignment="1">
      <alignment horizontal="center" vertical="center" shrinkToFit="1"/>
    </xf>
    <xf numFmtId="0" fontId="83" fillId="0" borderId="4" xfId="0" applyFont="1" applyBorder="1" applyAlignment="1">
      <alignment horizontal="center" vertical="center" shrinkToFit="1"/>
    </xf>
    <xf numFmtId="0" fontId="83" fillId="0" borderId="3" xfId="0" applyFont="1" applyBorder="1" applyAlignment="1">
      <alignment horizontal="center"/>
    </xf>
    <xf numFmtId="0" fontId="83" fillId="0" borderId="4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 shrinkToFit="1"/>
    </xf>
    <xf numFmtId="0" fontId="83" fillId="0" borderId="2" xfId="0" applyFont="1" applyBorder="1" applyAlignment="1">
      <alignment horizontal="center" shrinkToFit="1"/>
    </xf>
    <xf numFmtId="0" fontId="83" fillId="0" borderId="3" xfId="0" applyFont="1" applyBorder="1" applyAlignment="1">
      <alignment horizontal="center" shrinkToFit="1"/>
    </xf>
    <xf numFmtId="0" fontId="83" fillId="0" borderId="4" xfId="0" applyFont="1" applyBorder="1" applyAlignment="1">
      <alignment horizontal="center" shrinkToFit="1"/>
    </xf>
    <xf numFmtId="49" fontId="83" fillId="0" borderId="3" xfId="0" applyNumberFormat="1" applyFont="1" applyBorder="1" applyAlignment="1">
      <alignment horizontal="center"/>
    </xf>
    <xf numFmtId="0" fontId="89" fillId="0" borderId="0" xfId="0" applyFont="1" applyAlignment="1">
      <alignment horizontal="right" wrapText="1"/>
    </xf>
    <xf numFmtId="0" fontId="89" fillId="0" borderId="102" xfId="0" applyFont="1" applyBorder="1" applyAlignment="1">
      <alignment horizontal="right"/>
    </xf>
    <xf numFmtId="0" fontId="89" fillId="0" borderId="0" xfId="0" applyFont="1" applyAlignment="1">
      <alignment horizontal="right"/>
    </xf>
    <xf numFmtId="49" fontId="87" fillId="0" borderId="0" xfId="0" applyNumberFormat="1" applyFont="1" applyAlignment="1">
      <alignment horizontal="left" vertical="center"/>
    </xf>
    <xf numFmtId="0" fontId="89" fillId="0" borderId="103" xfId="0" applyFont="1" applyBorder="1" applyAlignment="1">
      <alignment horizontal="left"/>
    </xf>
    <xf numFmtId="49" fontId="88" fillId="0" borderId="0" xfId="0" applyNumberFormat="1" applyFont="1" applyAlignment="1">
      <alignment horizontal="center" vertical="center"/>
    </xf>
    <xf numFmtId="0" fontId="89" fillId="0" borderId="7" xfId="0" applyFont="1" applyBorder="1" applyAlignment="1">
      <alignment horizontal="right" vertical="center" wrapText="1"/>
    </xf>
    <xf numFmtId="0" fontId="89" fillId="0" borderId="137" xfId="0" applyFont="1" applyBorder="1" applyAlignment="1">
      <alignment horizontal="right" vertical="center"/>
    </xf>
    <xf numFmtId="0" fontId="89" fillId="0" borderId="29" xfId="0" applyFont="1" applyBorder="1" applyAlignment="1">
      <alignment horizontal="right" vertical="center"/>
    </xf>
    <xf numFmtId="0" fontId="89" fillId="0" borderId="136" xfId="0" applyFont="1" applyBorder="1" applyAlignment="1">
      <alignment horizontal="right" vertical="center"/>
    </xf>
    <xf numFmtId="0" fontId="89" fillId="0" borderId="0" xfId="0" applyFont="1" applyAlignment="1">
      <alignment horizontal="right" vertical="center" wrapText="1"/>
    </xf>
    <xf numFmtId="0" fontId="89" fillId="0" borderId="10" xfId="0" applyFont="1" applyBorder="1" applyAlignment="1">
      <alignment horizontal="right" vertical="center"/>
    </xf>
    <xf numFmtId="0" fontId="89" fillId="0" borderId="135" xfId="0" applyFont="1" applyBorder="1" applyAlignment="1">
      <alignment horizontal="right" vertical="center"/>
    </xf>
    <xf numFmtId="0" fontId="89" fillId="0" borderId="46" xfId="0" applyFont="1" applyBorder="1" applyAlignment="1">
      <alignment horizontal="right" vertical="center" wrapText="1"/>
    </xf>
    <xf numFmtId="0" fontId="89" fillId="0" borderId="100" xfId="0" applyFont="1" applyBorder="1" applyAlignment="1">
      <alignment horizontal="right" vertical="center"/>
    </xf>
    <xf numFmtId="49" fontId="86" fillId="0" borderId="0" xfId="0" applyNumberFormat="1" applyFont="1" applyAlignment="1">
      <alignment horizontal="center" vertical="center"/>
    </xf>
    <xf numFmtId="0" fontId="87" fillId="0" borderId="98" xfId="0" applyFont="1" applyBorder="1" applyAlignment="1">
      <alignment horizontal="center"/>
    </xf>
    <xf numFmtId="0" fontId="87" fillId="0" borderId="99" xfId="0" quotePrefix="1" applyFont="1" applyBorder="1" applyAlignment="1">
      <alignment horizontal="center" vertical="center"/>
    </xf>
    <xf numFmtId="0" fontId="83" fillId="0" borderId="2" xfId="0" applyFont="1" applyBorder="1" applyAlignment="1">
      <alignment horizontal="center" vertical="center"/>
    </xf>
    <xf numFmtId="0" fontId="90" fillId="0" borderId="99" xfId="0" applyFont="1" applyBorder="1" applyAlignment="1">
      <alignment horizontal="center" vertical="center"/>
    </xf>
    <xf numFmtId="0" fontId="90" fillId="0" borderId="114" xfId="0" applyFont="1" applyBorder="1" applyAlignment="1">
      <alignment horizontal="center" vertical="center"/>
    </xf>
    <xf numFmtId="0" fontId="90" fillId="0" borderId="13" xfId="0" applyFont="1" applyBorder="1" applyAlignment="1">
      <alignment horizontal="center" vertical="center"/>
    </xf>
    <xf numFmtId="0" fontId="90" fillId="0" borderId="9" xfId="0" applyFont="1" applyBorder="1" applyAlignment="1">
      <alignment horizontal="center" vertical="center"/>
    </xf>
    <xf numFmtId="0" fontId="86" fillId="0" borderId="0" xfId="0" applyFont="1" applyAlignment="1">
      <alignment horizontal="center"/>
    </xf>
    <xf numFmtId="0" fontId="84" fillId="0" borderId="98" xfId="0" applyFont="1" applyBorder="1" applyAlignment="1">
      <alignment horizontal="center" vertical="center"/>
    </xf>
    <xf numFmtId="0" fontId="84" fillId="0" borderId="97" xfId="0" applyFont="1" applyBorder="1" applyAlignment="1">
      <alignment horizontal="center" vertical="center"/>
    </xf>
    <xf numFmtId="0" fontId="90" fillId="0" borderId="115" xfId="0" applyFont="1" applyBorder="1" applyAlignment="1">
      <alignment horizontal="center" vertical="center"/>
    </xf>
    <xf numFmtId="0" fontId="90" fillId="0" borderId="116" xfId="0" applyFont="1" applyBorder="1" applyAlignment="1">
      <alignment horizontal="center" vertical="center"/>
    </xf>
    <xf numFmtId="0" fontId="90" fillId="0" borderId="117" xfId="0" applyFont="1" applyBorder="1" applyAlignment="1">
      <alignment horizontal="center" vertical="center"/>
    </xf>
    <xf numFmtId="0" fontId="87" fillId="0" borderId="113" xfId="0" applyFont="1" applyBorder="1" applyAlignment="1">
      <alignment horizontal="right" vertical="center"/>
    </xf>
    <xf numFmtId="0" fontId="87" fillId="0" borderId="98" xfId="0" applyFont="1" applyBorder="1" applyAlignment="1">
      <alignment horizontal="right" vertical="center"/>
    </xf>
    <xf numFmtId="0" fontId="87" fillId="0" borderId="121" xfId="0" applyFont="1" applyBorder="1" applyAlignment="1">
      <alignment horizontal="center" vertical="center"/>
    </xf>
    <xf numFmtId="0" fontId="87" fillId="0" borderId="123" xfId="0" applyFont="1" applyBorder="1" applyAlignment="1">
      <alignment horizontal="center" vertical="center"/>
    </xf>
    <xf numFmtId="0" fontId="84" fillId="0" borderId="117" xfId="0" applyFont="1" applyBorder="1" applyAlignment="1">
      <alignment horizontal="center" vertical="center"/>
    </xf>
    <xf numFmtId="0" fontId="84" fillId="0" borderId="116" xfId="0" applyFont="1" applyBorder="1" applyAlignment="1">
      <alignment horizontal="center" vertical="center"/>
    </xf>
    <xf numFmtId="0" fontId="87" fillId="0" borderId="2" xfId="0" applyFont="1" applyBorder="1" applyAlignment="1">
      <alignment horizontal="center" vertical="center"/>
    </xf>
    <xf numFmtId="0" fontId="84" fillId="0" borderId="4" xfId="0" applyFont="1" applyBorder="1" applyAlignment="1">
      <alignment horizontal="center" vertical="center"/>
    </xf>
    <xf numFmtId="0" fontId="84" fillId="0" borderId="3" xfId="0" applyFont="1" applyBorder="1" applyAlignment="1">
      <alignment horizontal="center" vertical="center"/>
    </xf>
    <xf numFmtId="0" fontId="87" fillId="0" borderId="131" xfId="0" applyFont="1" applyBorder="1" applyAlignment="1">
      <alignment horizontal="center" vertical="center"/>
    </xf>
    <xf numFmtId="0" fontId="87" fillId="0" borderId="31" xfId="0" applyFont="1" applyBorder="1" applyAlignment="1">
      <alignment horizontal="center" vertical="center"/>
    </xf>
    <xf numFmtId="0" fontId="90" fillId="0" borderId="8" xfId="0" applyFont="1" applyBorder="1" applyAlignment="1">
      <alignment horizontal="center" vertical="center"/>
    </xf>
    <xf numFmtId="0" fontId="90" fillId="0" borderId="11" xfId="0" applyFont="1" applyBorder="1" applyAlignment="1">
      <alignment horizontal="center" vertical="center"/>
    </xf>
    <xf numFmtId="0" fontId="90" fillId="0" borderId="7" xfId="0" applyFont="1" applyBorder="1" applyAlignment="1">
      <alignment horizontal="center" vertical="center"/>
    </xf>
    <xf numFmtId="0" fontId="90" fillId="0" borderId="10" xfId="0" applyFont="1" applyBorder="1" applyAlignment="1">
      <alignment horizontal="center" vertical="center"/>
    </xf>
    <xf numFmtId="0" fontId="83" fillId="0" borderId="2" xfId="0" applyFont="1" applyBorder="1" applyAlignment="1">
      <alignment horizontal="center" wrapText="1" shrinkToFit="1"/>
    </xf>
    <xf numFmtId="49" fontId="83" fillId="0" borderId="3" xfId="0" applyNumberFormat="1" applyFont="1" applyBorder="1" applyAlignment="1">
      <alignment horizontal="center" wrapText="1"/>
    </xf>
    <xf numFmtId="188" fontId="51" fillId="0" borderId="85" xfId="3" applyNumberFormat="1" applyFont="1" applyBorder="1" applyAlignment="1">
      <alignment horizontal="center" vertical="center"/>
    </xf>
    <xf numFmtId="188" fontId="51" fillId="0" borderId="88" xfId="3" applyNumberFormat="1" applyFont="1" applyBorder="1" applyAlignment="1">
      <alignment horizontal="center" vertical="center"/>
    </xf>
    <xf numFmtId="189" fontId="51" fillId="0" borderId="86" xfId="3" applyNumberFormat="1" applyFont="1" applyBorder="1" applyAlignment="1">
      <alignment horizontal="center" vertical="center"/>
    </xf>
    <xf numFmtId="189" fontId="51" fillId="0" borderId="89" xfId="3" applyNumberFormat="1" applyFont="1" applyBorder="1" applyAlignment="1">
      <alignment horizontal="center" vertical="center"/>
    </xf>
    <xf numFmtId="190" fontId="51" fillId="0" borderId="92" xfId="3" applyNumberFormat="1" applyFont="1" applyBorder="1" applyAlignment="1">
      <alignment horizontal="center" vertical="center"/>
    </xf>
    <xf numFmtId="190" fontId="51" fillId="0" borderId="24" xfId="3" applyNumberFormat="1" applyFont="1" applyBorder="1" applyAlignment="1">
      <alignment horizontal="center" vertical="center"/>
    </xf>
    <xf numFmtId="190" fontId="51" fillId="0" borderId="93" xfId="3" applyNumberFormat="1" applyFont="1" applyBorder="1" applyAlignment="1">
      <alignment horizontal="center" vertical="center"/>
    </xf>
    <xf numFmtId="190" fontId="51" fillId="0" borderId="94" xfId="3" applyNumberFormat="1" applyFont="1" applyBorder="1" applyAlignment="1">
      <alignment horizontal="center" vertical="center"/>
    </xf>
    <xf numFmtId="0" fontId="51" fillId="0" borderId="86" xfId="3" applyFont="1" applyBorder="1" applyAlignment="1">
      <alignment horizontal="left" vertical="center" shrinkToFit="1"/>
    </xf>
    <xf numFmtId="0" fontId="51" fillId="0" borderId="87" xfId="3" applyFont="1" applyBorder="1" applyAlignment="1">
      <alignment horizontal="left" vertical="center" shrinkToFit="1"/>
    </xf>
    <xf numFmtId="0" fontId="51" fillId="0" borderId="89" xfId="3" applyFont="1" applyBorder="1" applyAlignment="1">
      <alignment horizontal="left" vertical="center" shrinkToFit="1"/>
    </xf>
    <xf numFmtId="0" fontId="51" fillId="0" borderId="90" xfId="3" applyFont="1" applyBorder="1" applyAlignment="1">
      <alignment horizontal="left" vertical="center" shrinkToFit="1"/>
    </xf>
    <xf numFmtId="181" fontId="50" fillId="0" borderId="82" xfId="3" applyNumberFormat="1" applyFont="1" applyBorder="1" applyAlignment="1">
      <alignment horizontal="center" vertical="center"/>
    </xf>
    <xf numFmtId="181" fontId="50" fillId="0" borderId="83" xfId="3" applyNumberFormat="1" applyFont="1" applyBorder="1" applyAlignment="1">
      <alignment horizontal="center" vertical="center"/>
    </xf>
    <xf numFmtId="181" fontId="50" fillId="0" borderId="84" xfId="3" applyNumberFormat="1" applyFont="1" applyBorder="1" applyAlignment="1">
      <alignment horizontal="center" vertical="center"/>
    </xf>
    <xf numFmtId="182" fontId="50" fillId="0" borderId="82" xfId="4" applyNumberFormat="1" applyFont="1" applyFill="1" applyBorder="1" applyAlignment="1">
      <alignment horizontal="center" vertical="center"/>
    </xf>
    <xf numFmtId="182" fontId="50" fillId="0" borderId="84" xfId="4" applyNumberFormat="1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49" fillId="0" borderId="6" xfId="3" applyFont="1" applyBorder="1" applyAlignment="1">
      <alignment vertical="center" shrinkToFit="1"/>
    </xf>
    <xf numFmtId="0" fontId="49" fillId="0" borderId="7" xfId="3" applyFont="1" applyBorder="1" applyAlignment="1">
      <alignment vertical="center" shrinkToFit="1"/>
    </xf>
    <xf numFmtId="0" fontId="49" fillId="0" borderId="8" xfId="3" applyFont="1" applyBorder="1" applyAlignment="1">
      <alignment vertical="center" shrinkToFit="1"/>
    </xf>
    <xf numFmtId="0" fontId="49" fillId="0" borderId="14" xfId="3" applyFont="1" applyBorder="1" applyAlignment="1">
      <alignment vertical="center" shrinkToFit="1"/>
    </xf>
    <xf numFmtId="0" fontId="49" fillId="0" borderId="0" xfId="3" applyFont="1" applyAlignment="1">
      <alignment vertical="center" shrinkToFit="1"/>
    </xf>
    <xf numFmtId="0" fontId="49" fillId="0" borderId="15" xfId="3" applyFont="1" applyBorder="1" applyAlignment="1">
      <alignment vertical="center" shrinkToFit="1"/>
    </xf>
    <xf numFmtId="180" fontId="50" fillId="0" borderId="83" xfId="3" applyNumberFormat="1" applyFont="1" applyBorder="1" applyAlignment="1">
      <alignment horizontal="center" vertical="center"/>
    </xf>
    <xf numFmtId="0" fontId="50" fillId="0" borderId="83" xfId="3" applyFont="1" applyBorder="1" applyAlignment="1">
      <alignment horizontal="center" vertical="center"/>
    </xf>
    <xf numFmtId="0" fontId="50" fillId="0" borderId="84" xfId="3" applyFont="1" applyBorder="1" applyAlignment="1">
      <alignment horizontal="center" vertical="center"/>
    </xf>
    <xf numFmtId="0" fontId="53" fillId="0" borderId="14" xfId="3" applyFont="1" applyBorder="1" applyAlignment="1">
      <alignment horizontal="left" vertical="center" wrapText="1"/>
    </xf>
    <xf numFmtId="0" fontId="53" fillId="0" borderId="0" xfId="3" applyFont="1" applyAlignment="1">
      <alignment horizontal="left" vertical="center" wrapText="1"/>
    </xf>
    <xf numFmtId="0" fontId="53" fillId="0" borderId="15" xfId="3" applyFont="1" applyBorder="1" applyAlignment="1">
      <alignment horizontal="left" vertical="center" wrapText="1"/>
    </xf>
    <xf numFmtId="0" fontId="53" fillId="0" borderId="9" xfId="3" applyFont="1" applyBorder="1" applyAlignment="1">
      <alignment horizontal="left" vertical="center" wrapText="1"/>
    </xf>
    <xf numFmtId="0" fontId="53" fillId="0" borderId="10" xfId="3" applyFont="1" applyBorder="1" applyAlignment="1">
      <alignment horizontal="left" vertical="center" wrapText="1"/>
    </xf>
    <xf numFmtId="0" fontId="53" fillId="0" borderId="11" xfId="3" applyFont="1" applyBorder="1" applyAlignment="1">
      <alignment horizontal="left" vertical="center" wrapText="1"/>
    </xf>
    <xf numFmtId="0" fontId="16" fillId="0" borderId="14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0" borderId="15" xfId="3" applyFont="1" applyBorder="1" applyAlignment="1">
      <alignment vertical="center"/>
    </xf>
    <xf numFmtId="0" fontId="16" fillId="0" borderId="9" xfId="3" applyFont="1" applyBorder="1" applyAlignment="1">
      <alignment vertical="center"/>
    </xf>
    <xf numFmtId="0" fontId="16" fillId="0" borderId="10" xfId="3" applyFont="1" applyBorder="1" applyAlignment="1">
      <alignment vertical="center"/>
    </xf>
    <xf numFmtId="0" fontId="16" fillId="0" borderId="11" xfId="3" applyFont="1" applyBorder="1" applyAlignment="1">
      <alignment vertical="center"/>
    </xf>
    <xf numFmtId="0" fontId="54" fillId="0" borderId="6" xfId="3" applyFont="1" applyBorder="1" applyAlignment="1">
      <alignment vertical="center" wrapText="1"/>
    </xf>
    <xf numFmtId="0" fontId="54" fillId="0" borderId="7" xfId="3" applyFont="1" applyBorder="1" applyAlignment="1">
      <alignment vertical="center"/>
    </xf>
    <xf numFmtId="0" fontId="54" fillId="0" borderId="8" xfId="3" applyFont="1" applyBorder="1" applyAlignment="1">
      <alignment vertical="center"/>
    </xf>
    <xf numFmtId="0" fontId="54" fillId="0" borderId="14" xfId="3" applyFont="1" applyBorder="1" applyAlignment="1">
      <alignment vertical="center"/>
    </xf>
    <xf numFmtId="0" fontId="54" fillId="0" borderId="0" xfId="3" applyFont="1" applyAlignment="1">
      <alignment vertical="center"/>
    </xf>
    <xf numFmtId="0" fontId="54" fillId="0" borderId="15" xfId="3" applyFont="1" applyBorder="1" applyAlignment="1">
      <alignment vertical="center"/>
    </xf>
    <xf numFmtId="0" fontId="54" fillId="0" borderId="9" xfId="3" applyFont="1" applyBorder="1" applyAlignment="1">
      <alignment vertical="center"/>
    </xf>
    <xf numFmtId="0" fontId="54" fillId="0" borderId="10" xfId="3" applyFont="1" applyBorder="1" applyAlignment="1">
      <alignment vertical="center"/>
    </xf>
    <xf numFmtId="0" fontId="54" fillId="0" borderId="11" xfId="3" applyFont="1" applyBorder="1" applyAlignment="1">
      <alignment vertical="center"/>
    </xf>
    <xf numFmtId="0" fontId="54" fillId="0" borderId="6" xfId="3" applyFont="1" applyBorder="1" applyAlignment="1">
      <alignment horizontal="left" vertical="center" wrapText="1"/>
    </xf>
    <xf numFmtId="0" fontId="54" fillId="0" borderId="7" xfId="3" applyFont="1" applyBorder="1" applyAlignment="1">
      <alignment horizontal="left" vertical="center"/>
    </xf>
    <xf numFmtId="0" fontId="54" fillId="0" borderId="8" xfId="3" applyFont="1" applyBorder="1" applyAlignment="1">
      <alignment horizontal="left" vertical="center"/>
    </xf>
    <xf numFmtId="0" fontId="54" fillId="0" borderId="14" xfId="3" applyFont="1" applyBorder="1" applyAlignment="1">
      <alignment horizontal="left" vertical="center"/>
    </xf>
    <xf numFmtId="0" fontId="54" fillId="0" borderId="0" xfId="3" applyFont="1" applyAlignment="1">
      <alignment horizontal="left" vertical="center"/>
    </xf>
    <xf numFmtId="0" fontId="54" fillId="0" borderId="15" xfId="3" applyFont="1" applyBorder="1" applyAlignment="1">
      <alignment horizontal="left" vertical="center"/>
    </xf>
    <xf numFmtId="0" fontId="54" fillId="0" borderId="9" xfId="3" applyFont="1" applyBorder="1" applyAlignment="1">
      <alignment horizontal="left" vertical="center"/>
    </xf>
    <xf numFmtId="0" fontId="54" fillId="0" borderId="10" xfId="3" applyFont="1" applyBorder="1" applyAlignment="1">
      <alignment horizontal="left" vertical="center"/>
    </xf>
    <xf numFmtId="0" fontId="54" fillId="0" borderId="11" xfId="3" applyFont="1" applyBorder="1" applyAlignment="1">
      <alignment horizontal="left" vertical="center"/>
    </xf>
    <xf numFmtId="0" fontId="4" fillId="0" borderId="16" xfId="3" applyBorder="1" applyAlignment="1">
      <alignment horizontal="center" vertical="center"/>
    </xf>
    <xf numFmtId="0" fontId="4" fillId="0" borderId="1" xfId="3" applyBorder="1" applyAlignment="1">
      <alignment horizontal="center" vertical="center" wrapText="1"/>
    </xf>
    <xf numFmtId="56" fontId="4" fillId="0" borderId="1" xfId="3" applyNumberFormat="1" applyBorder="1" applyAlignment="1">
      <alignment horizontal="center" vertical="center"/>
    </xf>
    <xf numFmtId="188" fontId="16" fillId="0" borderId="85" xfId="3" applyNumberFormat="1" applyFont="1" applyBorder="1" applyAlignment="1">
      <alignment horizontal="center" vertical="center"/>
    </xf>
    <xf numFmtId="188" fontId="16" fillId="0" borderId="88" xfId="3" applyNumberFormat="1" applyFont="1" applyBorder="1" applyAlignment="1">
      <alignment horizontal="center" vertical="center"/>
    </xf>
    <xf numFmtId="190" fontId="53" fillId="0" borderId="86" xfId="3" applyNumberFormat="1" applyFont="1" applyBorder="1" applyAlignment="1">
      <alignment horizontal="center" vertical="center"/>
    </xf>
    <xf numFmtId="190" fontId="53" fillId="0" borderId="87" xfId="3" applyNumberFormat="1" applyFont="1" applyBorder="1" applyAlignment="1">
      <alignment horizontal="center" vertical="center"/>
    </xf>
    <xf numFmtId="190" fontId="53" fillId="0" borderId="89" xfId="3" applyNumberFormat="1" applyFont="1" applyBorder="1" applyAlignment="1">
      <alignment horizontal="center" vertical="center"/>
    </xf>
    <xf numFmtId="190" fontId="53" fillId="0" borderId="90" xfId="3" applyNumberFormat="1" applyFont="1" applyBorder="1" applyAlignment="1">
      <alignment horizontal="center" vertical="center"/>
    </xf>
    <xf numFmtId="182" fontId="52" fillId="0" borderId="85" xfId="4" applyNumberFormat="1" applyFont="1" applyFill="1" applyBorder="1" applyAlignment="1">
      <alignment horizontal="center" vertical="center" wrapText="1"/>
    </xf>
    <xf numFmtId="182" fontId="52" fillId="0" borderId="87" xfId="4" applyNumberFormat="1" applyFont="1" applyFill="1" applyBorder="1" applyAlignment="1">
      <alignment horizontal="center" vertical="center" wrapText="1"/>
    </xf>
    <xf numFmtId="182" fontId="52" fillId="0" borderId="88" xfId="4" applyNumberFormat="1" applyFont="1" applyFill="1" applyBorder="1" applyAlignment="1">
      <alignment horizontal="center" vertical="center" wrapText="1"/>
    </xf>
    <xf numFmtId="182" fontId="52" fillId="0" borderId="90" xfId="4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0" xfId="0" applyAlignment="1">
      <alignment vertical="center"/>
    </xf>
    <xf numFmtId="49" fontId="32" fillId="0" borderId="45" xfId="0" applyNumberFormat="1" applyFont="1" applyBorder="1" applyAlignment="1">
      <alignment horizontal="center" vertical="center" shrinkToFit="1"/>
    </xf>
    <xf numFmtId="0" fontId="95" fillId="0" borderId="45" xfId="0" applyFont="1" applyBorder="1" applyAlignment="1">
      <alignment vertical="center" shrinkToFit="1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9" fillId="0" borderId="0" xfId="0" applyFont="1" applyAlignment="1">
      <alignment horizontal="left" vertical="center" shrinkToFit="1"/>
    </xf>
    <xf numFmtId="0" fontId="60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/>
    </xf>
    <xf numFmtId="0" fontId="81" fillId="0" borderId="0" xfId="0" quotePrefix="1" applyFont="1" applyBorder="1" applyAlignment="1">
      <alignment horizontal="center" vertical="center"/>
    </xf>
    <xf numFmtId="0" fontId="32" fillId="0" borderId="4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32" fillId="0" borderId="44" xfId="0" applyFont="1" applyBorder="1" applyAlignment="1">
      <alignment horizontal="left" vertical="center" wrapText="1" shrinkToFit="1"/>
    </xf>
    <xf numFmtId="0" fontId="32" fillId="0" borderId="44" xfId="0" applyFont="1" applyBorder="1" applyAlignment="1">
      <alignment horizontal="left" vertical="center" shrinkToFit="1"/>
    </xf>
    <xf numFmtId="0" fontId="40" fillId="0" borderId="45" xfId="0" applyFont="1" applyBorder="1" applyAlignment="1">
      <alignment horizontal="center" vertical="center" shrinkToFit="1"/>
    </xf>
    <xf numFmtId="0" fontId="41" fillId="0" borderId="45" xfId="0" applyFont="1" applyBorder="1" applyAlignment="1">
      <alignment vertical="center" shrinkToFit="1"/>
    </xf>
    <xf numFmtId="0" fontId="100" fillId="0" borderId="46" xfId="0" quotePrefix="1" applyFont="1" applyBorder="1" applyAlignment="1">
      <alignment horizontal="center" vertical="center"/>
    </xf>
    <xf numFmtId="0" fontId="32" fillId="0" borderId="45" xfId="0" applyFont="1" applyBorder="1" applyAlignment="1">
      <alignment horizontal="right" vertical="center"/>
    </xf>
    <xf numFmtId="49" fontId="34" fillId="0" borderId="45" xfId="0" applyNumberFormat="1" applyFont="1" applyBorder="1" applyAlignment="1">
      <alignment horizontal="right" vertical="top" wrapText="1"/>
    </xf>
    <xf numFmtId="0" fontId="4" fillId="0" borderId="2" xfId="3" applyBorder="1" applyAlignment="1">
      <alignment horizontal="left" vertical="top"/>
    </xf>
    <xf numFmtId="0" fontId="4" fillId="0" borderId="3" xfId="3" applyBorder="1" applyAlignment="1">
      <alignment horizontal="left" vertical="top"/>
    </xf>
    <xf numFmtId="0" fontId="4" fillId="0" borderId="4" xfId="3" applyBorder="1" applyAlignment="1">
      <alignment horizontal="left" vertical="top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4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top"/>
    </xf>
    <xf numFmtId="0" fontId="19" fillId="0" borderId="3" xfId="3" applyFont="1" applyBorder="1" applyAlignment="1">
      <alignment horizontal="center" vertical="top"/>
    </xf>
    <xf numFmtId="0" fontId="19" fillId="0" borderId="4" xfId="3" applyFont="1" applyBorder="1" applyAlignment="1">
      <alignment horizontal="center" vertical="top"/>
    </xf>
    <xf numFmtId="0" fontId="7" fillId="0" borderId="2" xfId="3" applyFont="1" applyBorder="1" applyAlignment="1">
      <alignment horizontal="left" vertical="top"/>
    </xf>
    <xf numFmtId="0" fontId="7" fillId="0" borderId="3" xfId="3" applyFont="1" applyBorder="1" applyAlignment="1">
      <alignment horizontal="left" vertical="top"/>
    </xf>
    <xf numFmtId="0" fontId="7" fillId="0" borderId="4" xfId="3" applyFont="1" applyBorder="1" applyAlignment="1">
      <alignment horizontal="left" vertical="top"/>
    </xf>
    <xf numFmtId="0" fontId="18" fillId="0" borderId="2" xfId="3" applyFont="1" applyBorder="1" applyAlignment="1">
      <alignment horizontal="left" vertical="top"/>
    </xf>
    <xf numFmtId="0" fontId="18" fillId="0" borderId="3" xfId="3" applyFont="1" applyBorder="1" applyAlignment="1">
      <alignment horizontal="left" vertical="top"/>
    </xf>
    <xf numFmtId="0" fontId="18" fillId="0" borderId="4" xfId="3" applyFont="1" applyBorder="1" applyAlignment="1">
      <alignment horizontal="left" vertical="top"/>
    </xf>
    <xf numFmtId="0" fontId="4" fillId="0" borderId="2" xfId="3" applyBorder="1" applyAlignment="1">
      <alignment horizontal="center" vertical="top"/>
    </xf>
    <xf numFmtId="0" fontId="4" fillId="0" borderId="3" xfId="3" applyBorder="1" applyAlignment="1">
      <alignment horizontal="center" vertical="top"/>
    </xf>
    <xf numFmtId="0" fontId="4" fillId="0" borderId="4" xfId="3" applyBorder="1" applyAlignment="1">
      <alignment horizontal="center" vertical="top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top"/>
    </xf>
    <xf numFmtId="0" fontId="4" fillId="0" borderId="1" xfId="3" applyBorder="1" applyAlignment="1">
      <alignment horizontal="left" vertical="top"/>
    </xf>
    <xf numFmtId="0" fontId="4" fillId="0" borderId="13" xfId="3" applyBorder="1" applyAlignment="1">
      <alignment horizontal="left" vertical="top"/>
    </xf>
    <xf numFmtId="0" fontId="88" fillId="0" borderId="1" xfId="0" applyFont="1" applyBorder="1" applyAlignment="1">
      <alignment horizontal="center" shrinkToFit="1"/>
    </xf>
    <xf numFmtId="0" fontId="22" fillId="0" borderId="38" xfId="3" applyFont="1" applyBorder="1" applyAlignment="1">
      <alignment horizontal="center" vertical="center"/>
    </xf>
    <xf numFmtId="0" fontId="22" fillId="0" borderId="34" xfId="3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2" fillId="0" borderId="33" xfId="3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3" applyFont="1" applyBorder="1" applyAlignment="1">
      <alignment horizontal="center" vertical="top"/>
    </xf>
    <xf numFmtId="0" fontId="28" fillId="0" borderId="34" xfId="0" applyFont="1" applyBorder="1"/>
    <xf numFmtId="0" fontId="28" fillId="0" borderId="35" xfId="0" applyFont="1" applyBorder="1"/>
    <xf numFmtId="0" fontId="29" fillId="0" borderId="3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90" fontId="51" fillId="0" borderId="86" xfId="3" applyNumberFormat="1" applyFont="1" applyBorder="1" applyAlignment="1">
      <alignment horizontal="center" vertical="center"/>
    </xf>
    <xf numFmtId="190" fontId="51" fillId="0" borderId="89" xfId="3" applyNumberFormat="1" applyFont="1" applyBorder="1" applyAlignment="1">
      <alignment horizontal="center" vertical="center"/>
    </xf>
    <xf numFmtId="182" fontId="50" fillId="0" borderId="82" xfId="4" applyNumberFormat="1" applyFont="1" applyBorder="1" applyAlignment="1">
      <alignment horizontal="center" vertical="center"/>
    </xf>
    <xf numFmtId="182" fontId="50" fillId="0" borderId="84" xfId="4" applyNumberFormat="1" applyFont="1" applyBorder="1" applyAlignment="1">
      <alignment horizontal="center" vertical="center"/>
    </xf>
    <xf numFmtId="0" fontId="16" fillId="0" borderId="91" xfId="3" applyFont="1" applyBorder="1" applyAlignment="1">
      <alignment horizontal="left" vertical="center" wrapText="1"/>
    </xf>
    <xf numFmtId="0" fontId="16" fillId="0" borderId="46" xfId="3" applyFont="1" applyBorder="1" applyAlignment="1">
      <alignment horizontal="left" vertical="center" wrapText="1"/>
    </xf>
    <xf numFmtId="0" fontId="16" fillId="0" borderId="48" xfId="3" applyFont="1" applyBorder="1" applyAlignment="1">
      <alignment horizontal="left" vertical="center" wrapText="1"/>
    </xf>
    <xf numFmtId="0" fontId="16" fillId="0" borderId="14" xfId="3" applyFont="1" applyBorder="1" applyAlignment="1">
      <alignment horizontal="left" vertical="center" wrapText="1"/>
    </xf>
    <xf numFmtId="0" fontId="16" fillId="0" borderId="0" xfId="3" applyFont="1" applyAlignment="1">
      <alignment horizontal="left" vertical="center" wrapText="1"/>
    </xf>
    <xf numFmtId="0" fontId="16" fillId="0" borderId="15" xfId="3" applyFont="1" applyBorder="1" applyAlignment="1">
      <alignment horizontal="left" vertical="center" wrapText="1"/>
    </xf>
    <xf numFmtId="0" fontId="16" fillId="0" borderId="9" xfId="3" applyFont="1" applyBorder="1" applyAlignment="1">
      <alignment horizontal="left" vertical="center" wrapText="1"/>
    </xf>
    <xf numFmtId="0" fontId="16" fillId="0" borderId="10" xfId="3" applyFont="1" applyBorder="1" applyAlignment="1">
      <alignment horizontal="left" vertical="center" wrapText="1"/>
    </xf>
    <xf numFmtId="0" fontId="16" fillId="0" borderId="11" xfId="3" applyFont="1" applyBorder="1" applyAlignment="1">
      <alignment horizontal="left" vertical="center" wrapText="1"/>
    </xf>
    <xf numFmtId="0" fontId="16" fillId="0" borderId="91" xfId="3" applyFont="1" applyBorder="1" applyAlignment="1">
      <alignment vertical="center"/>
    </xf>
    <xf numFmtId="0" fontId="16" fillId="0" borderId="46" xfId="3" applyFont="1" applyBorder="1" applyAlignment="1">
      <alignment vertical="center"/>
    </xf>
    <xf numFmtId="0" fontId="16" fillId="0" borderId="48" xfId="3" applyFont="1" applyBorder="1" applyAlignment="1">
      <alignment vertical="center"/>
    </xf>
    <xf numFmtId="188" fontId="16" fillId="0" borderId="85" xfId="3" applyNumberFormat="1" applyFont="1" applyBorder="1" applyAlignment="1">
      <alignment horizontal="left" vertical="center"/>
    </xf>
    <xf numFmtId="188" fontId="16" fillId="0" borderId="88" xfId="3" applyNumberFormat="1" applyFont="1" applyBorder="1" applyAlignment="1">
      <alignment horizontal="left" vertical="center"/>
    </xf>
    <xf numFmtId="190" fontId="52" fillId="0" borderId="86" xfId="3" applyNumberFormat="1" applyFont="1" applyBorder="1" applyAlignment="1">
      <alignment horizontal="center" vertical="center"/>
    </xf>
    <xf numFmtId="190" fontId="52" fillId="0" borderId="87" xfId="3" applyNumberFormat="1" applyFont="1" applyBorder="1" applyAlignment="1">
      <alignment horizontal="center" vertical="center"/>
    </xf>
    <xf numFmtId="190" fontId="52" fillId="0" borderId="89" xfId="3" applyNumberFormat="1" applyFont="1" applyBorder="1" applyAlignment="1">
      <alignment horizontal="center" vertical="center"/>
    </xf>
    <xf numFmtId="190" fontId="52" fillId="0" borderId="90" xfId="3" applyNumberFormat="1" applyFont="1" applyBorder="1" applyAlignment="1">
      <alignment horizontal="center" vertical="center"/>
    </xf>
    <xf numFmtId="190" fontId="53" fillId="5" borderId="86" xfId="3" applyNumberFormat="1" applyFont="1" applyFill="1" applyBorder="1" applyAlignment="1">
      <alignment horizontal="center" vertical="center"/>
    </xf>
    <xf numFmtId="190" fontId="53" fillId="5" borderId="87" xfId="3" applyNumberFormat="1" applyFont="1" applyFill="1" applyBorder="1" applyAlignment="1">
      <alignment horizontal="center" vertical="center"/>
    </xf>
    <xf numFmtId="190" fontId="53" fillId="5" borderId="89" xfId="3" applyNumberFormat="1" applyFont="1" applyFill="1" applyBorder="1" applyAlignment="1">
      <alignment horizontal="center" vertical="center"/>
    </xf>
    <xf numFmtId="190" fontId="53" fillId="5" borderId="90" xfId="3" applyNumberFormat="1" applyFont="1" applyFill="1" applyBorder="1" applyAlignment="1">
      <alignment horizontal="center" vertical="center"/>
    </xf>
    <xf numFmtId="182" fontId="53" fillId="0" borderId="85" xfId="4" applyNumberFormat="1" applyFont="1" applyBorder="1" applyAlignment="1">
      <alignment horizontal="center" vertical="center" wrapText="1"/>
    </xf>
    <xf numFmtId="182" fontId="53" fillId="0" borderId="87" xfId="4" applyNumberFormat="1" applyFont="1" applyBorder="1" applyAlignment="1">
      <alignment horizontal="center" vertical="center" wrapText="1"/>
    </xf>
    <xf numFmtId="182" fontId="53" fillId="0" borderId="88" xfId="4" applyNumberFormat="1" applyFont="1" applyBorder="1" applyAlignment="1">
      <alignment horizontal="center" vertical="center" wrapText="1"/>
    </xf>
    <xf numFmtId="182" fontId="53" fillId="0" borderId="90" xfId="4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92" fontId="0" fillId="0" borderId="79" xfId="0" applyNumberFormat="1" applyBorder="1" applyAlignment="1">
      <alignment horizontal="center" vertical="center"/>
    </xf>
    <xf numFmtId="192" fontId="0" fillId="0" borderId="13" xfId="0" applyNumberForma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2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49" xfId="0" applyBorder="1" applyAlignment="1">
      <alignment horizontal="center"/>
    </xf>
    <xf numFmtId="192" fontId="0" fillId="0" borderId="57" xfId="0" applyNumberFormat="1" applyBorder="1" applyAlignment="1">
      <alignment horizontal="center" vertical="center"/>
    </xf>
    <xf numFmtId="192" fontId="0" fillId="0" borderId="58" xfId="0" applyNumberFormat="1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vertical="center"/>
    </xf>
  </cellXfs>
  <cellStyles count="8">
    <cellStyle name="ハイパーリンク" xfId="6" builtinId="8"/>
    <cellStyle name="桁区切り" xfId="1" builtinId="6"/>
    <cellStyle name="桁区切り 2" xfId="4" xr:uid="{00000000-0005-0000-0000-000002000000}"/>
    <cellStyle name="標準" xfId="0" builtinId="0"/>
    <cellStyle name="標準 10" xfId="5" xr:uid="{00000000-0005-0000-0000-000004000000}"/>
    <cellStyle name="標準 10 2" xfId="7" xr:uid="{00000000-0005-0000-0000-000005000000}"/>
    <cellStyle name="標準 2" xfId="3" xr:uid="{00000000-0005-0000-0000-000006000000}"/>
    <cellStyle name="標準_Sheet1" xfId="2" xr:uid="{00000000-0005-0000-0000-000007000000}"/>
  </cellStyles>
  <dxfs count="2183"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0"/>
      </font>
      <fill>
        <patternFill>
          <fgColor auto="1"/>
          <bgColor rgb="FFFF0000"/>
        </patternFill>
      </fill>
    </dxf>
    <dxf>
      <font>
        <color theme="0"/>
      </font>
      <fill>
        <patternFill>
          <fgColor auto="1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D04BC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colors>
    <mruColors>
      <color rgb="FF0D04BC"/>
      <color rgb="FF5216AA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CheckBox" fmlaLink="$V$6" lockText="1" noThreeD="1"/>
</file>

<file path=xl/ctrlProps/ctrlProp19.xml><?xml version="1.0" encoding="utf-8"?>
<formControlPr xmlns="http://schemas.microsoft.com/office/spreadsheetml/2009/9/main" objectType="CheckBox" fmlaLink="$V$5" lockText="1" noThreeD="1"/>
</file>

<file path=xl/ctrlProps/ctrlProp20.xml><?xml version="1.0" encoding="utf-8"?>
<formControlPr xmlns="http://schemas.microsoft.com/office/spreadsheetml/2009/9/main" objectType="CheckBox" checked="Checked" fmlaLink="$U$2" lockText="1" noThreeD="1"/>
</file>

<file path=xl/ctrlProps/ctrlProp21.xml><?xml version="1.0" encoding="utf-8"?>
<formControlPr xmlns="http://schemas.microsoft.com/office/spreadsheetml/2009/9/main" objectType="CheckBox" fmlaLink="$U$3" lockText="1" noThreeD="1"/>
</file>

<file path=xl/ctrlProps/ctrlProp22.xml><?xml version="1.0" encoding="utf-8"?>
<formControlPr xmlns="http://schemas.microsoft.com/office/spreadsheetml/2009/9/main" objectType="CheckBox" fmlaLink="$V$4" lockText="1" noThreeD="1"/>
</file>

<file path=xl/ctrlProps/ctrlProp23.xml><?xml version="1.0" encoding="utf-8"?>
<formControlPr xmlns="http://schemas.microsoft.com/office/spreadsheetml/2009/9/main" objectType="CheckBox" fmlaLink="$V$3" lockText="1" noThreeD="1"/>
</file>

<file path=xl/ctrlProps/ctrlProp24.xml><?xml version="1.0" encoding="utf-8"?>
<formControlPr xmlns="http://schemas.microsoft.com/office/spreadsheetml/2009/9/main" objectType="CheckBox" checked="Checked" fmlaLink="$V$2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190500</xdr:rowOff>
        </xdr:from>
        <xdr:to>
          <xdr:col>2</xdr:col>
          <xdr:colOff>257175</xdr:colOff>
          <xdr:row>16</xdr:row>
          <xdr:rowOff>504825</xdr:rowOff>
        </xdr:to>
        <xdr:sp macro="" textlink="">
          <xdr:nvSpPr>
            <xdr:cNvPr id="40961" name="オートフィルタリセット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2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339966"/>
                  </a:solidFill>
                  <a:latin typeface="HG創英角ｺﾞｼｯｸUB"/>
                  <a:ea typeface="HG創英角ｺﾞｼｯｸUB"/>
                </a:rPr>
                <a:t>収率表に　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3" name="オートフィルタリセット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2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4" name="オートフィルタリセット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2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5" name="オートフィルタリセット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02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6" name="オートフィルタリセット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2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7" name="オートフィルタリセット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02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8" name="オートフィルタリセット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02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69" name="オートフィルタリセット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02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0" name="オートフィルタリセット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02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1" name="オートフィルタリセット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02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3" name="オートフィルタリセット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02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5" name="オートフィルタリセット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02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6" name="オートフィルタリセット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02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8" name="オートフィルタリセット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02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9525</xdr:colOff>
          <xdr:row>0</xdr:row>
          <xdr:rowOff>0</xdr:rowOff>
        </xdr:from>
        <xdr:to>
          <xdr:col>30</xdr:col>
          <xdr:colOff>190500</xdr:colOff>
          <xdr:row>1</xdr:row>
          <xdr:rowOff>0</xdr:rowOff>
        </xdr:to>
        <xdr:sp macro="" textlink="">
          <xdr:nvSpPr>
            <xdr:cNvPr id="41039" name="Button 79" hidden="1">
              <a:extLst>
                <a:ext uri="{63B3BB69-23CF-44E3-9099-C40C66FF867C}">
                  <a14:compatExt spid="_x0000_s41039"/>
                </a:ext>
                <a:ext uri="{FF2B5EF4-FFF2-40B4-BE49-F238E27FC236}">
                  <a16:creationId xmlns:a16="http://schemas.microsoft.com/office/drawing/2014/main" id="{00000000-0008-0000-0200-00004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時間計算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619126</xdr:colOff>
      <xdr:row>16</xdr:row>
      <xdr:rowOff>171451</xdr:rowOff>
    </xdr:from>
    <xdr:to>
      <xdr:col>13</xdr:col>
      <xdr:colOff>1552576</xdr:colOff>
      <xdr:row>16</xdr:row>
      <xdr:rowOff>590551</xdr:rowOff>
    </xdr:to>
    <xdr:sp macro="[0]!DataPaste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219701" y="361951"/>
          <a:ext cx="93345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16</xdr:row>
          <xdr:rowOff>9525</xdr:rowOff>
        </xdr:from>
        <xdr:to>
          <xdr:col>28</xdr:col>
          <xdr:colOff>733425</xdr:colOff>
          <xdr:row>16</xdr:row>
          <xdr:rowOff>295275</xdr:rowOff>
        </xdr:to>
        <xdr:sp macro="" textlink="">
          <xdr:nvSpPr>
            <xdr:cNvPr id="41855" name="Button 895" hidden="1">
              <a:extLst>
                <a:ext uri="{63B3BB69-23CF-44E3-9099-C40C66FF867C}">
                  <a14:compatExt spid="_x0000_s41855"/>
                </a:ext>
                <a:ext uri="{FF2B5EF4-FFF2-40B4-BE49-F238E27FC236}">
                  <a16:creationId xmlns:a16="http://schemas.microsoft.com/office/drawing/2014/main" id="{00000000-0008-0000-0200-00007F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検索</a:t>
              </a:r>
            </a:p>
          </xdr:txBody>
        </xdr:sp>
        <xdr:clientData fPrintsWithSheet="0"/>
      </xdr:twoCellAnchor>
    </mc:Choice>
    <mc:Fallback/>
  </mc:AlternateContent>
  <xdr:oneCellAnchor>
    <xdr:from>
      <xdr:col>23</xdr:col>
      <xdr:colOff>304799</xdr:colOff>
      <xdr:row>23</xdr:row>
      <xdr:rowOff>0</xdr:rowOff>
    </xdr:from>
    <xdr:ext cx="65" cy="172227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23</xdr:row>
      <xdr:rowOff>0</xdr:rowOff>
    </xdr:from>
    <xdr:ext cx="65" cy="172227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16</xdr:row>
          <xdr:rowOff>9525</xdr:rowOff>
        </xdr:from>
        <xdr:to>
          <xdr:col>27</xdr:col>
          <xdr:colOff>914400</xdr:colOff>
          <xdr:row>16</xdr:row>
          <xdr:rowOff>409575</xdr:rowOff>
        </xdr:to>
        <xdr:sp macro="" textlink="">
          <xdr:nvSpPr>
            <xdr:cNvPr id="41858" name="Button 898" hidden="1">
              <a:extLst>
                <a:ext uri="{63B3BB69-23CF-44E3-9099-C40C66FF867C}">
                  <a14:compatExt spid="_x0000_s41858"/>
                </a:ext>
                <a:ext uri="{FF2B5EF4-FFF2-40B4-BE49-F238E27FC236}">
                  <a16:creationId xmlns:a16="http://schemas.microsoft.com/office/drawing/2014/main" id="{00000000-0008-0000-0200-000082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・外観ﾁｪｯｸ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・製造伝票</a:t>
              </a:r>
            </a:p>
          </xdr:txBody>
        </xdr:sp>
        <xdr:clientData fPrintsWithSheet="0"/>
      </xdr:twoCellAnchor>
    </mc:Choice>
    <mc:Fallback/>
  </mc:AlternateContent>
  <xdr:oneCellAnchor>
    <xdr:from>
      <xdr:col>23</xdr:col>
      <xdr:colOff>304799</xdr:colOff>
      <xdr:row>23</xdr:row>
      <xdr:rowOff>0</xdr:rowOff>
    </xdr:from>
    <xdr:ext cx="65" cy="172227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23</xdr:row>
      <xdr:rowOff>0</xdr:rowOff>
    </xdr:from>
    <xdr:ext cx="65" cy="172227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</xdr:row>
      <xdr:rowOff>0</xdr:rowOff>
    </xdr:from>
    <xdr:ext cx="65" cy="172227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</xdr:row>
      <xdr:rowOff>0</xdr:rowOff>
    </xdr:from>
    <xdr:ext cx="65" cy="172227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</xdr:row>
      <xdr:rowOff>0</xdr:rowOff>
    </xdr:from>
    <xdr:ext cx="65" cy="172227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</xdr:row>
      <xdr:rowOff>0</xdr:rowOff>
    </xdr:from>
    <xdr:ext cx="65" cy="172227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83</xdr:row>
      <xdr:rowOff>0</xdr:rowOff>
    </xdr:from>
    <xdr:ext cx="65" cy="172227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83</xdr:row>
      <xdr:rowOff>0</xdr:rowOff>
    </xdr:from>
    <xdr:ext cx="65" cy="172227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83</xdr:row>
      <xdr:rowOff>0</xdr:rowOff>
    </xdr:from>
    <xdr:ext cx="65" cy="172227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83</xdr:row>
      <xdr:rowOff>0</xdr:rowOff>
    </xdr:from>
    <xdr:ext cx="65" cy="172227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134</xdr:row>
      <xdr:rowOff>0</xdr:rowOff>
    </xdr:from>
    <xdr:ext cx="65" cy="172227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134</xdr:row>
      <xdr:rowOff>0</xdr:rowOff>
    </xdr:from>
    <xdr:ext cx="65" cy="172227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134</xdr:row>
      <xdr:rowOff>0</xdr:rowOff>
    </xdr:from>
    <xdr:ext cx="65" cy="172227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134</xdr:row>
      <xdr:rowOff>0</xdr:rowOff>
    </xdr:from>
    <xdr:ext cx="65" cy="172227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163</xdr:row>
      <xdr:rowOff>0</xdr:rowOff>
    </xdr:from>
    <xdr:ext cx="65" cy="172227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163</xdr:row>
      <xdr:rowOff>0</xdr:rowOff>
    </xdr:from>
    <xdr:ext cx="65" cy="172227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163</xdr:row>
      <xdr:rowOff>0</xdr:rowOff>
    </xdr:from>
    <xdr:ext cx="65" cy="172227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163</xdr:row>
      <xdr:rowOff>0</xdr:rowOff>
    </xdr:from>
    <xdr:ext cx="65" cy="172227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205</xdr:row>
      <xdr:rowOff>0</xdr:rowOff>
    </xdr:from>
    <xdr:ext cx="65" cy="172227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205</xdr:row>
      <xdr:rowOff>0</xdr:rowOff>
    </xdr:from>
    <xdr:ext cx="65" cy="172227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205</xdr:row>
      <xdr:rowOff>0</xdr:rowOff>
    </xdr:from>
    <xdr:ext cx="65" cy="172227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205</xdr:row>
      <xdr:rowOff>0</xdr:rowOff>
    </xdr:from>
    <xdr:ext cx="65" cy="172227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253</xdr:row>
      <xdr:rowOff>0</xdr:rowOff>
    </xdr:from>
    <xdr:ext cx="65" cy="172227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253</xdr:row>
      <xdr:rowOff>0</xdr:rowOff>
    </xdr:from>
    <xdr:ext cx="65" cy="172227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253</xdr:row>
      <xdr:rowOff>0</xdr:rowOff>
    </xdr:from>
    <xdr:ext cx="65" cy="172227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253</xdr:row>
      <xdr:rowOff>0</xdr:rowOff>
    </xdr:from>
    <xdr:ext cx="65" cy="172227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262</xdr:row>
      <xdr:rowOff>0</xdr:rowOff>
    </xdr:from>
    <xdr:ext cx="65" cy="172227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262</xdr:row>
      <xdr:rowOff>0</xdr:rowOff>
    </xdr:from>
    <xdr:ext cx="65" cy="172227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262</xdr:row>
      <xdr:rowOff>0</xdr:rowOff>
    </xdr:from>
    <xdr:ext cx="65" cy="172227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262</xdr:row>
      <xdr:rowOff>0</xdr:rowOff>
    </xdr:from>
    <xdr:ext cx="65" cy="172227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316</xdr:row>
      <xdr:rowOff>0</xdr:rowOff>
    </xdr:from>
    <xdr:ext cx="65" cy="172227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316</xdr:row>
      <xdr:rowOff>0</xdr:rowOff>
    </xdr:from>
    <xdr:ext cx="65" cy="172227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316</xdr:row>
      <xdr:rowOff>0</xdr:rowOff>
    </xdr:from>
    <xdr:ext cx="65" cy="172227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316</xdr:row>
      <xdr:rowOff>0</xdr:rowOff>
    </xdr:from>
    <xdr:ext cx="65" cy="172227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346</xdr:row>
      <xdr:rowOff>0</xdr:rowOff>
    </xdr:from>
    <xdr:ext cx="65" cy="172227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346</xdr:row>
      <xdr:rowOff>0</xdr:rowOff>
    </xdr:from>
    <xdr:ext cx="65" cy="172227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346</xdr:row>
      <xdr:rowOff>0</xdr:rowOff>
    </xdr:from>
    <xdr:ext cx="65" cy="172227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346</xdr:row>
      <xdr:rowOff>0</xdr:rowOff>
    </xdr:from>
    <xdr:ext cx="65" cy="172227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372</xdr:row>
      <xdr:rowOff>0</xdr:rowOff>
    </xdr:from>
    <xdr:ext cx="65" cy="172227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372</xdr:row>
      <xdr:rowOff>0</xdr:rowOff>
    </xdr:from>
    <xdr:ext cx="65" cy="172227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372</xdr:row>
      <xdr:rowOff>0</xdr:rowOff>
    </xdr:from>
    <xdr:ext cx="65" cy="172227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372</xdr:row>
      <xdr:rowOff>0</xdr:rowOff>
    </xdr:from>
    <xdr:ext cx="65" cy="172227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397</xdr:row>
      <xdr:rowOff>0</xdr:rowOff>
    </xdr:from>
    <xdr:ext cx="65" cy="172227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397</xdr:row>
      <xdr:rowOff>0</xdr:rowOff>
    </xdr:from>
    <xdr:ext cx="65" cy="172227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397</xdr:row>
      <xdr:rowOff>0</xdr:rowOff>
    </xdr:from>
    <xdr:ext cx="65" cy="172227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397</xdr:row>
      <xdr:rowOff>0</xdr:rowOff>
    </xdr:from>
    <xdr:ext cx="65" cy="172227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437</xdr:row>
      <xdr:rowOff>0</xdr:rowOff>
    </xdr:from>
    <xdr:ext cx="65" cy="172227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437</xdr:row>
      <xdr:rowOff>0</xdr:rowOff>
    </xdr:from>
    <xdr:ext cx="65" cy="172227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437</xdr:row>
      <xdr:rowOff>0</xdr:rowOff>
    </xdr:from>
    <xdr:ext cx="65" cy="172227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437</xdr:row>
      <xdr:rowOff>0</xdr:rowOff>
    </xdr:from>
    <xdr:ext cx="65" cy="172227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467</xdr:row>
      <xdr:rowOff>0</xdr:rowOff>
    </xdr:from>
    <xdr:ext cx="65" cy="172227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467</xdr:row>
      <xdr:rowOff>0</xdr:rowOff>
    </xdr:from>
    <xdr:ext cx="65" cy="172227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467</xdr:row>
      <xdr:rowOff>0</xdr:rowOff>
    </xdr:from>
    <xdr:ext cx="65" cy="172227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467</xdr:row>
      <xdr:rowOff>0</xdr:rowOff>
    </xdr:from>
    <xdr:ext cx="65" cy="172227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496</xdr:row>
      <xdr:rowOff>0</xdr:rowOff>
    </xdr:from>
    <xdr:ext cx="65" cy="172227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496</xdr:row>
      <xdr:rowOff>0</xdr:rowOff>
    </xdr:from>
    <xdr:ext cx="65" cy="172227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496</xdr:row>
      <xdr:rowOff>0</xdr:rowOff>
    </xdr:from>
    <xdr:ext cx="65" cy="172227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496</xdr:row>
      <xdr:rowOff>0</xdr:rowOff>
    </xdr:from>
    <xdr:ext cx="65" cy="172227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544</xdr:row>
      <xdr:rowOff>0</xdr:rowOff>
    </xdr:from>
    <xdr:ext cx="65" cy="172227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544</xdr:row>
      <xdr:rowOff>0</xdr:rowOff>
    </xdr:from>
    <xdr:ext cx="65" cy="172227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544</xdr:row>
      <xdr:rowOff>0</xdr:rowOff>
    </xdr:from>
    <xdr:ext cx="65" cy="172227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544</xdr:row>
      <xdr:rowOff>0</xdr:rowOff>
    </xdr:from>
    <xdr:ext cx="65" cy="172227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573</xdr:row>
      <xdr:rowOff>0</xdr:rowOff>
    </xdr:from>
    <xdr:ext cx="65" cy="172227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573</xdr:row>
      <xdr:rowOff>0</xdr:rowOff>
    </xdr:from>
    <xdr:ext cx="65" cy="172227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573</xdr:row>
      <xdr:rowOff>0</xdr:rowOff>
    </xdr:from>
    <xdr:ext cx="65" cy="172227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573</xdr:row>
      <xdr:rowOff>0</xdr:rowOff>
    </xdr:from>
    <xdr:ext cx="65" cy="172227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632</xdr:row>
      <xdr:rowOff>0</xdr:rowOff>
    </xdr:from>
    <xdr:ext cx="65" cy="172227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632</xdr:row>
      <xdr:rowOff>0</xdr:rowOff>
    </xdr:from>
    <xdr:ext cx="65" cy="172227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632</xdr:row>
      <xdr:rowOff>0</xdr:rowOff>
    </xdr:from>
    <xdr:ext cx="65" cy="172227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632</xdr:row>
      <xdr:rowOff>0</xdr:rowOff>
    </xdr:from>
    <xdr:ext cx="65" cy="172227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676</xdr:row>
      <xdr:rowOff>0</xdr:rowOff>
    </xdr:from>
    <xdr:ext cx="65" cy="172227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676</xdr:row>
      <xdr:rowOff>0</xdr:rowOff>
    </xdr:from>
    <xdr:ext cx="65" cy="172227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676</xdr:row>
      <xdr:rowOff>0</xdr:rowOff>
    </xdr:from>
    <xdr:ext cx="65" cy="172227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676</xdr:row>
      <xdr:rowOff>0</xdr:rowOff>
    </xdr:from>
    <xdr:ext cx="65" cy="172227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707</xdr:row>
      <xdr:rowOff>0</xdr:rowOff>
    </xdr:from>
    <xdr:ext cx="65" cy="172227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707</xdr:row>
      <xdr:rowOff>0</xdr:rowOff>
    </xdr:from>
    <xdr:ext cx="65" cy="172227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707</xdr:row>
      <xdr:rowOff>0</xdr:rowOff>
    </xdr:from>
    <xdr:ext cx="65" cy="172227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707</xdr:row>
      <xdr:rowOff>0</xdr:rowOff>
    </xdr:from>
    <xdr:ext cx="65" cy="172227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746</xdr:row>
      <xdr:rowOff>0</xdr:rowOff>
    </xdr:from>
    <xdr:ext cx="65" cy="172227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746</xdr:row>
      <xdr:rowOff>0</xdr:rowOff>
    </xdr:from>
    <xdr:ext cx="65" cy="172227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746</xdr:row>
      <xdr:rowOff>0</xdr:rowOff>
    </xdr:from>
    <xdr:ext cx="65" cy="172227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746</xdr:row>
      <xdr:rowOff>0</xdr:rowOff>
    </xdr:from>
    <xdr:ext cx="65" cy="172227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775</xdr:row>
      <xdr:rowOff>0</xdr:rowOff>
    </xdr:from>
    <xdr:ext cx="65" cy="172227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775</xdr:row>
      <xdr:rowOff>0</xdr:rowOff>
    </xdr:from>
    <xdr:ext cx="65" cy="172227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775</xdr:row>
      <xdr:rowOff>0</xdr:rowOff>
    </xdr:from>
    <xdr:ext cx="65" cy="172227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775</xdr:row>
      <xdr:rowOff>0</xdr:rowOff>
    </xdr:from>
    <xdr:ext cx="65" cy="172227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806</xdr:row>
      <xdr:rowOff>0</xdr:rowOff>
    </xdr:from>
    <xdr:ext cx="65" cy="172227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806</xdr:row>
      <xdr:rowOff>0</xdr:rowOff>
    </xdr:from>
    <xdr:ext cx="65" cy="172227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806</xdr:row>
      <xdr:rowOff>0</xdr:rowOff>
    </xdr:from>
    <xdr:ext cx="65" cy="172227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806</xdr:row>
      <xdr:rowOff>0</xdr:rowOff>
    </xdr:from>
    <xdr:ext cx="65" cy="172227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822</xdr:row>
      <xdr:rowOff>0</xdr:rowOff>
    </xdr:from>
    <xdr:ext cx="65" cy="172227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822</xdr:row>
      <xdr:rowOff>0</xdr:rowOff>
    </xdr:from>
    <xdr:ext cx="65" cy="172227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822</xdr:row>
      <xdr:rowOff>0</xdr:rowOff>
    </xdr:from>
    <xdr:ext cx="65" cy="172227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822</xdr:row>
      <xdr:rowOff>0</xdr:rowOff>
    </xdr:from>
    <xdr:ext cx="65" cy="172227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842</xdr:row>
      <xdr:rowOff>0</xdr:rowOff>
    </xdr:from>
    <xdr:ext cx="65" cy="172227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842</xdr:row>
      <xdr:rowOff>0</xdr:rowOff>
    </xdr:from>
    <xdr:ext cx="65" cy="172227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842</xdr:row>
      <xdr:rowOff>0</xdr:rowOff>
    </xdr:from>
    <xdr:ext cx="65" cy="172227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842</xdr:row>
      <xdr:rowOff>0</xdr:rowOff>
    </xdr:from>
    <xdr:ext cx="65" cy="172227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870</xdr:row>
      <xdr:rowOff>0</xdr:rowOff>
    </xdr:from>
    <xdr:ext cx="65" cy="172227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870</xdr:row>
      <xdr:rowOff>0</xdr:rowOff>
    </xdr:from>
    <xdr:ext cx="65" cy="172227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870</xdr:row>
      <xdr:rowOff>0</xdr:rowOff>
    </xdr:from>
    <xdr:ext cx="65" cy="172227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870</xdr:row>
      <xdr:rowOff>0</xdr:rowOff>
    </xdr:from>
    <xdr:ext cx="65" cy="172227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898</xdr:row>
      <xdr:rowOff>0</xdr:rowOff>
    </xdr:from>
    <xdr:ext cx="65" cy="172227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898</xdr:row>
      <xdr:rowOff>0</xdr:rowOff>
    </xdr:from>
    <xdr:ext cx="65" cy="172227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898</xdr:row>
      <xdr:rowOff>0</xdr:rowOff>
    </xdr:from>
    <xdr:ext cx="65" cy="172227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898</xdr:row>
      <xdr:rowOff>0</xdr:rowOff>
    </xdr:from>
    <xdr:ext cx="65" cy="172227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926</xdr:row>
      <xdr:rowOff>0</xdr:rowOff>
    </xdr:from>
    <xdr:ext cx="65" cy="172227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926</xdr:row>
      <xdr:rowOff>0</xdr:rowOff>
    </xdr:from>
    <xdr:ext cx="65" cy="172227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926</xdr:row>
      <xdr:rowOff>0</xdr:rowOff>
    </xdr:from>
    <xdr:ext cx="65" cy="172227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926</xdr:row>
      <xdr:rowOff>0</xdr:rowOff>
    </xdr:from>
    <xdr:ext cx="65" cy="172227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954</xdr:row>
      <xdr:rowOff>0</xdr:rowOff>
    </xdr:from>
    <xdr:ext cx="65" cy="172227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954</xdr:row>
      <xdr:rowOff>0</xdr:rowOff>
    </xdr:from>
    <xdr:ext cx="65" cy="172227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954</xdr:row>
      <xdr:rowOff>0</xdr:rowOff>
    </xdr:from>
    <xdr:ext cx="65" cy="172227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954</xdr:row>
      <xdr:rowOff>0</xdr:rowOff>
    </xdr:from>
    <xdr:ext cx="65" cy="172227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302</xdr:row>
      <xdr:rowOff>0</xdr:rowOff>
    </xdr:from>
    <xdr:ext cx="65" cy="172227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 txBox="1"/>
      </xdr:nvSpPr>
      <xdr:spPr>
        <a:xfrm>
          <a:off x="12708466" y="5956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302</xdr:row>
      <xdr:rowOff>0</xdr:rowOff>
    </xdr:from>
    <xdr:ext cx="65" cy="172227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 txBox="1"/>
      </xdr:nvSpPr>
      <xdr:spPr>
        <a:xfrm>
          <a:off x="12708466" y="5956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302</xdr:row>
      <xdr:rowOff>0</xdr:rowOff>
    </xdr:from>
    <xdr:ext cx="65" cy="172227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 txBox="1"/>
      </xdr:nvSpPr>
      <xdr:spPr>
        <a:xfrm>
          <a:off x="12708466" y="5956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302</xdr:row>
      <xdr:rowOff>0</xdr:rowOff>
    </xdr:from>
    <xdr:ext cx="65" cy="172227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 txBox="1"/>
      </xdr:nvSpPr>
      <xdr:spPr>
        <a:xfrm>
          <a:off x="12708466" y="5956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255</xdr:row>
      <xdr:rowOff>0</xdr:rowOff>
    </xdr:from>
    <xdr:ext cx="65" cy="172227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 txBox="1"/>
      </xdr:nvSpPr>
      <xdr:spPr>
        <a:xfrm>
          <a:off x="12708466" y="43370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255</xdr:row>
      <xdr:rowOff>0</xdr:rowOff>
    </xdr:from>
    <xdr:ext cx="65" cy="172227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 txBox="1"/>
      </xdr:nvSpPr>
      <xdr:spPr>
        <a:xfrm>
          <a:off x="12708466" y="43370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255</xdr:row>
      <xdr:rowOff>0</xdr:rowOff>
    </xdr:from>
    <xdr:ext cx="65" cy="172227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 txBox="1"/>
      </xdr:nvSpPr>
      <xdr:spPr>
        <a:xfrm>
          <a:off x="12708466" y="43370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255</xdr:row>
      <xdr:rowOff>0</xdr:rowOff>
    </xdr:from>
    <xdr:ext cx="65" cy="172227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 txBox="1"/>
      </xdr:nvSpPr>
      <xdr:spPr>
        <a:xfrm>
          <a:off x="12708466" y="43370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619</xdr:row>
      <xdr:rowOff>0</xdr:rowOff>
    </xdr:from>
    <xdr:ext cx="65" cy="172227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619</xdr:row>
      <xdr:rowOff>0</xdr:rowOff>
    </xdr:from>
    <xdr:ext cx="65" cy="172227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619</xdr:row>
      <xdr:rowOff>0</xdr:rowOff>
    </xdr:from>
    <xdr:ext cx="65" cy="172227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619</xdr:row>
      <xdr:rowOff>0</xdr:rowOff>
    </xdr:from>
    <xdr:ext cx="65" cy="172227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622</xdr:row>
      <xdr:rowOff>0</xdr:rowOff>
    </xdr:from>
    <xdr:ext cx="65" cy="172227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 txBox="1"/>
      </xdr:nvSpPr>
      <xdr:spPr>
        <a:xfrm>
          <a:off x="12708466" y="107558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622</xdr:row>
      <xdr:rowOff>0</xdr:rowOff>
    </xdr:from>
    <xdr:ext cx="65" cy="172227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 txBox="1"/>
      </xdr:nvSpPr>
      <xdr:spPr>
        <a:xfrm>
          <a:off x="12708466" y="107558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622</xdr:row>
      <xdr:rowOff>0</xdr:rowOff>
    </xdr:from>
    <xdr:ext cx="65" cy="172227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 txBox="1"/>
      </xdr:nvSpPr>
      <xdr:spPr>
        <a:xfrm>
          <a:off x="12708466" y="107558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622</xdr:row>
      <xdr:rowOff>0</xdr:rowOff>
    </xdr:from>
    <xdr:ext cx="65" cy="172227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 txBox="1"/>
      </xdr:nvSpPr>
      <xdr:spPr>
        <a:xfrm>
          <a:off x="12708466" y="107558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625</xdr:row>
      <xdr:rowOff>0</xdr:rowOff>
    </xdr:from>
    <xdr:ext cx="65" cy="172227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 txBox="1"/>
      </xdr:nvSpPr>
      <xdr:spPr>
        <a:xfrm>
          <a:off x="12708466" y="108098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625</xdr:row>
      <xdr:rowOff>0</xdr:rowOff>
    </xdr:from>
    <xdr:ext cx="65" cy="172227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 txBox="1"/>
      </xdr:nvSpPr>
      <xdr:spPr>
        <a:xfrm>
          <a:off x="12708466" y="108098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625</xdr:row>
      <xdr:rowOff>0</xdr:rowOff>
    </xdr:from>
    <xdr:ext cx="65" cy="172227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 txBox="1"/>
      </xdr:nvSpPr>
      <xdr:spPr>
        <a:xfrm>
          <a:off x="12708466" y="108098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625</xdr:row>
      <xdr:rowOff>0</xdr:rowOff>
    </xdr:from>
    <xdr:ext cx="65" cy="172227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 txBox="1"/>
      </xdr:nvSpPr>
      <xdr:spPr>
        <a:xfrm>
          <a:off x="12708466" y="108098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628</xdr:row>
      <xdr:rowOff>0</xdr:rowOff>
    </xdr:from>
    <xdr:ext cx="65" cy="172227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 txBox="1"/>
      </xdr:nvSpPr>
      <xdr:spPr>
        <a:xfrm>
          <a:off x="12708466" y="108637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628</xdr:row>
      <xdr:rowOff>0</xdr:rowOff>
    </xdr:from>
    <xdr:ext cx="65" cy="172227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 txBox="1"/>
      </xdr:nvSpPr>
      <xdr:spPr>
        <a:xfrm>
          <a:off x="12708466" y="108637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628</xdr:row>
      <xdr:rowOff>0</xdr:rowOff>
    </xdr:from>
    <xdr:ext cx="65" cy="172227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 txBox="1"/>
      </xdr:nvSpPr>
      <xdr:spPr>
        <a:xfrm>
          <a:off x="12708466" y="108637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628</xdr:row>
      <xdr:rowOff>0</xdr:rowOff>
    </xdr:from>
    <xdr:ext cx="65" cy="172227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 txBox="1"/>
      </xdr:nvSpPr>
      <xdr:spPr>
        <a:xfrm>
          <a:off x="12708466" y="108637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637</xdr:row>
      <xdr:rowOff>0</xdr:rowOff>
    </xdr:from>
    <xdr:ext cx="65" cy="172227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637</xdr:row>
      <xdr:rowOff>0</xdr:rowOff>
    </xdr:from>
    <xdr:ext cx="65" cy="172227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637</xdr:row>
      <xdr:rowOff>0</xdr:rowOff>
    </xdr:from>
    <xdr:ext cx="65" cy="172227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637</xdr:row>
      <xdr:rowOff>0</xdr:rowOff>
    </xdr:from>
    <xdr:ext cx="65" cy="172227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 txBox="1"/>
      </xdr:nvSpPr>
      <xdr:spPr>
        <a:xfrm>
          <a:off x="12708466" y="109717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643</xdr:row>
      <xdr:rowOff>0</xdr:rowOff>
    </xdr:from>
    <xdr:ext cx="65" cy="172227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 txBox="1"/>
      </xdr:nvSpPr>
      <xdr:spPr>
        <a:xfrm>
          <a:off x="12708466" y="110257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643</xdr:row>
      <xdr:rowOff>0</xdr:rowOff>
    </xdr:from>
    <xdr:ext cx="65" cy="172227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 txBox="1"/>
      </xdr:nvSpPr>
      <xdr:spPr>
        <a:xfrm>
          <a:off x="12708466" y="110257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643</xdr:row>
      <xdr:rowOff>0</xdr:rowOff>
    </xdr:from>
    <xdr:ext cx="65" cy="172227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 txBox="1"/>
      </xdr:nvSpPr>
      <xdr:spPr>
        <a:xfrm>
          <a:off x="12708466" y="110257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643</xdr:row>
      <xdr:rowOff>0</xdr:rowOff>
    </xdr:from>
    <xdr:ext cx="65" cy="172227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 txBox="1"/>
      </xdr:nvSpPr>
      <xdr:spPr>
        <a:xfrm>
          <a:off x="12708466" y="110257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638</xdr:row>
      <xdr:rowOff>0</xdr:rowOff>
    </xdr:from>
    <xdr:ext cx="65" cy="172227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 txBox="1"/>
      </xdr:nvSpPr>
      <xdr:spPr>
        <a:xfrm>
          <a:off x="12708466" y="11241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638</xdr:row>
      <xdr:rowOff>0</xdr:rowOff>
    </xdr:from>
    <xdr:ext cx="65" cy="172227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 txBox="1"/>
      </xdr:nvSpPr>
      <xdr:spPr>
        <a:xfrm>
          <a:off x="12708466" y="11241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638</xdr:row>
      <xdr:rowOff>0</xdr:rowOff>
    </xdr:from>
    <xdr:ext cx="65" cy="172227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 txBox="1"/>
      </xdr:nvSpPr>
      <xdr:spPr>
        <a:xfrm>
          <a:off x="12708466" y="11241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638</xdr:row>
      <xdr:rowOff>0</xdr:rowOff>
    </xdr:from>
    <xdr:ext cx="65" cy="172227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 txBox="1"/>
      </xdr:nvSpPr>
      <xdr:spPr>
        <a:xfrm>
          <a:off x="12708466" y="11241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682004</xdr:colOff>
      <xdr:row>15</xdr:row>
      <xdr:rowOff>41063</xdr:rowOff>
    </xdr:from>
    <xdr:to>
      <xdr:col>29</xdr:col>
      <xdr:colOff>402588</xdr:colOff>
      <xdr:row>37</xdr:row>
      <xdr:rowOff>85725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69004" y="2612813"/>
          <a:ext cx="9321784" cy="3816562"/>
        </a:xfrm>
        <a:prstGeom prst="rect">
          <a:avLst/>
        </a:prstGeom>
      </xdr:spPr>
    </xdr:pic>
    <xdr:clientData/>
  </xdr:twoCellAnchor>
  <xdr:twoCellAnchor editAs="oneCell">
    <xdr:from>
      <xdr:col>30</xdr:col>
      <xdr:colOff>19050</xdr:colOff>
      <xdr:row>15</xdr:row>
      <xdr:rowOff>44151</xdr:rowOff>
    </xdr:from>
    <xdr:to>
      <xdr:col>43</xdr:col>
      <xdr:colOff>202558</xdr:colOff>
      <xdr:row>37</xdr:row>
      <xdr:rowOff>29250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593050" y="2615901"/>
          <a:ext cx="9098908" cy="3756999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15</xdr:row>
      <xdr:rowOff>32079</xdr:rowOff>
    </xdr:from>
    <xdr:to>
      <xdr:col>15</xdr:col>
      <xdr:colOff>421651</xdr:colOff>
      <xdr:row>38</xdr:row>
      <xdr:rowOff>67691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4375" y="2603829"/>
          <a:ext cx="9994276" cy="3978962"/>
        </a:xfrm>
        <a:prstGeom prst="rect">
          <a:avLst/>
        </a:prstGeom>
      </xdr:spPr>
    </xdr:pic>
    <xdr:clientData/>
  </xdr:twoCellAnchor>
  <xdr:twoCellAnchor editAs="oneCell">
    <xdr:from>
      <xdr:col>0</xdr:col>
      <xdr:colOff>638175</xdr:colOff>
      <xdr:row>45</xdr:row>
      <xdr:rowOff>105254</xdr:rowOff>
    </xdr:from>
    <xdr:to>
      <xdr:col>16</xdr:col>
      <xdr:colOff>20801</xdr:colOff>
      <xdr:row>70</xdr:row>
      <xdr:rowOff>123825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8175" y="7820504"/>
          <a:ext cx="10355426" cy="430482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685799</xdr:colOff>
      <xdr:row>81</xdr:row>
      <xdr:rowOff>20390</xdr:rowOff>
    </xdr:from>
    <xdr:to>
      <xdr:col>16</xdr:col>
      <xdr:colOff>250162</xdr:colOff>
      <xdr:row>106</xdr:row>
      <xdr:rowOff>77236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CB80108-D91D-4ECD-AA38-AD51FAB7E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5799" y="13907840"/>
          <a:ext cx="10537163" cy="4343096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81</xdr:row>
      <xdr:rowOff>28650</xdr:rowOff>
    </xdr:from>
    <xdr:to>
      <xdr:col>27</xdr:col>
      <xdr:colOff>363132</xdr:colOff>
      <xdr:row>96</xdr:row>
      <xdr:rowOff>460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6548E45-C86F-46FC-A133-C71032806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344400" y="13916100"/>
          <a:ext cx="6535332" cy="2543560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114</xdr:row>
      <xdr:rowOff>122628</xdr:rowOff>
    </xdr:from>
    <xdr:to>
      <xdr:col>16</xdr:col>
      <xdr:colOff>2539</xdr:colOff>
      <xdr:row>139</xdr:row>
      <xdr:rowOff>115346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698BE45-224E-45E6-B08C-325D9684C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0550" y="19667928"/>
          <a:ext cx="10384789" cy="4278968"/>
        </a:xfrm>
        <a:prstGeom prst="rect">
          <a:avLst/>
        </a:prstGeom>
      </xdr:spPr>
    </xdr:pic>
    <xdr:clientData/>
  </xdr:twoCellAnchor>
  <xdr:twoCellAnchor editAs="oneCell">
    <xdr:from>
      <xdr:col>18</xdr:col>
      <xdr:colOff>9525</xdr:colOff>
      <xdr:row>115</xdr:row>
      <xdr:rowOff>23048</xdr:rowOff>
    </xdr:from>
    <xdr:to>
      <xdr:col>34</xdr:col>
      <xdr:colOff>307349</xdr:colOff>
      <xdr:row>142</xdr:row>
      <xdr:rowOff>77260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967CBD9-10A0-42C4-8F99-FDD5A9B88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353925" y="19739798"/>
          <a:ext cx="11270624" cy="4683362"/>
        </a:xfrm>
        <a:prstGeom prst="rect">
          <a:avLst/>
        </a:prstGeom>
      </xdr:spPr>
    </xdr:pic>
    <xdr:clientData/>
  </xdr:twoCellAnchor>
  <xdr:twoCellAnchor>
    <xdr:from>
      <xdr:col>19</xdr:col>
      <xdr:colOff>304800</xdr:colOff>
      <xdr:row>16</xdr:row>
      <xdr:rowOff>38101</xdr:rowOff>
    </xdr:from>
    <xdr:to>
      <xdr:col>20</xdr:col>
      <xdr:colOff>276225</xdr:colOff>
      <xdr:row>18</xdr:row>
      <xdr:rowOff>19051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E81B8ACD-D983-4220-9C1E-D9BBEC5BFC71}"/>
            </a:ext>
          </a:extLst>
        </xdr:cNvPr>
        <xdr:cNvSpPr/>
      </xdr:nvSpPr>
      <xdr:spPr>
        <a:xfrm>
          <a:off x="13335000" y="2781301"/>
          <a:ext cx="657225" cy="3238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66676</xdr:colOff>
      <xdr:row>45</xdr:row>
      <xdr:rowOff>123825</xdr:rowOff>
    </xdr:from>
    <xdr:to>
      <xdr:col>12</xdr:col>
      <xdr:colOff>523876</xdr:colOff>
      <xdr:row>47</xdr:row>
      <xdr:rowOff>19050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BDB8F0FA-3EEB-4463-B211-2861E53EB811}"/>
            </a:ext>
          </a:extLst>
        </xdr:cNvPr>
        <xdr:cNvSpPr/>
      </xdr:nvSpPr>
      <xdr:spPr>
        <a:xfrm>
          <a:off x="8296276" y="7839075"/>
          <a:ext cx="457200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238126</xdr:colOff>
      <xdr:row>81</xdr:row>
      <xdr:rowOff>152400</xdr:rowOff>
    </xdr:from>
    <xdr:to>
      <xdr:col>13</xdr:col>
      <xdr:colOff>209550</xdr:colOff>
      <xdr:row>83</xdr:row>
      <xdr:rowOff>95250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7A127516-828B-4D50-AA0E-CC8B861E22AA}"/>
            </a:ext>
          </a:extLst>
        </xdr:cNvPr>
        <xdr:cNvSpPr/>
      </xdr:nvSpPr>
      <xdr:spPr>
        <a:xfrm>
          <a:off x="8467726" y="14039850"/>
          <a:ext cx="657224" cy="2857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647700</xdr:colOff>
      <xdr:row>115</xdr:row>
      <xdr:rowOff>95250</xdr:rowOff>
    </xdr:from>
    <xdr:to>
      <xdr:col>12</xdr:col>
      <xdr:colOff>619124</xdr:colOff>
      <xdr:row>117</xdr:row>
      <xdr:rowOff>38100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D485B73E-D1EF-4C51-9C6D-8323270D0928}"/>
            </a:ext>
          </a:extLst>
        </xdr:cNvPr>
        <xdr:cNvSpPr/>
      </xdr:nvSpPr>
      <xdr:spPr>
        <a:xfrm>
          <a:off x="8191500" y="19812000"/>
          <a:ext cx="657224" cy="2857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123824</xdr:colOff>
      <xdr:row>118</xdr:row>
      <xdr:rowOff>19050</xdr:rowOff>
    </xdr:from>
    <xdr:to>
      <xdr:col>23</xdr:col>
      <xdr:colOff>361949</xdr:colOff>
      <xdr:row>119</xdr:row>
      <xdr:rowOff>66676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4F1AA494-94DD-4E80-8282-4D243B6F9D97}"/>
            </a:ext>
          </a:extLst>
        </xdr:cNvPr>
        <xdr:cNvSpPr/>
      </xdr:nvSpPr>
      <xdr:spPr>
        <a:xfrm>
          <a:off x="15211424" y="20250150"/>
          <a:ext cx="923925" cy="21907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19050</xdr:colOff>
      <xdr:row>147</xdr:row>
      <xdr:rowOff>127351</xdr:rowOff>
    </xdr:from>
    <xdr:to>
      <xdr:col>16</xdr:col>
      <xdr:colOff>307341</xdr:colOff>
      <xdr:row>173</xdr:row>
      <xdr:rowOff>39148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447A660B-234E-4C2D-BA5D-759964E4B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4850" y="25330501"/>
          <a:ext cx="10575291" cy="43694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4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4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4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4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4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4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133350</xdr:colOff>
      <xdr:row>0</xdr:row>
      <xdr:rowOff>19050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6934200" y="190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>
              <a:solidFill>
                <a:srgbClr val="FF0000"/>
              </a:solidFill>
            </a:rPr>
            <a:t>自動作成フォーマット</a:t>
          </a:r>
        </a:p>
      </xdr:txBody>
    </xdr:sp>
    <xdr:clientData/>
  </xdr:oneCellAnchor>
  <xdr:oneCellAnchor>
    <xdr:from>
      <xdr:col>11</xdr:col>
      <xdr:colOff>171450</xdr:colOff>
      <xdr:row>2</xdr:row>
      <xdr:rowOff>66675</xdr:rowOff>
    </xdr:from>
    <xdr:ext cx="4737835" cy="6424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6972300" y="466725"/>
          <a:ext cx="4737835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原反Ｌｏｔについて</a:t>
          </a:r>
          <a:endParaRPr kumimoji="1" lang="en-US" altLang="ja-JP" sz="1100"/>
        </a:p>
        <a:p>
          <a:r>
            <a:rPr kumimoji="1" lang="ja-JP" altLang="en-US" sz="1100"/>
            <a:t>原反Ｌｏｔが空白の場合は製造Ｌｏｔの枝番１の列にある原反Ｌｏｔを表示します。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製造Ｌｏｔの</a:t>
          </a:r>
          <a:r>
            <a:rPr kumimoji="1" lang="ja-JP" altLang="en-US" sz="1100"/>
            <a:t>枝番２や３の時、同じ列の原反Ｌｏｔが空白の時があるため。</a:t>
          </a:r>
          <a:endParaRPr kumimoji="1" lang="en-US" altLang="ja-JP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257175</xdr:colOff>
      <xdr:row>4</xdr:row>
      <xdr:rowOff>152400</xdr:rowOff>
    </xdr:from>
    <xdr:ext cx="2172711" cy="6424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463338" y="762000"/>
          <a:ext cx="2172711" cy="64248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予定表から本数を集計するときは</a:t>
          </a:r>
          <a:endParaRPr kumimoji="1" lang="en-US" altLang="ja-JP" sz="1100"/>
        </a:p>
        <a:p>
          <a:r>
            <a:rPr kumimoji="1" lang="ja-JP" altLang="en-US" sz="1100"/>
            <a:t>基準幅で検索し結果表示の時は</a:t>
          </a:r>
          <a:endParaRPr kumimoji="1" lang="en-US" altLang="ja-JP" sz="1100"/>
        </a:p>
        <a:p>
          <a:r>
            <a:rPr kumimoji="1" lang="ja-JP" altLang="en-US" sz="1100"/>
            <a:t>使用幅に置き換えて表示</a:t>
          </a:r>
          <a:endParaRPr kumimoji="1" lang="en-US" altLang="ja-JP" sz="1100"/>
        </a:p>
      </xdr:txBody>
    </xdr:sp>
    <xdr:clientData/>
  </xdr:oneCellAnchor>
  <xdr:oneCellAnchor>
    <xdr:from>
      <xdr:col>9</xdr:col>
      <xdr:colOff>19050</xdr:colOff>
      <xdr:row>0</xdr:row>
      <xdr:rowOff>95250</xdr:rowOff>
    </xdr:from>
    <xdr:ext cx="2152650" cy="2757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868150" y="95250"/>
          <a:ext cx="2152650" cy="27571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←ここの値変更で使用長さ変わる。</a:t>
          </a:r>
          <a:endParaRPr kumimoji="1" lang="en-US" altLang="ja-JP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6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6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180975</xdr:colOff>
      <xdr:row>0</xdr:row>
      <xdr:rowOff>57150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6981825" y="571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/>
            <a:t>手動作成フォーマット</a:t>
          </a:r>
        </a:p>
      </xdr:txBody>
    </xdr:sp>
    <xdr:clientData/>
  </xdr:oneCellAnchor>
  <xdr:oneCellAnchor>
    <xdr:from>
      <xdr:col>11</xdr:col>
      <xdr:colOff>152400</xdr:colOff>
      <xdr:row>3</xdr:row>
      <xdr:rowOff>66675</xdr:rowOff>
    </xdr:from>
    <xdr:ext cx="4562403" cy="642484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6953250" y="657225"/>
          <a:ext cx="4562403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レ点ﾁｪｯｸについて</a:t>
          </a:r>
          <a:endParaRPr kumimoji="1" lang="en-US" altLang="ja-JP" sz="1100"/>
        </a:p>
        <a:p>
          <a:r>
            <a:rPr kumimoji="1" lang="ja-JP" altLang="en-US" sz="1100"/>
            <a:t>短尺可否、不具合要因は該当の項目でｸﾘｯｸすればレ点ﾁｪｯｸします。</a:t>
          </a:r>
          <a:endParaRPr kumimoji="1" lang="en-US" altLang="ja-JP" sz="1100"/>
        </a:p>
        <a:p>
          <a:r>
            <a:rPr kumimoji="1" lang="ja-JP" altLang="en-US" sz="1100"/>
            <a:t>ただし、同時に２つ以上の項目にﾁｪｯｸできてしまうため、注意してください。</a:t>
          </a:r>
          <a:endParaRPr kumimoji="1" lang="en-US" altLang="ja-JP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67234</xdr:colOff>
      <xdr:row>1078</xdr:row>
      <xdr:rowOff>156882</xdr:rowOff>
    </xdr:from>
    <xdr:to>
      <xdr:col>4</xdr:col>
      <xdr:colOff>105334</xdr:colOff>
      <xdr:row>1080</xdr:row>
      <xdr:rowOff>123263</xdr:rowOff>
    </xdr:to>
    <xdr:grpSp>
      <xdr:nvGrpSpPr>
        <xdr:cNvPr id="288" name="グループ化 28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GrpSpPr/>
      </xdr:nvGrpSpPr>
      <xdr:grpSpPr>
        <a:xfrm>
          <a:off x="448234" y="241755706"/>
          <a:ext cx="643218" cy="414616"/>
          <a:chOff x="5142218" y="2381929"/>
          <a:chExt cx="1382982" cy="723221"/>
        </a:xfrm>
      </xdr:grpSpPr>
      <xdr:pic>
        <xdr:nvPicPr>
          <xdr:cNvPr id="289" name="図 288">
            <a:extLst>
              <a:ext uri="{FF2B5EF4-FFF2-40B4-BE49-F238E27FC236}">
                <a16:creationId xmlns:a16="http://schemas.microsoft.com/office/drawing/2014/main" id="{00000000-0008-0000-0700-000021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0" name="テキスト ボックス 289">
            <a:extLst>
              <a:ext uri="{FF2B5EF4-FFF2-40B4-BE49-F238E27FC236}">
                <a16:creationId xmlns:a16="http://schemas.microsoft.com/office/drawing/2014/main" id="{00000000-0008-0000-0700-000022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0</xdr:col>
      <xdr:colOff>76200</xdr:colOff>
      <xdr:row>2</xdr:row>
      <xdr:rowOff>5043</xdr:rowOff>
    </xdr:from>
    <xdr:to>
      <xdr:col>23</xdr:col>
      <xdr:colOff>9525</xdr:colOff>
      <xdr:row>43</xdr:row>
      <xdr:rowOff>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462243"/>
          <a:ext cx="6867525" cy="9367557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124386</xdr:rowOff>
    </xdr:from>
    <xdr:to>
      <xdr:col>6</xdr:col>
      <xdr:colOff>82551</xdr:colOff>
      <xdr:row>1</xdr:row>
      <xdr:rowOff>184710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4300" y="1243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/>
      </xdr:nvGrpSpPr>
      <xdr:grpSpPr>
        <a:xfrm>
          <a:off x="297516" y="52958440"/>
          <a:ext cx="643218" cy="410134"/>
          <a:chOff x="5142218" y="2381929"/>
          <a:chExt cx="1382982" cy="723221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171449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/>
      </xdr:nvGrpSpPr>
      <xdr:grpSpPr>
        <a:xfrm>
          <a:off x="297516" y="56067512"/>
          <a:ext cx="643218" cy="357466"/>
          <a:chOff x="5142218" y="2381929"/>
          <a:chExt cx="1382982" cy="723221"/>
        </a:xfrm>
      </xdr:grpSpPr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222</xdr:row>
      <xdr:rowOff>0</xdr:rowOff>
    </xdr:from>
    <xdr:to>
      <xdr:col>23</xdr:col>
      <xdr:colOff>9525</xdr:colOff>
      <xdr:row>263</xdr:row>
      <xdr:rowOff>19050</xdr:rowOff>
    </xdr:to>
    <xdr:sp macro="" textlink="">
      <xdr:nvSpPr>
        <xdr:cNvPr id="11" name="角丸四角形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76200" y="507492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pSpPr/>
      </xdr:nvGrpSpPr>
      <xdr:grpSpPr>
        <a:xfrm>
          <a:off x="297516" y="52958440"/>
          <a:ext cx="643218" cy="410134"/>
          <a:chOff x="5142218" y="2381929"/>
          <a:chExt cx="1382982" cy="723221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228599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GrpSpPr/>
      </xdr:nvGrpSpPr>
      <xdr:grpSpPr>
        <a:xfrm>
          <a:off x="297516" y="56067512"/>
          <a:ext cx="643218" cy="414616"/>
          <a:chOff x="5142218" y="2381929"/>
          <a:chExt cx="1382982" cy="723221"/>
        </a:xfrm>
      </xdr:grpSpPr>
      <xdr:pic>
        <xdr:nvPicPr>
          <xdr:cNvPr id="16" name="図 15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220</xdr:row>
      <xdr:rowOff>135592</xdr:rowOff>
    </xdr:from>
    <xdr:to>
      <xdr:col>6</xdr:col>
      <xdr:colOff>73026</xdr:colOff>
      <xdr:row>221</xdr:row>
      <xdr:rowOff>195916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104775" y="504275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310</xdr:row>
      <xdr:rowOff>0</xdr:rowOff>
    </xdr:from>
    <xdr:to>
      <xdr:col>23</xdr:col>
      <xdr:colOff>9525</xdr:colOff>
      <xdr:row>351</xdr:row>
      <xdr:rowOff>19050</xdr:rowOff>
    </xdr:to>
    <xdr:sp macro="" textlink="">
      <xdr:nvSpPr>
        <xdr:cNvPr id="20" name="角丸四角形 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76200" y="70866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324</xdr:row>
      <xdr:rowOff>66675</xdr:rowOff>
    </xdr:from>
    <xdr:to>
      <xdr:col>3</xdr:col>
      <xdr:colOff>257175</xdr:colOff>
      <xdr:row>326</xdr:row>
      <xdr:rowOff>28574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GrpSpPr/>
      </xdr:nvGrpSpPr>
      <xdr:grpSpPr>
        <a:xfrm>
          <a:off x="297516" y="72680793"/>
          <a:ext cx="643218" cy="410134"/>
          <a:chOff x="5142218" y="2381929"/>
          <a:chExt cx="1382982" cy="723221"/>
        </a:xfrm>
      </xdr:grpSpPr>
      <xdr:pic>
        <xdr:nvPicPr>
          <xdr:cNvPr id="22" name="図 21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338</xdr:row>
      <xdr:rowOff>38100</xdr:rowOff>
    </xdr:from>
    <xdr:to>
      <xdr:col>3</xdr:col>
      <xdr:colOff>257175</xdr:colOff>
      <xdr:row>339</xdr:row>
      <xdr:rowOff>171449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GrpSpPr/>
      </xdr:nvGrpSpPr>
      <xdr:grpSpPr>
        <a:xfrm>
          <a:off x="297516" y="75789865"/>
          <a:ext cx="643218" cy="357466"/>
          <a:chOff x="5142218" y="2381929"/>
          <a:chExt cx="1382982" cy="723221"/>
        </a:xfrm>
      </xdr:grpSpPr>
      <xdr:pic>
        <xdr:nvPicPr>
          <xdr:cNvPr id="25" name="図 24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" name="テキスト ボックス 25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317</xdr:row>
      <xdr:rowOff>219075</xdr:rowOff>
    </xdr:from>
    <xdr:to>
      <xdr:col>2</xdr:col>
      <xdr:colOff>0</xdr:colOff>
      <xdr:row>346</xdr:row>
      <xdr:rowOff>0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CxnSpPr/>
      </xdr:nvCxnSpPr>
      <xdr:spPr>
        <a:xfrm>
          <a:off x="381000" y="72685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308</xdr:row>
      <xdr:rowOff>135592</xdr:rowOff>
    </xdr:from>
    <xdr:to>
      <xdr:col>6</xdr:col>
      <xdr:colOff>82551</xdr:colOff>
      <xdr:row>309</xdr:row>
      <xdr:rowOff>195916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>
          <a:off x="114300" y="705443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353</xdr:row>
      <xdr:rowOff>212912</xdr:rowOff>
    </xdr:from>
    <xdr:to>
      <xdr:col>23</xdr:col>
      <xdr:colOff>9525</xdr:colOff>
      <xdr:row>395</xdr:row>
      <xdr:rowOff>19050</xdr:rowOff>
    </xdr:to>
    <xdr:sp macro="" textlink="">
      <xdr:nvSpPr>
        <xdr:cNvPr id="29" name="角丸四角形 2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76200" y="80908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368</xdr:row>
      <xdr:rowOff>66675</xdr:rowOff>
    </xdr:from>
    <xdr:to>
      <xdr:col>3</xdr:col>
      <xdr:colOff>257175</xdr:colOff>
      <xdr:row>370</xdr:row>
      <xdr:rowOff>28574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GrpSpPr/>
      </xdr:nvGrpSpPr>
      <xdr:grpSpPr>
        <a:xfrm>
          <a:off x="297516" y="82541969"/>
          <a:ext cx="643218" cy="410134"/>
          <a:chOff x="5142218" y="2381929"/>
          <a:chExt cx="1382982" cy="723221"/>
        </a:xfrm>
      </xdr:grpSpPr>
      <xdr:pic>
        <xdr:nvPicPr>
          <xdr:cNvPr id="31" name="図 30">
            <a:extLst>
              <a:ext uri="{FF2B5EF4-FFF2-40B4-BE49-F238E27FC236}">
                <a16:creationId xmlns:a16="http://schemas.microsoft.com/office/drawing/2014/main" id="{00000000-0008-0000-0700-00001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2" name="テキスト ボックス 3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382</xdr:row>
      <xdr:rowOff>38100</xdr:rowOff>
    </xdr:from>
    <xdr:to>
      <xdr:col>3</xdr:col>
      <xdr:colOff>257175</xdr:colOff>
      <xdr:row>383</xdr:row>
      <xdr:rowOff>171449</xdr:rowOff>
    </xdr:to>
    <xdr:grpSp>
      <xdr:nvGrpSpPr>
        <xdr:cNvPr id="33" name="グループ化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GrpSpPr/>
      </xdr:nvGrpSpPr>
      <xdr:grpSpPr>
        <a:xfrm>
          <a:off x="297516" y="85651041"/>
          <a:ext cx="643218" cy="357467"/>
          <a:chOff x="5142218" y="2381929"/>
          <a:chExt cx="1382982" cy="723221"/>
        </a:xfrm>
      </xdr:grpSpPr>
      <xdr:pic>
        <xdr:nvPicPr>
          <xdr:cNvPr id="34" name="図 33">
            <a:extLst>
              <a:ext uri="{FF2B5EF4-FFF2-40B4-BE49-F238E27FC236}">
                <a16:creationId xmlns:a16="http://schemas.microsoft.com/office/drawing/2014/main" id="{00000000-0008-0000-0700-00002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5" name="テキスト ボックス 34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361</xdr:row>
      <xdr:rowOff>219075</xdr:rowOff>
    </xdr:from>
    <xdr:to>
      <xdr:col>2</xdr:col>
      <xdr:colOff>0</xdr:colOff>
      <xdr:row>390</xdr:row>
      <xdr:rowOff>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CxnSpPr/>
      </xdr:nvCxnSpPr>
      <xdr:spPr>
        <a:xfrm>
          <a:off x="381000" y="82743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352</xdr:row>
      <xdr:rowOff>113180</xdr:rowOff>
    </xdr:from>
    <xdr:to>
      <xdr:col>6</xdr:col>
      <xdr:colOff>73026</xdr:colOff>
      <xdr:row>353</xdr:row>
      <xdr:rowOff>173504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/>
      </xdr:nvSpPr>
      <xdr:spPr>
        <a:xfrm>
          <a:off x="104775" y="805803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397</xdr:row>
      <xdr:rowOff>212912</xdr:rowOff>
    </xdr:from>
    <xdr:to>
      <xdr:col>23</xdr:col>
      <xdr:colOff>9525</xdr:colOff>
      <xdr:row>439</xdr:row>
      <xdr:rowOff>19050</xdr:rowOff>
    </xdr:to>
    <xdr:sp macro="" textlink="">
      <xdr:nvSpPr>
        <xdr:cNvPr id="38" name="角丸四角形 2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76200" y="909671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412</xdr:row>
      <xdr:rowOff>66675</xdr:rowOff>
    </xdr:from>
    <xdr:to>
      <xdr:col>3</xdr:col>
      <xdr:colOff>257175</xdr:colOff>
      <xdr:row>414</xdr:row>
      <xdr:rowOff>28574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GrpSpPr/>
      </xdr:nvGrpSpPr>
      <xdr:grpSpPr>
        <a:xfrm>
          <a:off x="297516" y="92403146"/>
          <a:ext cx="643218" cy="410134"/>
          <a:chOff x="5142218" y="2381929"/>
          <a:chExt cx="1382982" cy="723221"/>
        </a:xfrm>
      </xdr:grpSpPr>
      <xdr:pic>
        <xdr:nvPicPr>
          <xdr:cNvPr id="40" name="図 39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1" name="テキスト ボックス 40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426</xdr:row>
      <xdr:rowOff>38100</xdr:rowOff>
    </xdr:from>
    <xdr:to>
      <xdr:col>3</xdr:col>
      <xdr:colOff>257175</xdr:colOff>
      <xdr:row>427</xdr:row>
      <xdr:rowOff>171449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GrpSpPr/>
      </xdr:nvGrpSpPr>
      <xdr:grpSpPr>
        <a:xfrm>
          <a:off x="297516" y="95512218"/>
          <a:ext cx="643218" cy="357466"/>
          <a:chOff x="5142218" y="2381929"/>
          <a:chExt cx="1382982" cy="723221"/>
        </a:xfrm>
      </xdr:grpSpPr>
      <xdr:pic>
        <xdr:nvPicPr>
          <xdr:cNvPr id="43" name="図 42">
            <a:extLst>
              <a:ext uri="{FF2B5EF4-FFF2-40B4-BE49-F238E27FC236}">
                <a16:creationId xmlns:a16="http://schemas.microsoft.com/office/drawing/2014/main" id="{00000000-0008-0000-0700-00002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4" name="テキスト ボックス 43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405</xdr:row>
      <xdr:rowOff>219075</xdr:rowOff>
    </xdr:from>
    <xdr:to>
      <xdr:col>2</xdr:col>
      <xdr:colOff>0</xdr:colOff>
      <xdr:row>434</xdr:row>
      <xdr:rowOff>0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CxnSpPr/>
      </xdr:nvCxnSpPr>
      <xdr:spPr>
        <a:xfrm>
          <a:off x="381000" y="92802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396</xdr:row>
      <xdr:rowOff>113180</xdr:rowOff>
    </xdr:from>
    <xdr:to>
      <xdr:col>6</xdr:col>
      <xdr:colOff>73026</xdr:colOff>
      <xdr:row>397</xdr:row>
      <xdr:rowOff>173504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/>
      </xdr:nvSpPr>
      <xdr:spPr>
        <a:xfrm>
          <a:off x="104775" y="906387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441</xdr:row>
      <xdr:rowOff>212912</xdr:rowOff>
    </xdr:from>
    <xdr:to>
      <xdr:col>23</xdr:col>
      <xdr:colOff>9525</xdr:colOff>
      <xdr:row>483</xdr:row>
      <xdr:rowOff>19050</xdr:rowOff>
    </xdr:to>
    <xdr:sp macro="" textlink="">
      <xdr:nvSpPr>
        <xdr:cNvPr id="47" name="角丸四角形 2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/>
      </xdr:nvSpPr>
      <xdr:spPr>
        <a:xfrm>
          <a:off x="76200" y="1010255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456</xdr:row>
      <xdr:rowOff>66675</xdr:rowOff>
    </xdr:from>
    <xdr:to>
      <xdr:col>3</xdr:col>
      <xdr:colOff>257175</xdr:colOff>
      <xdr:row>458</xdr:row>
      <xdr:rowOff>28574</xdr:rowOff>
    </xdr:to>
    <xdr:grpSp>
      <xdr:nvGrpSpPr>
        <xdr:cNvPr id="48" name="グループ化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GrpSpPr/>
      </xdr:nvGrpSpPr>
      <xdr:grpSpPr>
        <a:xfrm>
          <a:off x="297516" y="102264322"/>
          <a:ext cx="643218" cy="410134"/>
          <a:chOff x="5142218" y="2381929"/>
          <a:chExt cx="1382982" cy="723221"/>
        </a:xfrm>
      </xdr:grpSpPr>
      <xdr:pic>
        <xdr:nvPicPr>
          <xdr:cNvPr id="49" name="図 48">
            <a:extLst>
              <a:ext uri="{FF2B5EF4-FFF2-40B4-BE49-F238E27FC236}">
                <a16:creationId xmlns:a16="http://schemas.microsoft.com/office/drawing/2014/main" id="{00000000-0008-0000-07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0" name="テキスト ボックス 49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470</xdr:row>
      <xdr:rowOff>38100</xdr:rowOff>
    </xdr:from>
    <xdr:to>
      <xdr:col>3</xdr:col>
      <xdr:colOff>257175</xdr:colOff>
      <xdr:row>471</xdr:row>
      <xdr:rowOff>171449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GrpSpPr/>
      </xdr:nvGrpSpPr>
      <xdr:grpSpPr>
        <a:xfrm>
          <a:off x="297516" y="105373394"/>
          <a:ext cx="643218" cy="357467"/>
          <a:chOff x="5142218" y="2381929"/>
          <a:chExt cx="1382982" cy="723221"/>
        </a:xfrm>
      </xdr:grpSpPr>
      <xdr:pic>
        <xdr:nvPicPr>
          <xdr:cNvPr id="52" name="図 51">
            <a:extLst>
              <a:ext uri="{FF2B5EF4-FFF2-40B4-BE49-F238E27FC236}">
                <a16:creationId xmlns:a16="http://schemas.microsoft.com/office/drawing/2014/main" id="{00000000-0008-0000-0700-00003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3" name="テキスト ボックス 52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449</xdr:row>
      <xdr:rowOff>219075</xdr:rowOff>
    </xdr:from>
    <xdr:to>
      <xdr:col>2</xdr:col>
      <xdr:colOff>0</xdr:colOff>
      <xdr:row>478</xdr:row>
      <xdr:rowOff>0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CxnSpPr/>
      </xdr:nvCxnSpPr>
      <xdr:spPr>
        <a:xfrm>
          <a:off x="381000" y="102860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440</xdr:row>
      <xdr:rowOff>113180</xdr:rowOff>
    </xdr:from>
    <xdr:to>
      <xdr:col>6</xdr:col>
      <xdr:colOff>82551</xdr:colOff>
      <xdr:row>441</xdr:row>
      <xdr:rowOff>173504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/>
      </xdr:nvSpPr>
      <xdr:spPr>
        <a:xfrm>
          <a:off x="114300" y="1006971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8965</xdr:colOff>
      <xdr:row>485</xdr:row>
      <xdr:rowOff>212912</xdr:rowOff>
    </xdr:from>
    <xdr:to>
      <xdr:col>23</xdr:col>
      <xdr:colOff>20731</xdr:colOff>
      <xdr:row>527</xdr:row>
      <xdr:rowOff>11206</xdr:rowOff>
    </xdr:to>
    <xdr:sp macro="" textlink="">
      <xdr:nvSpPr>
        <xdr:cNvPr id="56" name="角丸四角形 2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/>
      </xdr:nvSpPr>
      <xdr:spPr>
        <a:xfrm>
          <a:off x="85165" y="111083912"/>
          <a:ext cx="6869766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516</xdr:row>
      <xdr:rowOff>19050</xdr:rowOff>
    </xdr:from>
    <xdr:to>
      <xdr:col>3</xdr:col>
      <xdr:colOff>238125</xdr:colOff>
      <xdr:row>517</xdr:row>
      <xdr:rowOff>171449</xdr:rowOff>
    </xdr:to>
    <xdr:grpSp>
      <xdr:nvGrpSpPr>
        <xdr:cNvPr id="57" name="グループ化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GrpSpPr/>
      </xdr:nvGrpSpPr>
      <xdr:grpSpPr>
        <a:xfrm>
          <a:off x="278466" y="115663756"/>
          <a:ext cx="643218" cy="376517"/>
          <a:chOff x="5142218" y="2381929"/>
          <a:chExt cx="1382982" cy="723221"/>
        </a:xfrm>
      </xdr:grpSpPr>
      <xdr:pic>
        <xdr:nvPicPr>
          <xdr:cNvPr id="58" name="図 57">
            <a:extLst>
              <a:ext uri="{FF2B5EF4-FFF2-40B4-BE49-F238E27FC236}">
                <a16:creationId xmlns:a16="http://schemas.microsoft.com/office/drawing/2014/main" id="{00000000-0008-0000-0700-00003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9" name="テキスト ボックス 58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506</xdr:row>
      <xdr:rowOff>114300</xdr:rowOff>
    </xdr:from>
    <xdr:to>
      <xdr:col>3</xdr:col>
      <xdr:colOff>238125</xdr:colOff>
      <xdr:row>508</xdr:row>
      <xdr:rowOff>76199</xdr:rowOff>
    </xdr:to>
    <xdr:grpSp>
      <xdr:nvGrpSpPr>
        <xdr:cNvPr id="60" name="グループ化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GrpSpPr/>
      </xdr:nvGrpSpPr>
      <xdr:grpSpPr>
        <a:xfrm>
          <a:off x="278466" y="113517829"/>
          <a:ext cx="643218" cy="410135"/>
          <a:chOff x="5142218" y="2381929"/>
          <a:chExt cx="1382982" cy="723221"/>
        </a:xfrm>
      </xdr:grpSpPr>
      <xdr:pic>
        <xdr:nvPicPr>
          <xdr:cNvPr id="61" name="図 60">
            <a:extLst>
              <a:ext uri="{FF2B5EF4-FFF2-40B4-BE49-F238E27FC236}">
                <a16:creationId xmlns:a16="http://schemas.microsoft.com/office/drawing/2014/main" id="{00000000-0008-0000-0700-00003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2" name="テキスト ボックス 6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497</xdr:row>
      <xdr:rowOff>152400</xdr:rowOff>
    </xdr:from>
    <xdr:to>
      <xdr:col>3</xdr:col>
      <xdr:colOff>238125</xdr:colOff>
      <xdr:row>499</xdr:row>
      <xdr:rowOff>114299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GrpSpPr/>
      </xdr:nvGrpSpPr>
      <xdr:grpSpPr>
        <a:xfrm>
          <a:off x="278466" y="111538871"/>
          <a:ext cx="643218" cy="410134"/>
          <a:chOff x="5142218" y="2381929"/>
          <a:chExt cx="1382982" cy="723221"/>
        </a:xfrm>
      </xdr:grpSpPr>
      <xdr:pic>
        <xdr:nvPicPr>
          <xdr:cNvPr id="64" name="図 63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5" name="テキスト ボックス 64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494</xdr:row>
      <xdr:rowOff>0</xdr:rowOff>
    </xdr:from>
    <xdr:to>
      <xdr:col>2</xdr:col>
      <xdr:colOff>0</xdr:colOff>
      <xdr:row>522</xdr:row>
      <xdr:rowOff>9525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CxnSpPr/>
      </xdr:nvCxnSpPr>
      <xdr:spPr>
        <a:xfrm>
          <a:off x="381000" y="1129284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484</xdr:row>
      <xdr:rowOff>146798</xdr:rowOff>
    </xdr:from>
    <xdr:to>
      <xdr:col>6</xdr:col>
      <xdr:colOff>92076</xdr:colOff>
      <xdr:row>485</xdr:row>
      <xdr:rowOff>207122</xdr:rowOff>
    </xdr:to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/>
      </xdr:nvSpPr>
      <xdr:spPr>
        <a:xfrm>
          <a:off x="123825" y="110789198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529</xdr:row>
      <xdr:rowOff>212912</xdr:rowOff>
    </xdr:from>
    <xdr:to>
      <xdr:col>23</xdr:col>
      <xdr:colOff>9525</xdr:colOff>
      <xdr:row>571</xdr:row>
      <xdr:rowOff>11206</xdr:rowOff>
    </xdr:to>
    <xdr:sp macro="" textlink="">
      <xdr:nvSpPr>
        <xdr:cNvPr id="68" name="角丸四角形 2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/>
      </xdr:nvSpPr>
      <xdr:spPr>
        <a:xfrm>
          <a:off x="76200" y="1211423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560</xdr:row>
      <xdr:rowOff>19050</xdr:rowOff>
    </xdr:from>
    <xdr:to>
      <xdr:col>3</xdr:col>
      <xdr:colOff>238125</xdr:colOff>
      <xdr:row>561</xdr:row>
      <xdr:rowOff>171449</xdr:rowOff>
    </xdr:to>
    <xdr:grpSp>
      <xdr:nvGrpSpPr>
        <xdr:cNvPr id="69" name="グループ化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GrpSpPr/>
      </xdr:nvGrpSpPr>
      <xdr:grpSpPr>
        <a:xfrm>
          <a:off x="278466" y="125524932"/>
          <a:ext cx="643218" cy="376517"/>
          <a:chOff x="5142218" y="2381929"/>
          <a:chExt cx="1382982" cy="723221"/>
        </a:xfrm>
      </xdr:grpSpPr>
      <xdr:pic>
        <xdr:nvPicPr>
          <xdr:cNvPr id="70" name="図 69">
            <a:extLst>
              <a:ext uri="{FF2B5EF4-FFF2-40B4-BE49-F238E27FC236}">
                <a16:creationId xmlns:a16="http://schemas.microsoft.com/office/drawing/2014/main" id="{00000000-0008-0000-0700-00004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1" name="テキスト ボックス 70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550</xdr:row>
      <xdr:rowOff>114300</xdr:rowOff>
    </xdr:from>
    <xdr:to>
      <xdr:col>3</xdr:col>
      <xdr:colOff>238125</xdr:colOff>
      <xdr:row>552</xdr:row>
      <xdr:rowOff>76199</xdr:rowOff>
    </xdr:to>
    <xdr:grpSp>
      <xdr:nvGrpSpPr>
        <xdr:cNvPr id="72" name="グループ化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GrpSpPr/>
      </xdr:nvGrpSpPr>
      <xdr:grpSpPr>
        <a:xfrm>
          <a:off x="278466" y="123379006"/>
          <a:ext cx="643218" cy="410134"/>
          <a:chOff x="5142218" y="2381929"/>
          <a:chExt cx="1382982" cy="723221"/>
        </a:xfrm>
      </xdr:grpSpPr>
      <xdr:pic>
        <xdr:nvPicPr>
          <xdr:cNvPr id="73" name="図 72">
            <a:extLst>
              <a:ext uri="{FF2B5EF4-FFF2-40B4-BE49-F238E27FC236}">
                <a16:creationId xmlns:a16="http://schemas.microsoft.com/office/drawing/2014/main" id="{00000000-0008-0000-0700-00004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4" name="テキスト ボックス 73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541</xdr:row>
      <xdr:rowOff>152400</xdr:rowOff>
    </xdr:from>
    <xdr:to>
      <xdr:col>3</xdr:col>
      <xdr:colOff>238125</xdr:colOff>
      <xdr:row>543</xdr:row>
      <xdr:rowOff>114299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GrpSpPr/>
      </xdr:nvGrpSpPr>
      <xdr:grpSpPr>
        <a:xfrm>
          <a:off x="278466" y="121400047"/>
          <a:ext cx="643218" cy="410134"/>
          <a:chOff x="5142218" y="2381929"/>
          <a:chExt cx="1382982" cy="723221"/>
        </a:xfrm>
      </xdr:grpSpPr>
      <xdr:pic>
        <xdr:nvPicPr>
          <xdr:cNvPr id="76" name="図 75">
            <a:extLst>
              <a:ext uri="{FF2B5EF4-FFF2-40B4-BE49-F238E27FC236}">
                <a16:creationId xmlns:a16="http://schemas.microsoft.com/office/drawing/2014/main" id="{00000000-0008-0000-0700-00004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7" name="テキスト ボックス 76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538</xdr:row>
      <xdr:rowOff>0</xdr:rowOff>
    </xdr:from>
    <xdr:to>
      <xdr:col>2</xdr:col>
      <xdr:colOff>0</xdr:colOff>
      <xdr:row>566</xdr:row>
      <xdr:rowOff>9525</xdr:rowOff>
    </xdr:to>
    <xdr:cxnSp macro="">
      <xdr:nvCxnSpPr>
        <xdr:cNvPr id="78" name="直線コネクタ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CxnSpPr/>
      </xdr:nvCxnSpPr>
      <xdr:spPr>
        <a:xfrm>
          <a:off x="381000" y="1229868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528</xdr:row>
      <xdr:rowOff>113180</xdr:rowOff>
    </xdr:from>
    <xdr:to>
      <xdr:col>6</xdr:col>
      <xdr:colOff>82551</xdr:colOff>
      <xdr:row>529</xdr:row>
      <xdr:rowOff>173504</xdr:rowOff>
    </xdr:to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114300" y="1208139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574</xdr:row>
      <xdr:rowOff>1</xdr:rowOff>
    </xdr:from>
    <xdr:to>
      <xdr:col>23</xdr:col>
      <xdr:colOff>9525</xdr:colOff>
      <xdr:row>615</xdr:row>
      <xdr:rowOff>11207</xdr:rowOff>
    </xdr:to>
    <xdr:sp macro="" textlink="">
      <xdr:nvSpPr>
        <xdr:cNvPr id="80" name="角丸四角形 2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/>
      </xdr:nvSpPr>
      <xdr:spPr>
        <a:xfrm>
          <a:off x="76200" y="131216401"/>
          <a:ext cx="6867525" cy="938380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604</xdr:row>
      <xdr:rowOff>19050</xdr:rowOff>
    </xdr:from>
    <xdr:to>
      <xdr:col>3</xdr:col>
      <xdr:colOff>238125</xdr:colOff>
      <xdr:row>605</xdr:row>
      <xdr:rowOff>171449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GrpSpPr/>
      </xdr:nvGrpSpPr>
      <xdr:grpSpPr>
        <a:xfrm>
          <a:off x="278466" y="135386109"/>
          <a:ext cx="643218" cy="376516"/>
          <a:chOff x="5142218" y="2381929"/>
          <a:chExt cx="1382982" cy="723221"/>
        </a:xfrm>
      </xdr:grpSpPr>
      <xdr:pic>
        <xdr:nvPicPr>
          <xdr:cNvPr id="82" name="図 81">
            <a:extLst>
              <a:ext uri="{FF2B5EF4-FFF2-40B4-BE49-F238E27FC236}">
                <a16:creationId xmlns:a16="http://schemas.microsoft.com/office/drawing/2014/main" id="{00000000-0008-0000-0700-00005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3" name="テキスト ボックス 82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594</xdr:row>
      <xdr:rowOff>114300</xdr:rowOff>
    </xdr:from>
    <xdr:to>
      <xdr:col>3</xdr:col>
      <xdr:colOff>238125</xdr:colOff>
      <xdr:row>596</xdr:row>
      <xdr:rowOff>76199</xdr:rowOff>
    </xdr:to>
    <xdr:grpSp>
      <xdr:nvGrpSpPr>
        <xdr:cNvPr id="84" name="グループ化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GrpSpPr/>
      </xdr:nvGrpSpPr>
      <xdr:grpSpPr>
        <a:xfrm>
          <a:off x="278466" y="133240182"/>
          <a:ext cx="643218" cy="410135"/>
          <a:chOff x="5142218" y="2381929"/>
          <a:chExt cx="1382982" cy="723221"/>
        </a:xfrm>
      </xdr:grpSpPr>
      <xdr:pic>
        <xdr:nvPicPr>
          <xdr:cNvPr id="85" name="図 84">
            <a:extLst>
              <a:ext uri="{FF2B5EF4-FFF2-40B4-BE49-F238E27FC236}">
                <a16:creationId xmlns:a16="http://schemas.microsoft.com/office/drawing/2014/main" id="{00000000-0008-0000-0700-00005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6" name="テキスト ボックス 85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585</xdr:row>
      <xdr:rowOff>152400</xdr:rowOff>
    </xdr:from>
    <xdr:to>
      <xdr:col>3</xdr:col>
      <xdr:colOff>238125</xdr:colOff>
      <xdr:row>587</xdr:row>
      <xdr:rowOff>114299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GrpSpPr/>
      </xdr:nvGrpSpPr>
      <xdr:grpSpPr>
        <a:xfrm>
          <a:off x="278466" y="131261224"/>
          <a:ext cx="643218" cy="410134"/>
          <a:chOff x="5142218" y="2381929"/>
          <a:chExt cx="1382982" cy="723221"/>
        </a:xfrm>
      </xdr:grpSpPr>
      <xdr:pic>
        <xdr:nvPicPr>
          <xdr:cNvPr id="88" name="図 87">
            <a:extLst>
              <a:ext uri="{FF2B5EF4-FFF2-40B4-BE49-F238E27FC236}">
                <a16:creationId xmlns:a16="http://schemas.microsoft.com/office/drawing/2014/main" id="{00000000-0008-0000-0700-00005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9" name="テキスト ボックス 88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582</xdr:row>
      <xdr:rowOff>0</xdr:rowOff>
    </xdr:from>
    <xdr:to>
      <xdr:col>2</xdr:col>
      <xdr:colOff>0</xdr:colOff>
      <xdr:row>610</xdr:row>
      <xdr:rowOff>9525</xdr:rowOff>
    </xdr:to>
    <xdr:cxnSp macro="">
      <xdr:nvCxnSpPr>
        <xdr:cNvPr id="90" name="直線コネクタ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CxnSpPr/>
      </xdr:nvCxnSpPr>
      <xdr:spPr>
        <a:xfrm>
          <a:off x="381000" y="1330452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572</xdr:row>
      <xdr:rowOff>124386</xdr:rowOff>
    </xdr:from>
    <xdr:to>
      <xdr:col>6</xdr:col>
      <xdr:colOff>92076</xdr:colOff>
      <xdr:row>573</xdr:row>
      <xdr:rowOff>184710</xdr:rowOff>
    </xdr:to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/>
      </xdr:nvSpPr>
      <xdr:spPr>
        <a:xfrm>
          <a:off x="123825" y="1308835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617</xdr:row>
      <xdr:rowOff>212912</xdr:rowOff>
    </xdr:from>
    <xdr:to>
      <xdr:col>23</xdr:col>
      <xdr:colOff>9525</xdr:colOff>
      <xdr:row>659</xdr:row>
      <xdr:rowOff>11206</xdr:rowOff>
    </xdr:to>
    <xdr:sp macro="" textlink="">
      <xdr:nvSpPr>
        <xdr:cNvPr id="92" name="角丸四角形 2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/>
      </xdr:nvSpPr>
      <xdr:spPr>
        <a:xfrm>
          <a:off x="76200" y="1412591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649</xdr:row>
      <xdr:rowOff>161925</xdr:rowOff>
    </xdr:from>
    <xdr:to>
      <xdr:col>3</xdr:col>
      <xdr:colOff>228600</xdr:colOff>
      <xdr:row>651</xdr:row>
      <xdr:rowOff>123824</xdr:rowOff>
    </xdr:to>
    <xdr:grpSp>
      <xdr:nvGrpSpPr>
        <xdr:cNvPr id="93" name="グループ化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GrpSpPr/>
      </xdr:nvGrpSpPr>
      <xdr:grpSpPr>
        <a:xfrm>
          <a:off x="268941" y="145614278"/>
          <a:ext cx="643218" cy="410134"/>
          <a:chOff x="5142218" y="2381929"/>
          <a:chExt cx="1382982" cy="723221"/>
        </a:xfrm>
      </xdr:grpSpPr>
      <xdr:pic>
        <xdr:nvPicPr>
          <xdr:cNvPr id="94" name="図 93">
            <a:extLst>
              <a:ext uri="{FF2B5EF4-FFF2-40B4-BE49-F238E27FC236}">
                <a16:creationId xmlns:a16="http://schemas.microsoft.com/office/drawing/2014/main" id="{00000000-0008-0000-0700-00005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5" name="テキスト ボックス 94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642</xdr:row>
      <xdr:rowOff>123825</xdr:rowOff>
    </xdr:from>
    <xdr:to>
      <xdr:col>3</xdr:col>
      <xdr:colOff>228600</xdr:colOff>
      <xdr:row>644</xdr:row>
      <xdr:rowOff>85724</xdr:rowOff>
    </xdr:to>
    <xdr:grpSp>
      <xdr:nvGrpSpPr>
        <xdr:cNvPr id="96" name="グループ化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GrpSpPr/>
      </xdr:nvGrpSpPr>
      <xdr:grpSpPr>
        <a:xfrm>
          <a:off x="268941" y="144007354"/>
          <a:ext cx="643218" cy="410135"/>
          <a:chOff x="5142218" y="2381929"/>
          <a:chExt cx="1382982" cy="723221"/>
        </a:xfrm>
      </xdr:grpSpPr>
      <xdr:pic>
        <xdr:nvPicPr>
          <xdr:cNvPr id="97" name="図 96">
            <a:extLst>
              <a:ext uri="{FF2B5EF4-FFF2-40B4-BE49-F238E27FC236}">
                <a16:creationId xmlns:a16="http://schemas.microsoft.com/office/drawing/2014/main" id="{00000000-0008-0000-0700-00006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8" name="テキスト ボックス 97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635</xdr:row>
      <xdr:rowOff>133350</xdr:rowOff>
    </xdr:from>
    <xdr:to>
      <xdr:col>3</xdr:col>
      <xdr:colOff>228600</xdr:colOff>
      <xdr:row>637</xdr:row>
      <xdr:rowOff>95249</xdr:rowOff>
    </xdr:to>
    <xdr:grpSp>
      <xdr:nvGrpSpPr>
        <xdr:cNvPr id="99" name="グループ化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GrpSpPr/>
      </xdr:nvGrpSpPr>
      <xdr:grpSpPr>
        <a:xfrm>
          <a:off x="268941" y="142448056"/>
          <a:ext cx="643218" cy="410134"/>
          <a:chOff x="5142218" y="2381929"/>
          <a:chExt cx="1382982" cy="723221"/>
        </a:xfrm>
      </xdr:grpSpPr>
      <xdr:pic>
        <xdr:nvPicPr>
          <xdr:cNvPr id="100" name="図 99">
            <a:extLst>
              <a:ext uri="{FF2B5EF4-FFF2-40B4-BE49-F238E27FC236}">
                <a16:creationId xmlns:a16="http://schemas.microsoft.com/office/drawing/2014/main" id="{00000000-0008-0000-0700-00006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1" name="テキスト ボックス 100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628</xdr:row>
      <xdr:rowOff>133350</xdr:rowOff>
    </xdr:from>
    <xdr:to>
      <xdr:col>3</xdr:col>
      <xdr:colOff>228600</xdr:colOff>
      <xdr:row>630</xdr:row>
      <xdr:rowOff>95249</xdr:rowOff>
    </xdr:to>
    <xdr:grpSp>
      <xdr:nvGrpSpPr>
        <xdr:cNvPr id="102" name="グループ化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GrpSpPr/>
      </xdr:nvGrpSpPr>
      <xdr:grpSpPr>
        <a:xfrm>
          <a:off x="268941" y="140879232"/>
          <a:ext cx="643218" cy="410135"/>
          <a:chOff x="5142218" y="2381929"/>
          <a:chExt cx="1382982" cy="723221"/>
        </a:xfrm>
      </xdr:grpSpPr>
      <xdr:pic>
        <xdr:nvPicPr>
          <xdr:cNvPr id="103" name="図 102">
            <a:extLst>
              <a:ext uri="{FF2B5EF4-FFF2-40B4-BE49-F238E27FC236}">
                <a16:creationId xmlns:a16="http://schemas.microsoft.com/office/drawing/2014/main" id="{00000000-0008-0000-0700-00006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4" name="テキスト ボックス 103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625</xdr:row>
      <xdr:rowOff>219075</xdr:rowOff>
    </xdr:from>
    <xdr:to>
      <xdr:col>2</xdr:col>
      <xdr:colOff>0</xdr:colOff>
      <xdr:row>654</xdr:row>
      <xdr:rowOff>0</xdr:rowOff>
    </xdr:to>
    <xdr:cxnSp macro="">
      <xdr:nvCxnSpPr>
        <xdr:cNvPr id="105" name="直線コネクタ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CxnSpPr/>
      </xdr:nvCxnSpPr>
      <xdr:spPr>
        <a:xfrm>
          <a:off x="381000" y="143094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616</xdr:row>
      <xdr:rowOff>103655</xdr:rowOff>
    </xdr:from>
    <xdr:to>
      <xdr:col>6</xdr:col>
      <xdr:colOff>82551</xdr:colOff>
      <xdr:row>617</xdr:row>
      <xdr:rowOff>163979</xdr:rowOff>
    </xdr:to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/>
      </xdr:nvSpPr>
      <xdr:spPr>
        <a:xfrm>
          <a:off x="114300" y="140921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749</xdr:row>
      <xdr:rowOff>212911</xdr:rowOff>
    </xdr:from>
    <xdr:to>
      <xdr:col>23</xdr:col>
      <xdr:colOff>9525</xdr:colOff>
      <xdr:row>791</xdr:row>
      <xdr:rowOff>11206</xdr:rowOff>
    </xdr:to>
    <xdr:sp macro="" textlink="">
      <xdr:nvSpPr>
        <xdr:cNvPr id="107" name="角丸四角形 2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/>
      </xdr:nvSpPr>
      <xdr:spPr>
        <a:xfrm>
          <a:off x="76200" y="1714343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781</xdr:row>
      <xdr:rowOff>161925</xdr:rowOff>
    </xdr:from>
    <xdr:to>
      <xdr:col>3</xdr:col>
      <xdr:colOff>228600</xdr:colOff>
      <xdr:row>783</xdr:row>
      <xdr:rowOff>123824</xdr:rowOff>
    </xdr:to>
    <xdr:grpSp>
      <xdr:nvGrpSpPr>
        <xdr:cNvPr id="108" name="グループ化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GrpSpPr/>
      </xdr:nvGrpSpPr>
      <xdr:grpSpPr>
        <a:xfrm>
          <a:off x="268941" y="175197807"/>
          <a:ext cx="643218" cy="410135"/>
          <a:chOff x="5142218" y="2381929"/>
          <a:chExt cx="1382982" cy="723221"/>
        </a:xfrm>
      </xdr:grpSpPr>
      <xdr:pic>
        <xdr:nvPicPr>
          <xdr:cNvPr id="109" name="図 108">
            <a:extLst>
              <a:ext uri="{FF2B5EF4-FFF2-40B4-BE49-F238E27FC236}">
                <a16:creationId xmlns:a16="http://schemas.microsoft.com/office/drawing/2014/main" id="{00000000-0008-0000-0700-00006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0" name="テキスト ボックス 109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774</xdr:row>
      <xdr:rowOff>123825</xdr:rowOff>
    </xdr:from>
    <xdr:to>
      <xdr:col>3</xdr:col>
      <xdr:colOff>228600</xdr:colOff>
      <xdr:row>776</xdr:row>
      <xdr:rowOff>85724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GrpSpPr/>
      </xdr:nvGrpSpPr>
      <xdr:grpSpPr>
        <a:xfrm>
          <a:off x="268941" y="173590884"/>
          <a:ext cx="643218" cy="410134"/>
          <a:chOff x="5142218" y="2381929"/>
          <a:chExt cx="1382982" cy="723221"/>
        </a:xfrm>
      </xdr:grpSpPr>
      <xdr:pic>
        <xdr:nvPicPr>
          <xdr:cNvPr id="112" name="図 111">
            <a:extLst>
              <a:ext uri="{FF2B5EF4-FFF2-40B4-BE49-F238E27FC236}">
                <a16:creationId xmlns:a16="http://schemas.microsoft.com/office/drawing/2014/main" id="{00000000-0008-0000-0700-00007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3" name="テキスト ボックス 112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767</xdr:row>
      <xdr:rowOff>133350</xdr:rowOff>
    </xdr:from>
    <xdr:to>
      <xdr:col>3</xdr:col>
      <xdr:colOff>228600</xdr:colOff>
      <xdr:row>769</xdr:row>
      <xdr:rowOff>95249</xdr:rowOff>
    </xdr:to>
    <xdr:grpSp>
      <xdr:nvGrpSpPr>
        <xdr:cNvPr id="114" name="グループ化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GrpSpPr/>
      </xdr:nvGrpSpPr>
      <xdr:grpSpPr>
        <a:xfrm>
          <a:off x="268941" y="172031585"/>
          <a:ext cx="643218" cy="410135"/>
          <a:chOff x="5142218" y="2381929"/>
          <a:chExt cx="1382982" cy="723221"/>
        </a:xfrm>
      </xdr:grpSpPr>
      <xdr:pic>
        <xdr:nvPicPr>
          <xdr:cNvPr id="115" name="図 114">
            <a:extLst>
              <a:ext uri="{FF2B5EF4-FFF2-40B4-BE49-F238E27FC236}">
                <a16:creationId xmlns:a16="http://schemas.microsoft.com/office/drawing/2014/main" id="{00000000-0008-0000-0700-00007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6" name="テキスト ボックス 115">
            <a:extLst>
              <a:ext uri="{FF2B5EF4-FFF2-40B4-BE49-F238E27FC236}">
                <a16:creationId xmlns:a16="http://schemas.microsoft.com/office/drawing/2014/main" id="{00000000-0008-0000-0700-00007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760</xdr:row>
      <xdr:rowOff>133350</xdr:rowOff>
    </xdr:from>
    <xdr:to>
      <xdr:col>3</xdr:col>
      <xdr:colOff>228600</xdr:colOff>
      <xdr:row>762</xdr:row>
      <xdr:rowOff>95249</xdr:rowOff>
    </xdr:to>
    <xdr:grpSp>
      <xdr:nvGrpSpPr>
        <xdr:cNvPr id="117" name="グループ化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GrpSpPr/>
      </xdr:nvGrpSpPr>
      <xdr:grpSpPr>
        <a:xfrm>
          <a:off x="268941" y="170462762"/>
          <a:ext cx="643218" cy="410134"/>
          <a:chOff x="5142218" y="2381929"/>
          <a:chExt cx="1382982" cy="723221"/>
        </a:xfrm>
      </xdr:grpSpPr>
      <xdr:pic>
        <xdr:nvPicPr>
          <xdr:cNvPr id="118" name="図 117">
            <a:extLst>
              <a:ext uri="{FF2B5EF4-FFF2-40B4-BE49-F238E27FC236}">
                <a16:creationId xmlns:a16="http://schemas.microsoft.com/office/drawing/2014/main" id="{00000000-0008-0000-0700-00007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9" name="テキスト ボックス 118">
            <a:extLst>
              <a:ext uri="{FF2B5EF4-FFF2-40B4-BE49-F238E27FC236}">
                <a16:creationId xmlns:a16="http://schemas.microsoft.com/office/drawing/2014/main" id="{00000000-0008-0000-0700-00007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757</xdr:row>
      <xdr:rowOff>219075</xdr:rowOff>
    </xdr:from>
    <xdr:to>
      <xdr:col>2</xdr:col>
      <xdr:colOff>0</xdr:colOff>
      <xdr:row>786</xdr:row>
      <xdr:rowOff>0</xdr:rowOff>
    </xdr:to>
    <xdr:cxnSp macro="">
      <xdr:nvCxnSpPr>
        <xdr:cNvPr id="120" name="直線コネクタ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CxnSpPr/>
      </xdr:nvCxnSpPr>
      <xdr:spPr>
        <a:xfrm>
          <a:off x="381000" y="173269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748</xdr:row>
      <xdr:rowOff>103655</xdr:rowOff>
    </xdr:from>
    <xdr:to>
      <xdr:col>6</xdr:col>
      <xdr:colOff>92076</xdr:colOff>
      <xdr:row>749</xdr:row>
      <xdr:rowOff>163979</xdr:rowOff>
    </xdr:to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 txBox="1"/>
      </xdr:nvSpPr>
      <xdr:spPr>
        <a:xfrm>
          <a:off x="123825" y="171096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793</xdr:row>
      <xdr:rowOff>212912</xdr:rowOff>
    </xdr:from>
    <xdr:to>
      <xdr:col>23</xdr:col>
      <xdr:colOff>9525</xdr:colOff>
      <xdr:row>835</xdr:row>
      <xdr:rowOff>11206</xdr:rowOff>
    </xdr:to>
    <xdr:sp macro="" textlink="">
      <xdr:nvSpPr>
        <xdr:cNvPr id="122" name="角丸四角形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/>
      </xdr:nvSpPr>
      <xdr:spPr>
        <a:xfrm>
          <a:off x="76200" y="181492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827</xdr:row>
      <xdr:rowOff>0</xdr:rowOff>
    </xdr:from>
    <xdr:to>
      <xdr:col>3</xdr:col>
      <xdr:colOff>180975</xdr:colOff>
      <xdr:row>828</xdr:row>
      <xdr:rowOff>76199</xdr:rowOff>
    </xdr:to>
    <xdr:grpSp>
      <xdr:nvGrpSpPr>
        <xdr:cNvPr id="123" name="グループ化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GrpSpPr/>
      </xdr:nvGrpSpPr>
      <xdr:grpSpPr>
        <a:xfrm>
          <a:off x="307041" y="185345294"/>
          <a:ext cx="557493" cy="300317"/>
          <a:chOff x="5142218" y="2381929"/>
          <a:chExt cx="1337638" cy="723221"/>
        </a:xfrm>
      </xdr:grpSpPr>
      <xdr:pic>
        <xdr:nvPicPr>
          <xdr:cNvPr id="124" name="図 123">
            <a:extLst>
              <a:ext uri="{FF2B5EF4-FFF2-40B4-BE49-F238E27FC236}">
                <a16:creationId xmlns:a16="http://schemas.microsoft.com/office/drawing/2014/main" id="{00000000-0008-0000-0700-00007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5" name="テキスト ボックス 124">
            <a:extLst>
              <a:ext uri="{FF2B5EF4-FFF2-40B4-BE49-F238E27FC236}">
                <a16:creationId xmlns:a16="http://schemas.microsoft.com/office/drawing/2014/main" id="{00000000-0008-0000-0700-00007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821</xdr:row>
      <xdr:rowOff>66675</xdr:rowOff>
    </xdr:from>
    <xdr:to>
      <xdr:col>3</xdr:col>
      <xdr:colOff>180975</xdr:colOff>
      <xdr:row>822</xdr:row>
      <xdr:rowOff>171449</xdr:rowOff>
    </xdr:to>
    <xdr:grpSp>
      <xdr:nvGrpSpPr>
        <xdr:cNvPr id="126" name="グループ化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GrpSpPr/>
      </xdr:nvGrpSpPr>
      <xdr:grpSpPr>
        <a:xfrm>
          <a:off x="307041" y="184067263"/>
          <a:ext cx="557493" cy="328892"/>
          <a:chOff x="5142218" y="2381929"/>
          <a:chExt cx="1337638" cy="723221"/>
        </a:xfrm>
      </xdr:grpSpPr>
      <xdr:pic>
        <xdr:nvPicPr>
          <xdr:cNvPr id="127" name="図 126">
            <a:extLst>
              <a:ext uri="{FF2B5EF4-FFF2-40B4-BE49-F238E27FC236}">
                <a16:creationId xmlns:a16="http://schemas.microsoft.com/office/drawing/2014/main" id="{00000000-0008-0000-0700-00007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8" name="テキスト ボックス 127">
            <a:extLst>
              <a:ext uri="{FF2B5EF4-FFF2-40B4-BE49-F238E27FC236}">
                <a16:creationId xmlns:a16="http://schemas.microsoft.com/office/drawing/2014/main" id="{00000000-0008-0000-0700-00008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815</xdr:row>
      <xdr:rowOff>89647</xdr:rowOff>
    </xdr:from>
    <xdr:to>
      <xdr:col>3</xdr:col>
      <xdr:colOff>180975</xdr:colOff>
      <xdr:row>817</xdr:row>
      <xdr:rowOff>47624</xdr:rowOff>
    </xdr:to>
    <xdr:grpSp>
      <xdr:nvGrpSpPr>
        <xdr:cNvPr id="129" name="グループ化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GrpSpPr/>
      </xdr:nvGrpSpPr>
      <xdr:grpSpPr>
        <a:xfrm>
          <a:off x="307041" y="182745529"/>
          <a:ext cx="557493" cy="406213"/>
          <a:chOff x="5142218" y="2381929"/>
          <a:chExt cx="1337638" cy="723221"/>
        </a:xfrm>
      </xdr:grpSpPr>
      <xdr:pic>
        <xdr:nvPicPr>
          <xdr:cNvPr id="130" name="図 129">
            <a:extLst>
              <a:ext uri="{FF2B5EF4-FFF2-40B4-BE49-F238E27FC236}">
                <a16:creationId xmlns:a16="http://schemas.microsoft.com/office/drawing/2014/main" id="{00000000-0008-0000-0700-00008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1" name="テキスト ボックス 130">
            <a:extLst>
              <a:ext uri="{FF2B5EF4-FFF2-40B4-BE49-F238E27FC236}">
                <a16:creationId xmlns:a16="http://schemas.microsoft.com/office/drawing/2014/main" id="{00000000-0008-0000-0700-00008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810</xdr:row>
      <xdr:rowOff>57150</xdr:rowOff>
    </xdr:from>
    <xdr:to>
      <xdr:col>3</xdr:col>
      <xdr:colOff>180975</xdr:colOff>
      <xdr:row>811</xdr:row>
      <xdr:rowOff>161924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GrpSpPr/>
      </xdr:nvGrpSpPr>
      <xdr:grpSpPr>
        <a:xfrm>
          <a:off x="307041" y="181592444"/>
          <a:ext cx="557493" cy="328892"/>
          <a:chOff x="5142218" y="2381929"/>
          <a:chExt cx="1337638" cy="723221"/>
        </a:xfrm>
      </xdr:grpSpPr>
      <xdr:pic>
        <xdr:nvPicPr>
          <xdr:cNvPr id="133" name="図 132">
            <a:extLst>
              <a:ext uri="{FF2B5EF4-FFF2-40B4-BE49-F238E27FC236}">
                <a16:creationId xmlns:a16="http://schemas.microsoft.com/office/drawing/2014/main" id="{00000000-0008-0000-0700-00008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4" name="テキスト ボックス 133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804</xdr:row>
      <xdr:rowOff>57150</xdr:rowOff>
    </xdr:from>
    <xdr:to>
      <xdr:col>3</xdr:col>
      <xdr:colOff>180975</xdr:colOff>
      <xdr:row>805</xdr:row>
      <xdr:rowOff>161924</xdr:rowOff>
    </xdr:to>
    <xdr:grpSp>
      <xdr:nvGrpSpPr>
        <xdr:cNvPr id="135" name="グループ化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GrpSpPr/>
      </xdr:nvGrpSpPr>
      <xdr:grpSpPr>
        <a:xfrm>
          <a:off x="307041" y="180247738"/>
          <a:ext cx="557493" cy="328892"/>
          <a:chOff x="5142218" y="2381929"/>
          <a:chExt cx="1337638" cy="723221"/>
        </a:xfrm>
      </xdr:grpSpPr>
      <xdr:pic>
        <xdr:nvPicPr>
          <xdr:cNvPr id="136" name="図 135">
            <a:extLst>
              <a:ext uri="{FF2B5EF4-FFF2-40B4-BE49-F238E27FC236}">
                <a16:creationId xmlns:a16="http://schemas.microsoft.com/office/drawing/2014/main" id="{00000000-0008-0000-0700-00008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7" name="テキスト ボックス 136">
            <a:extLst>
              <a:ext uri="{FF2B5EF4-FFF2-40B4-BE49-F238E27FC236}">
                <a16:creationId xmlns:a16="http://schemas.microsoft.com/office/drawing/2014/main" id="{00000000-0008-0000-0700-00008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801</xdr:row>
      <xdr:rowOff>219075</xdr:rowOff>
    </xdr:from>
    <xdr:to>
      <xdr:col>2</xdr:col>
      <xdr:colOff>0</xdr:colOff>
      <xdr:row>830</xdr:row>
      <xdr:rowOff>0</xdr:rowOff>
    </xdr:to>
    <xdr:cxnSp macro="">
      <xdr:nvCxnSpPr>
        <xdr:cNvPr id="138" name="直線コネクタ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CxnSpPr/>
      </xdr:nvCxnSpPr>
      <xdr:spPr>
        <a:xfrm>
          <a:off x="381000" y="183327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792</xdr:row>
      <xdr:rowOff>103655</xdr:rowOff>
    </xdr:from>
    <xdr:to>
      <xdr:col>6</xdr:col>
      <xdr:colOff>101601</xdr:colOff>
      <xdr:row>793</xdr:row>
      <xdr:rowOff>163979</xdr:rowOff>
    </xdr:to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 txBox="1"/>
      </xdr:nvSpPr>
      <xdr:spPr>
        <a:xfrm>
          <a:off x="133350" y="181154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837</xdr:row>
      <xdr:rowOff>212911</xdr:rowOff>
    </xdr:from>
    <xdr:to>
      <xdr:col>23</xdr:col>
      <xdr:colOff>9525</xdr:colOff>
      <xdr:row>879</xdr:row>
      <xdr:rowOff>11206</xdr:rowOff>
    </xdr:to>
    <xdr:sp macro="" textlink="">
      <xdr:nvSpPr>
        <xdr:cNvPr id="140" name="角丸四角形 2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/>
      </xdr:nvSpPr>
      <xdr:spPr>
        <a:xfrm>
          <a:off x="76200" y="1915511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871</xdr:row>
      <xdr:rowOff>76200</xdr:rowOff>
    </xdr:from>
    <xdr:to>
      <xdr:col>3</xdr:col>
      <xdr:colOff>161925</xdr:colOff>
      <xdr:row>872</xdr:row>
      <xdr:rowOff>171449</xdr:rowOff>
    </xdr:to>
    <xdr:grpSp>
      <xdr:nvGrpSpPr>
        <xdr:cNvPr id="141" name="グループ化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GrpSpPr/>
      </xdr:nvGrpSpPr>
      <xdr:grpSpPr>
        <a:xfrm>
          <a:off x="287991" y="195282671"/>
          <a:ext cx="557493" cy="319366"/>
          <a:chOff x="5142218" y="2381929"/>
          <a:chExt cx="1337638" cy="723221"/>
        </a:xfrm>
      </xdr:grpSpPr>
      <xdr:pic>
        <xdr:nvPicPr>
          <xdr:cNvPr id="142" name="図 141">
            <a:extLst>
              <a:ext uri="{FF2B5EF4-FFF2-40B4-BE49-F238E27FC236}">
                <a16:creationId xmlns:a16="http://schemas.microsoft.com/office/drawing/2014/main" id="{00000000-0008-0000-0700-00008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3" name="テキスト ボックス 142">
            <a:extLst>
              <a:ext uri="{FF2B5EF4-FFF2-40B4-BE49-F238E27FC236}">
                <a16:creationId xmlns:a16="http://schemas.microsoft.com/office/drawing/2014/main" id="{00000000-0008-0000-0700-00008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867</xdr:row>
      <xdr:rowOff>0</xdr:rowOff>
    </xdr:from>
    <xdr:to>
      <xdr:col>3</xdr:col>
      <xdr:colOff>161925</xdr:colOff>
      <xdr:row>868</xdr:row>
      <xdr:rowOff>47624</xdr:rowOff>
    </xdr:to>
    <xdr:grpSp>
      <xdr:nvGrpSpPr>
        <xdr:cNvPr id="144" name="グループ化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GrpSpPr/>
      </xdr:nvGrpSpPr>
      <xdr:grpSpPr>
        <a:xfrm>
          <a:off x="287991" y="194310000"/>
          <a:ext cx="557493" cy="271742"/>
          <a:chOff x="5142218" y="2381929"/>
          <a:chExt cx="1337638" cy="723221"/>
        </a:xfrm>
      </xdr:grpSpPr>
      <xdr:pic>
        <xdr:nvPicPr>
          <xdr:cNvPr id="145" name="図 144">
            <a:extLst>
              <a:ext uri="{FF2B5EF4-FFF2-40B4-BE49-F238E27FC236}">
                <a16:creationId xmlns:a16="http://schemas.microsoft.com/office/drawing/2014/main" id="{00000000-0008-0000-0700-00009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6" name="テキスト ボックス 145">
            <a:extLst>
              <a:ext uri="{FF2B5EF4-FFF2-40B4-BE49-F238E27FC236}">
                <a16:creationId xmlns:a16="http://schemas.microsoft.com/office/drawing/2014/main" id="{00000000-0008-0000-0700-00009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862</xdr:row>
      <xdr:rowOff>0</xdr:rowOff>
    </xdr:from>
    <xdr:to>
      <xdr:col>3</xdr:col>
      <xdr:colOff>161925</xdr:colOff>
      <xdr:row>863</xdr:row>
      <xdr:rowOff>57149</xdr:rowOff>
    </xdr:to>
    <xdr:grpSp>
      <xdr:nvGrpSpPr>
        <xdr:cNvPr id="147" name="グループ化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GrpSpPr/>
      </xdr:nvGrpSpPr>
      <xdr:grpSpPr>
        <a:xfrm>
          <a:off x="287991" y="193189412"/>
          <a:ext cx="557493" cy="281266"/>
          <a:chOff x="5142218" y="2381929"/>
          <a:chExt cx="1337638" cy="723221"/>
        </a:xfrm>
      </xdr:grpSpPr>
      <xdr:pic>
        <xdr:nvPicPr>
          <xdr:cNvPr id="148" name="図 147">
            <a:extLst>
              <a:ext uri="{FF2B5EF4-FFF2-40B4-BE49-F238E27FC236}">
                <a16:creationId xmlns:a16="http://schemas.microsoft.com/office/drawing/2014/main" id="{00000000-0008-0000-0700-00009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9" name="テキスト ボックス 148">
            <a:extLst>
              <a:ext uri="{FF2B5EF4-FFF2-40B4-BE49-F238E27FC236}">
                <a16:creationId xmlns:a16="http://schemas.microsoft.com/office/drawing/2014/main" id="{00000000-0008-0000-0700-00009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857</xdr:row>
      <xdr:rowOff>0</xdr:rowOff>
    </xdr:from>
    <xdr:to>
      <xdr:col>3</xdr:col>
      <xdr:colOff>161925</xdr:colOff>
      <xdr:row>858</xdr:row>
      <xdr:rowOff>47624</xdr:rowOff>
    </xdr:to>
    <xdr:grpSp>
      <xdr:nvGrpSpPr>
        <xdr:cNvPr id="150" name="グループ化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GrpSpPr/>
      </xdr:nvGrpSpPr>
      <xdr:grpSpPr>
        <a:xfrm>
          <a:off x="287991" y="192068824"/>
          <a:ext cx="557493" cy="271741"/>
          <a:chOff x="5142218" y="2381929"/>
          <a:chExt cx="1337638" cy="723221"/>
        </a:xfrm>
      </xdr:grpSpPr>
      <xdr:pic>
        <xdr:nvPicPr>
          <xdr:cNvPr id="151" name="図 150">
            <a:extLst>
              <a:ext uri="{FF2B5EF4-FFF2-40B4-BE49-F238E27FC236}">
                <a16:creationId xmlns:a16="http://schemas.microsoft.com/office/drawing/2014/main" id="{00000000-0008-0000-0700-00009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2" name="テキスト ボックス 151">
            <a:extLst>
              <a:ext uri="{FF2B5EF4-FFF2-40B4-BE49-F238E27FC236}">
                <a16:creationId xmlns:a16="http://schemas.microsoft.com/office/drawing/2014/main" id="{00000000-0008-0000-0700-00009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852</xdr:row>
      <xdr:rowOff>0</xdr:rowOff>
    </xdr:from>
    <xdr:to>
      <xdr:col>3</xdr:col>
      <xdr:colOff>161925</xdr:colOff>
      <xdr:row>853</xdr:row>
      <xdr:rowOff>66674</xdr:rowOff>
    </xdr:to>
    <xdr:grpSp>
      <xdr:nvGrpSpPr>
        <xdr:cNvPr id="153" name="グループ化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GrpSpPr/>
      </xdr:nvGrpSpPr>
      <xdr:grpSpPr>
        <a:xfrm>
          <a:off x="287991" y="190948235"/>
          <a:ext cx="557493" cy="290792"/>
          <a:chOff x="5142218" y="2381929"/>
          <a:chExt cx="1337638" cy="723221"/>
        </a:xfrm>
      </xdr:grpSpPr>
      <xdr:pic>
        <xdr:nvPicPr>
          <xdr:cNvPr id="154" name="図 153">
            <a:extLst>
              <a:ext uri="{FF2B5EF4-FFF2-40B4-BE49-F238E27FC236}">
                <a16:creationId xmlns:a16="http://schemas.microsoft.com/office/drawing/2014/main" id="{00000000-0008-0000-0700-00009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5" name="テキスト ボックス 154">
            <a:extLst>
              <a:ext uri="{FF2B5EF4-FFF2-40B4-BE49-F238E27FC236}">
                <a16:creationId xmlns:a16="http://schemas.microsoft.com/office/drawing/2014/main" id="{00000000-0008-0000-0700-00009B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847</xdr:row>
      <xdr:rowOff>47625</xdr:rowOff>
    </xdr:from>
    <xdr:to>
      <xdr:col>3</xdr:col>
      <xdr:colOff>161925</xdr:colOff>
      <xdr:row>848</xdr:row>
      <xdr:rowOff>152399</xdr:rowOff>
    </xdr:to>
    <xdr:grpSp>
      <xdr:nvGrpSpPr>
        <xdr:cNvPr id="156" name="グループ化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GrpSpPr/>
      </xdr:nvGrpSpPr>
      <xdr:grpSpPr>
        <a:xfrm>
          <a:off x="287991" y="189875272"/>
          <a:ext cx="557493" cy="328892"/>
          <a:chOff x="5142218" y="2381929"/>
          <a:chExt cx="1337638" cy="723221"/>
        </a:xfrm>
      </xdr:grpSpPr>
      <xdr:pic>
        <xdr:nvPicPr>
          <xdr:cNvPr id="157" name="図 156">
            <a:extLst>
              <a:ext uri="{FF2B5EF4-FFF2-40B4-BE49-F238E27FC236}">
                <a16:creationId xmlns:a16="http://schemas.microsoft.com/office/drawing/2014/main" id="{00000000-0008-0000-0700-00009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8" name="テキスト ボックス 157">
            <a:extLst>
              <a:ext uri="{FF2B5EF4-FFF2-40B4-BE49-F238E27FC236}">
                <a16:creationId xmlns:a16="http://schemas.microsoft.com/office/drawing/2014/main" id="{00000000-0008-0000-0700-00009E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159" name="直線コネクタ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CxnSpPr/>
      </xdr:nvCxnSpPr>
      <xdr:spPr>
        <a:xfrm>
          <a:off x="381000" y="193386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836</xdr:row>
      <xdr:rowOff>114861</xdr:rowOff>
    </xdr:from>
    <xdr:to>
      <xdr:col>6</xdr:col>
      <xdr:colOff>92076</xdr:colOff>
      <xdr:row>837</xdr:row>
      <xdr:rowOff>175185</xdr:rowOff>
    </xdr:to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/>
      </xdr:nvSpPr>
      <xdr:spPr>
        <a:xfrm>
          <a:off x="123825" y="1912244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881</xdr:row>
      <xdr:rowOff>212912</xdr:rowOff>
    </xdr:from>
    <xdr:to>
      <xdr:col>23</xdr:col>
      <xdr:colOff>9525</xdr:colOff>
      <xdr:row>923</xdr:row>
      <xdr:rowOff>11206</xdr:rowOff>
    </xdr:to>
    <xdr:sp macro="" textlink="">
      <xdr:nvSpPr>
        <xdr:cNvPr id="161" name="角丸四角形 2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/>
      </xdr:nvSpPr>
      <xdr:spPr>
        <a:xfrm>
          <a:off x="76200" y="2016095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915</xdr:row>
      <xdr:rowOff>76200</xdr:rowOff>
    </xdr:from>
    <xdr:to>
      <xdr:col>3</xdr:col>
      <xdr:colOff>161925</xdr:colOff>
      <xdr:row>916</xdr:row>
      <xdr:rowOff>171449</xdr:rowOff>
    </xdr:to>
    <xdr:grpSp>
      <xdr:nvGrpSpPr>
        <xdr:cNvPr id="162" name="グループ化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GrpSpPr/>
      </xdr:nvGrpSpPr>
      <xdr:grpSpPr>
        <a:xfrm>
          <a:off x="287991" y="205143847"/>
          <a:ext cx="557493" cy="319367"/>
          <a:chOff x="5142218" y="2381929"/>
          <a:chExt cx="1337638" cy="723221"/>
        </a:xfrm>
      </xdr:grpSpPr>
      <xdr:pic>
        <xdr:nvPicPr>
          <xdr:cNvPr id="163" name="図 162">
            <a:extLst>
              <a:ext uri="{FF2B5EF4-FFF2-40B4-BE49-F238E27FC236}">
                <a16:creationId xmlns:a16="http://schemas.microsoft.com/office/drawing/2014/main" id="{00000000-0008-0000-0700-0000A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4" name="テキスト ボックス 163">
            <a:extLst>
              <a:ext uri="{FF2B5EF4-FFF2-40B4-BE49-F238E27FC236}">
                <a16:creationId xmlns:a16="http://schemas.microsoft.com/office/drawing/2014/main" id="{00000000-0008-0000-0700-0000A4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911</xdr:row>
      <xdr:rowOff>0</xdr:rowOff>
    </xdr:from>
    <xdr:to>
      <xdr:col>3</xdr:col>
      <xdr:colOff>161925</xdr:colOff>
      <xdr:row>912</xdr:row>
      <xdr:rowOff>47624</xdr:rowOff>
    </xdr:to>
    <xdr:grpSp>
      <xdr:nvGrpSpPr>
        <xdr:cNvPr id="165" name="グループ化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GrpSpPr/>
      </xdr:nvGrpSpPr>
      <xdr:grpSpPr>
        <a:xfrm>
          <a:off x="287991" y="204171176"/>
          <a:ext cx="557493" cy="271742"/>
          <a:chOff x="5142218" y="2381929"/>
          <a:chExt cx="1337638" cy="723221"/>
        </a:xfrm>
      </xdr:grpSpPr>
      <xdr:pic>
        <xdr:nvPicPr>
          <xdr:cNvPr id="166" name="図 165">
            <a:extLst>
              <a:ext uri="{FF2B5EF4-FFF2-40B4-BE49-F238E27FC236}">
                <a16:creationId xmlns:a16="http://schemas.microsoft.com/office/drawing/2014/main" id="{00000000-0008-0000-0700-0000A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7" name="テキスト ボックス 166">
            <a:extLst>
              <a:ext uri="{FF2B5EF4-FFF2-40B4-BE49-F238E27FC236}">
                <a16:creationId xmlns:a16="http://schemas.microsoft.com/office/drawing/2014/main" id="{00000000-0008-0000-0700-0000A7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906</xdr:row>
      <xdr:rowOff>0</xdr:rowOff>
    </xdr:from>
    <xdr:to>
      <xdr:col>3</xdr:col>
      <xdr:colOff>161925</xdr:colOff>
      <xdr:row>907</xdr:row>
      <xdr:rowOff>57149</xdr:rowOff>
    </xdr:to>
    <xdr:grpSp>
      <xdr:nvGrpSpPr>
        <xdr:cNvPr id="168" name="グループ化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GrpSpPr/>
      </xdr:nvGrpSpPr>
      <xdr:grpSpPr>
        <a:xfrm>
          <a:off x="287991" y="203050588"/>
          <a:ext cx="557493" cy="281267"/>
          <a:chOff x="5142218" y="2381929"/>
          <a:chExt cx="1337638" cy="723221"/>
        </a:xfrm>
      </xdr:grpSpPr>
      <xdr:pic>
        <xdr:nvPicPr>
          <xdr:cNvPr id="169" name="図 168">
            <a:extLst>
              <a:ext uri="{FF2B5EF4-FFF2-40B4-BE49-F238E27FC236}">
                <a16:creationId xmlns:a16="http://schemas.microsoft.com/office/drawing/2014/main" id="{00000000-0008-0000-0700-0000A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0" name="テキスト ボックス 169">
            <a:extLst>
              <a:ext uri="{FF2B5EF4-FFF2-40B4-BE49-F238E27FC236}">
                <a16:creationId xmlns:a16="http://schemas.microsoft.com/office/drawing/2014/main" id="{00000000-0008-0000-0700-0000AA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901</xdr:row>
      <xdr:rowOff>0</xdr:rowOff>
    </xdr:from>
    <xdr:to>
      <xdr:col>3</xdr:col>
      <xdr:colOff>161925</xdr:colOff>
      <xdr:row>902</xdr:row>
      <xdr:rowOff>47624</xdr:rowOff>
    </xdr:to>
    <xdr:grpSp>
      <xdr:nvGrpSpPr>
        <xdr:cNvPr id="171" name="グループ化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GrpSpPr/>
      </xdr:nvGrpSpPr>
      <xdr:grpSpPr>
        <a:xfrm>
          <a:off x="287991" y="201930000"/>
          <a:ext cx="557493" cy="271742"/>
          <a:chOff x="5142218" y="2381929"/>
          <a:chExt cx="1337638" cy="723221"/>
        </a:xfrm>
      </xdr:grpSpPr>
      <xdr:pic>
        <xdr:nvPicPr>
          <xdr:cNvPr id="172" name="図 171">
            <a:extLst>
              <a:ext uri="{FF2B5EF4-FFF2-40B4-BE49-F238E27FC236}">
                <a16:creationId xmlns:a16="http://schemas.microsoft.com/office/drawing/2014/main" id="{00000000-0008-0000-0700-0000A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3" name="テキスト ボックス 172">
            <a:extLst>
              <a:ext uri="{FF2B5EF4-FFF2-40B4-BE49-F238E27FC236}">
                <a16:creationId xmlns:a16="http://schemas.microsoft.com/office/drawing/2014/main" id="{00000000-0008-0000-0700-0000A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896</xdr:row>
      <xdr:rowOff>0</xdr:rowOff>
    </xdr:from>
    <xdr:to>
      <xdr:col>3</xdr:col>
      <xdr:colOff>161925</xdr:colOff>
      <xdr:row>897</xdr:row>
      <xdr:rowOff>66674</xdr:rowOff>
    </xdr:to>
    <xdr:grpSp>
      <xdr:nvGrpSpPr>
        <xdr:cNvPr id="174" name="グループ化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GrpSpPr/>
      </xdr:nvGrpSpPr>
      <xdr:grpSpPr>
        <a:xfrm>
          <a:off x="287991" y="200809412"/>
          <a:ext cx="557493" cy="290791"/>
          <a:chOff x="5142218" y="2381929"/>
          <a:chExt cx="1337638" cy="723221"/>
        </a:xfrm>
      </xdr:grpSpPr>
      <xdr:pic>
        <xdr:nvPicPr>
          <xdr:cNvPr id="175" name="図 174">
            <a:extLst>
              <a:ext uri="{FF2B5EF4-FFF2-40B4-BE49-F238E27FC236}">
                <a16:creationId xmlns:a16="http://schemas.microsoft.com/office/drawing/2014/main" id="{00000000-0008-0000-0700-0000A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6" name="テキスト ボックス 175">
            <a:extLst>
              <a:ext uri="{FF2B5EF4-FFF2-40B4-BE49-F238E27FC236}">
                <a16:creationId xmlns:a16="http://schemas.microsoft.com/office/drawing/2014/main" id="{00000000-0008-0000-0700-0000B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891</xdr:row>
      <xdr:rowOff>47625</xdr:rowOff>
    </xdr:from>
    <xdr:to>
      <xdr:col>3</xdr:col>
      <xdr:colOff>161925</xdr:colOff>
      <xdr:row>892</xdr:row>
      <xdr:rowOff>152399</xdr:rowOff>
    </xdr:to>
    <xdr:grpSp>
      <xdr:nvGrpSpPr>
        <xdr:cNvPr id="177" name="グループ化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GrpSpPr/>
      </xdr:nvGrpSpPr>
      <xdr:grpSpPr>
        <a:xfrm>
          <a:off x="287991" y="199736449"/>
          <a:ext cx="557493" cy="328891"/>
          <a:chOff x="5142218" y="2381929"/>
          <a:chExt cx="1337638" cy="723221"/>
        </a:xfrm>
      </xdr:grpSpPr>
      <xdr:pic>
        <xdr:nvPicPr>
          <xdr:cNvPr id="178" name="図 177">
            <a:extLst>
              <a:ext uri="{FF2B5EF4-FFF2-40B4-BE49-F238E27FC236}">
                <a16:creationId xmlns:a16="http://schemas.microsoft.com/office/drawing/2014/main" id="{00000000-0008-0000-0700-0000B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9" name="テキスト ボックス 178">
            <a:extLst>
              <a:ext uri="{FF2B5EF4-FFF2-40B4-BE49-F238E27FC236}">
                <a16:creationId xmlns:a16="http://schemas.microsoft.com/office/drawing/2014/main" id="{00000000-0008-0000-0700-0000B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889</xdr:row>
      <xdr:rowOff>219075</xdr:rowOff>
    </xdr:from>
    <xdr:to>
      <xdr:col>2</xdr:col>
      <xdr:colOff>0</xdr:colOff>
      <xdr:row>918</xdr:row>
      <xdr:rowOff>0</xdr:rowOff>
    </xdr:to>
    <xdr:cxnSp macro="">
      <xdr:nvCxnSpPr>
        <xdr:cNvPr id="180" name="直線コネクタ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CxnSpPr/>
      </xdr:nvCxnSpPr>
      <xdr:spPr>
        <a:xfrm>
          <a:off x="381000" y="203444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880</xdr:row>
      <xdr:rowOff>126067</xdr:rowOff>
    </xdr:from>
    <xdr:to>
      <xdr:col>6</xdr:col>
      <xdr:colOff>92076</xdr:colOff>
      <xdr:row>881</xdr:row>
      <xdr:rowOff>186391</xdr:rowOff>
    </xdr:to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/>
      </xdr:nvSpPr>
      <xdr:spPr>
        <a:xfrm>
          <a:off x="123825" y="2012940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925</xdr:row>
      <xdr:rowOff>212911</xdr:rowOff>
    </xdr:from>
    <xdr:to>
      <xdr:col>23</xdr:col>
      <xdr:colOff>9525</xdr:colOff>
      <xdr:row>967</xdr:row>
      <xdr:rowOff>11206</xdr:rowOff>
    </xdr:to>
    <xdr:sp macro="" textlink="">
      <xdr:nvSpPr>
        <xdr:cNvPr id="182" name="角丸四角形 2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/>
      </xdr:nvSpPr>
      <xdr:spPr>
        <a:xfrm>
          <a:off x="76200" y="2116679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959</xdr:row>
      <xdr:rowOff>76200</xdr:rowOff>
    </xdr:from>
    <xdr:to>
      <xdr:col>3</xdr:col>
      <xdr:colOff>161925</xdr:colOff>
      <xdr:row>960</xdr:row>
      <xdr:rowOff>171449</xdr:rowOff>
    </xdr:to>
    <xdr:grpSp>
      <xdr:nvGrpSpPr>
        <xdr:cNvPr id="183" name="グループ化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GrpSpPr/>
      </xdr:nvGrpSpPr>
      <xdr:grpSpPr>
        <a:xfrm>
          <a:off x="287991" y="215005024"/>
          <a:ext cx="557493" cy="319366"/>
          <a:chOff x="5142218" y="2381929"/>
          <a:chExt cx="1337638" cy="723221"/>
        </a:xfrm>
      </xdr:grpSpPr>
      <xdr:pic>
        <xdr:nvPicPr>
          <xdr:cNvPr id="184" name="図 183">
            <a:extLst>
              <a:ext uri="{FF2B5EF4-FFF2-40B4-BE49-F238E27FC236}">
                <a16:creationId xmlns:a16="http://schemas.microsoft.com/office/drawing/2014/main" id="{00000000-0008-0000-0700-0000B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5" name="テキスト ボックス 184">
            <a:extLst>
              <a:ext uri="{FF2B5EF4-FFF2-40B4-BE49-F238E27FC236}">
                <a16:creationId xmlns:a16="http://schemas.microsoft.com/office/drawing/2014/main" id="{00000000-0008-0000-0700-0000B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955</xdr:row>
      <xdr:rowOff>0</xdr:rowOff>
    </xdr:from>
    <xdr:to>
      <xdr:col>3</xdr:col>
      <xdr:colOff>161925</xdr:colOff>
      <xdr:row>956</xdr:row>
      <xdr:rowOff>47624</xdr:rowOff>
    </xdr:to>
    <xdr:grpSp>
      <xdr:nvGrpSpPr>
        <xdr:cNvPr id="186" name="グループ化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GrpSpPr/>
      </xdr:nvGrpSpPr>
      <xdr:grpSpPr>
        <a:xfrm>
          <a:off x="287991" y="214032353"/>
          <a:ext cx="557493" cy="271742"/>
          <a:chOff x="5142218" y="2381929"/>
          <a:chExt cx="1337638" cy="723221"/>
        </a:xfrm>
      </xdr:grpSpPr>
      <xdr:pic>
        <xdr:nvPicPr>
          <xdr:cNvPr id="187" name="図 186">
            <a:extLst>
              <a:ext uri="{FF2B5EF4-FFF2-40B4-BE49-F238E27FC236}">
                <a16:creationId xmlns:a16="http://schemas.microsoft.com/office/drawing/2014/main" id="{00000000-0008-0000-0700-0000B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8" name="テキスト ボックス 187">
            <a:extLst>
              <a:ext uri="{FF2B5EF4-FFF2-40B4-BE49-F238E27FC236}">
                <a16:creationId xmlns:a16="http://schemas.microsoft.com/office/drawing/2014/main" id="{00000000-0008-0000-0700-0000B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950</xdr:row>
      <xdr:rowOff>0</xdr:rowOff>
    </xdr:from>
    <xdr:to>
      <xdr:col>3</xdr:col>
      <xdr:colOff>161925</xdr:colOff>
      <xdr:row>951</xdr:row>
      <xdr:rowOff>57149</xdr:rowOff>
    </xdr:to>
    <xdr:grpSp>
      <xdr:nvGrpSpPr>
        <xdr:cNvPr id="189" name="グループ化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GrpSpPr/>
      </xdr:nvGrpSpPr>
      <xdr:grpSpPr>
        <a:xfrm>
          <a:off x="287991" y="212911765"/>
          <a:ext cx="557493" cy="281266"/>
          <a:chOff x="5142218" y="2381929"/>
          <a:chExt cx="1337638" cy="723221"/>
        </a:xfrm>
      </xdr:grpSpPr>
      <xdr:pic>
        <xdr:nvPicPr>
          <xdr:cNvPr id="190" name="図 189">
            <a:extLst>
              <a:ext uri="{FF2B5EF4-FFF2-40B4-BE49-F238E27FC236}">
                <a16:creationId xmlns:a16="http://schemas.microsoft.com/office/drawing/2014/main" id="{00000000-0008-0000-0700-0000B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1" name="テキスト ボックス 190">
            <a:extLst>
              <a:ext uri="{FF2B5EF4-FFF2-40B4-BE49-F238E27FC236}">
                <a16:creationId xmlns:a16="http://schemas.microsoft.com/office/drawing/2014/main" id="{00000000-0008-0000-0700-0000B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945</xdr:row>
      <xdr:rowOff>0</xdr:rowOff>
    </xdr:from>
    <xdr:to>
      <xdr:col>3</xdr:col>
      <xdr:colOff>161925</xdr:colOff>
      <xdr:row>946</xdr:row>
      <xdr:rowOff>47624</xdr:rowOff>
    </xdr:to>
    <xdr:grpSp>
      <xdr:nvGrpSpPr>
        <xdr:cNvPr id="192" name="グループ化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GrpSpPr/>
      </xdr:nvGrpSpPr>
      <xdr:grpSpPr>
        <a:xfrm>
          <a:off x="287991" y="211791176"/>
          <a:ext cx="557493" cy="271742"/>
          <a:chOff x="5142218" y="2381929"/>
          <a:chExt cx="1337638" cy="723221"/>
        </a:xfrm>
      </xdr:grpSpPr>
      <xdr:pic>
        <xdr:nvPicPr>
          <xdr:cNvPr id="193" name="図 192">
            <a:extLst>
              <a:ext uri="{FF2B5EF4-FFF2-40B4-BE49-F238E27FC236}">
                <a16:creationId xmlns:a16="http://schemas.microsoft.com/office/drawing/2014/main" id="{00000000-0008-0000-0700-0000C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4" name="テキスト ボックス 193">
            <a:extLst>
              <a:ext uri="{FF2B5EF4-FFF2-40B4-BE49-F238E27FC236}">
                <a16:creationId xmlns:a16="http://schemas.microsoft.com/office/drawing/2014/main" id="{00000000-0008-0000-0700-0000C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940</xdr:row>
      <xdr:rowOff>0</xdr:rowOff>
    </xdr:from>
    <xdr:to>
      <xdr:col>3</xdr:col>
      <xdr:colOff>161925</xdr:colOff>
      <xdr:row>941</xdr:row>
      <xdr:rowOff>66674</xdr:rowOff>
    </xdr:to>
    <xdr:grpSp>
      <xdr:nvGrpSpPr>
        <xdr:cNvPr id="195" name="グループ化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GrpSpPr/>
      </xdr:nvGrpSpPr>
      <xdr:grpSpPr>
        <a:xfrm>
          <a:off x="287991" y="210670588"/>
          <a:ext cx="557493" cy="290792"/>
          <a:chOff x="5142218" y="2381929"/>
          <a:chExt cx="1337638" cy="723221"/>
        </a:xfrm>
      </xdr:grpSpPr>
      <xdr:pic>
        <xdr:nvPicPr>
          <xdr:cNvPr id="196" name="図 195">
            <a:extLst>
              <a:ext uri="{FF2B5EF4-FFF2-40B4-BE49-F238E27FC236}">
                <a16:creationId xmlns:a16="http://schemas.microsoft.com/office/drawing/2014/main" id="{00000000-0008-0000-0700-0000C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7" name="テキスト ボックス 196">
            <a:extLst>
              <a:ext uri="{FF2B5EF4-FFF2-40B4-BE49-F238E27FC236}">
                <a16:creationId xmlns:a16="http://schemas.microsoft.com/office/drawing/2014/main" id="{00000000-0008-0000-0700-0000C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935</xdr:row>
      <xdr:rowOff>47625</xdr:rowOff>
    </xdr:from>
    <xdr:to>
      <xdr:col>3</xdr:col>
      <xdr:colOff>161925</xdr:colOff>
      <xdr:row>936</xdr:row>
      <xdr:rowOff>152399</xdr:rowOff>
    </xdr:to>
    <xdr:grpSp>
      <xdr:nvGrpSpPr>
        <xdr:cNvPr id="198" name="グループ化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GrpSpPr/>
      </xdr:nvGrpSpPr>
      <xdr:grpSpPr>
        <a:xfrm>
          <a:off x="287991" y="209597625"/>
          <a:ext cx="557493" cy="328892"/>
          <a:chOff x="5142218" y="2381929"/>
          <a:chExt cx="1337638" cy="723221"/>
        </a:xfrm>
      </xdr:grpSpPr>
      <xdr:pic>
        <xdr:nvPicPr>
          <xdr:cNvPr id="199" name="図 198">
            <a:extLst>
              <a:ext uri="{FF2B5EF4-FFF2-40B4-BE49-F238E27FC236}">
                <a16:creationId xmlns:a16="http://schemas.microsoft.com/office/drawing/2014/main" id="{00000000-0008-0000-0700-0000C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0" name="テキスト ボックス 199">
            <a:extLst>
              <a:ext uri="{FF2B5EF4-FFF2-40B4-BE49-F238E27FC236}">
                <a16:creationId xmlns:a16="http://schemas.microsoft.com/office/drawing/2014/main" id="{00000000-0008-0000-0700-0000C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933</xdr:row>
      <xdr:rowOff>219075</xdr:rowOff>
    </xdr:from>
    <xdr:to>
      <xdr:col>2</xdr:col>
      <xdr:colOff>0</xdr:colOff>
      <xdr:row>962</xdr:row>
      <xdr:rowOff>0</xdr:rowOff>
    </xdr:to>
    <xdr:cxnSp macro="">
      <xdr:nvCxnSpPr>
        <xdr:cNvPr id="201" name="直線コネクタ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CxnSpPr/>
      </xdr:nvCxnSpPr>
      <xdr:spPr>
        <a:xfrm>
          <a:off x="381000" y="213502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924</xdr:row>
      <xdr:rowOff>126067</xdr:rowOff>
    </xdr:from>
    <xdr:to>
      <xdr:col>6</xdr:col>
      <xdr:colOff>82551</xdr:colOff>
      <xdr:row>925</xdr:row>
      <xdr:rowOff>186391</xdr:rowOff>
    </xdr:to>
    <xdr:sp macro="" textlink="">
      <xdr:nvSpPr>
        <xdr:cNvPr id="202" name="テキスト ボックス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 txBox="1"/>
      </xdr:nvSpPr>
      <xdr:spPr>
        <a:xfrm>
          <a:off x="114300" y="2113524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969</xdr:row>
      <xdr:rowOff>212912</xdr:rowOff>
    </xdr:from>
    <xdr:to>
      <xdr:col>23</xdr:col>
      <xdr:colOff>9525</xdr:colOff>
      <xdr:row>1011</xdr:row>
      <xdr:rowOff>0</xdr:rowOff>
    </xdr:to>
    <xdr:sp macro="" textlink="">
      <xdr:nvSpPr>
        <xdr:cNvPr id="203" name="角丸四角形 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/>
      </xdr:nvSpPr>
      <xdr:spPr>
        <a:xfrm>
          <a:off x="76200" y="221726312"/>
          <a:ext cx="6867525" cy="938828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1001</xdr:row>
      <xdr:rowOff>161925</xdr:rowOff>
    </xdr:from>
    <xdr:to>
      <xdr:col>3</xdr:col>
      <xdr:colOff>228600</xdr:colOff>
      <xdr:row>1003</xdr:row>
      <xdr:rowOff>123824</xdr:rowOff>
    </xdr:to>
    <xdr:grpSp>
      <xdr:nvGrpSpPr>
        <xdr:cNvPr id="204" name="グループ化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GrpSpPr/>
      </xdr:nvGrpSpPr>
      <xdr:grpSpPr>
        <a:xfrm>
          <a:off x="268941" y="224503690"/>
          <a:ext cx="643218" cy="410134"/>
          <a:chOff x="5142218" y="2381929"/>
          <a:chExt cx="1382982" cy="723221"/>
        </a:xfrm>
      </xdr:grpSpPr>
      <xdr:pic>
        <xdr:nvPicPr>
          <xdr:cNvPr id="205" name="図 204">
            <a:extLst>
              <a:ext uri="{FF2B5EF4-FFF2-40B4-BE49-F238E27FC236}">
                <a16:creationId xmlns:a16="http://schemas.microsoft.com/office/drawing/2014/main" id="{00000000-0008-0000-0700-0000C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6" name="テキスト ボックス 205">
            <a:extLst>
              <a:ext uri="{FF2B5EF4-FFF2-40B4-BE49-F238E27FC236}">
                <a16:creationId xmlns:a16="http://schemas.microsoft.com/office/drawing/2014/main" id="{00000000-0008-0000-0700-0000C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994</xdr:row>
      <xdr:rowOff>123825</xdr:rowOff>
    </xdr:from>
    <xdr:to>
      <xdr:col>3</xdr:col>
      <xdr:colOff>209550</xdr:colOff>
      <xdr:row>996</xdr:row>
      <xdr:rowOff>85724</xdr:rowOff>
    </xdr:to>
    <xdr:grpSp>
      <xdr:nvGrpSpPr>
        <xdr:cNvPr id="207" name="グループ化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GrpSpPr/>
      </xdr:nvGrpSpPr>
      <xdr:grpSpPr>
        <a:xfrm>
          <a:off x="249891" y="222896766"/>
          <a:ext cx="643218" cy="410134"/>
          <a:chOff x="5142218" y="2381929"/>
          <a:chExt cx="1382982" cy="723221"/>
        </a:xfrm>
      </xdr:grpSpPr>
      <xdr:pic>
        <xdr:nvPicPr>
          <xdr:cNvPr id="208" name="図 207">
            <a:extLst>
              <a:ext uri="{FF2B5EF4-FFF2-40B4-BE49-F238E27FC236}">
                <a16:creationId xmlns:a16="http://schemas.microsoft.com/office/drawing/2014/main" id="{00000000-0008-0000-0700-0000D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9" name="テキスト ボックス 208">
            <a:extLst>
              <a:ext uri="{FF2B5EF4-FFF2-40B4-BE49-F238E27FC236}">
                <a16:creationId xmlns:a16="http://schemas.microsoft.com/office/drawing/2014/main" id="{00000000-0008-0000-0700-0000D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987</xdr:row>
      <xdr:rowOff>133350</xdr:rowOff>
    </xdr:from>
    <xdr:to>
      <xdr:col>3</xdr:col>
      <xdr:colOff>228600</xdr:colOff>
      <xdr:row>989</xdr:row>
      <xdr:rowOff>95249</xdr:rowOff>
    </xdr:to>
    <xdr:grpSp>
      <xdr:nvGrpSpPr>
        <xdr:cNvPr id="210" name="グループ化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GrpSpPr/>
      </xdr:nvGrpSpPr>
      <xdr:grpSpPr>
        <a:xfrm>
          <a:off x="268941" y="221337468"/>
          <a:ext cx="643218" cy="410134"/>
          <a:chOff x="5142218" y="2381929"/>
          <a:chExt cx="1382982" cy="723221"/>
        </a:xfrm>
      </xdr:grpSpPr>
      <xdr:pic>
        <xdr:nvPicPr>
          <xdr:cNvPr id="211" name="図 210">
            <a:extLst>
              <a:ext uri="{FF2B5EF4-FFF2-40B4-BE49-F238E27FC236}">
                <a16:creationId xmlns:a16="http://schemas.microsoft.com/office/drawing/2014/main" id="{00000000-0008-0000-0700-0000D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2" name="テキスト ボックス 211">
            <a:extLst>
              <a:ext uri="{FF2B5EF4-FFF2-40B4-BE49-F238E27FC236}">
                <a16:creationId xmlns:a16="http://schemas.microsoft.com/office/drawing/2014/main" id="{00000000-0008-0000-0700-0000D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980</xdr:row>
      <xdr:rowOff>161925</xdr:rowOff>
    </xdr:from>
    <xdr:to>
      <xdr:col>3</xdr:col>
      <xdr:colOff>209550</xdr:colOff>
      <xdr:row>982</xdr:row>
      <xdr:rowOff>123824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GrpSpPr/>
      </xdr:nvGrpSpPr>
      <xdr:grpSpPr>
        <a:xfrm>
          <a:off x="249891" y="219797219"/>
          <a:ext cx="643218" cy="410134"/>
          <a:chOff x="5142218" y="2381929"/>
          <a:chExt cx="1382982" cy="723221"/>
        </a:xfrm>
      </xdr:grpSpPr>
      <xdr:pic>
        <xdr:nvPicPr>
          <xdr:cNvPr id="214" name="図 213">
            <a:extLst>
              <a:ext uri="{FF2B5EF4-FFF2-40B4-BE49-F238E27FC236}">
                <a16:creationId xmlns:a16="http://schemas.microsoft.com/office/drawing/2014/main" id="{00000000-0008-0000-0700-0000D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5" name="テキスト ボックス 214">
            <a:extLst>
              <a:ext uri="{FF2B5EF4-FFF2-40B4-BE49-F238E27FC236}">
                <a16:creationId xmlns:a16="http://schemas.microsoft.com/office/drawing/2014/main" id="{00000000-0008-0000-0700-0000D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977</xdr:row>
      <xdr:rowOff>219075</xdr:rowOff>
    </xdr:from>
    <xdr:to>
      <xdr:col>2</xdr:col>
      <xdr:colOff>0</xdr:colOff>
      <xdr:row>1006</xdr:row>
      <xdr:rowOff>0</xdr:rowOff>
    </xdr:to>
    <xdr:cxnSp macro="">
      <xdr:nvCxnSpPr>
        <xdr:cNvPr id="216" name="直線コネクタ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CxnSpPr/>
      </xdr:nvCxnSpPr>
      <xdr:spPr>
        <a:xfrm>
          <a:off x="381000" y="223561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968</xdr:row>
      <xdr:rowOff>103655</xdr:rowOff>
    </xdr:from>
    <xdr:to>
      <xdr:col>6</xdr:col>
      <xdr:colOff>82551</xdr:colOff>
      <xdr:row>969</xdr:row>
      <xdr:rowOff>163979</xdr:rowOff>
    </xdr:to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 txBox="1"/>
      </xdr:nvSpPr>
      <xdr:spPr>
        <a:xfrm>
          <a:off x="114300" y="221388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1013</xdr:row>
      <xdr:rowOff>212912</xdr:rowOff>
    </xdr:from>
    <xdr:to>
      <xdr:col>23</xdr:col>
      <xdr:colOff>9525</xdr:colOff>
      <xdr:row>1055</xdr:row>
      <xdr:rowOff>11206</xdr:rowOff>
    </xdr:to>
    <xdr:sp macro="" textlink="">
      <xdr:nvSpPr>
        <xdr:cNvPr id="218" name="角丸四角形 2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/>
      </xdr:nvSpPr>
      <xdr:spPr>
        <a:xfrm>
          <a:off x="76200" y="231784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1047</xdr:row>
      <xdr:rowOff>76200</xdr:rowOff>
    </xdr:from>
    <xdr:to>
      <xdr:col>3</xdr:col>
      <xdr:colOff>161925</xdr:colOff>
      <xdr:row>1048</xdr:row>
      <xdr:rowOff>171449</xdr:rowOff>
    </xdr:to>
    <xdr:grpSp>
      <xdr:nvGrpSpPr>
        <xdr:cNvPr id="219" name="グループ化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GrpSpPr/>
      </xdr:nvGrpSpPr>
      <xdr:grpSpPr>
        <a:xfrm>
          <a:off x="287991" y="234727376"/>
          <a:ext cx="557493" cy="319367"/>
          <a:chOff x="5142218" y="2381929"/>
          <a:chExt cx="1337638" cy="723221"/>
        </a:xfrm>
      </xdr:grpSpPr>
      <xdr:pic>
        <xdr:nvPicPr>
          <xdr:cNvPr id="220" name="図 219">
            <a:extLst>
              <a:ext uri="{FF2B5EF4-FFF2-40B4-BE49-F238E27FC236}">
                <a16:creationId xmlns:a16="http://schemas.microsoft.com/office/drawing/2014/main" id="{00000000-0008-0000-0700-0000D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1" name="テキスト ボックス 220">
            <a:extLst>
              <a:ext uri="{FF2B5EF4-FFF2-40B4-BE49-F238E27FC236}">
                <a16:creationId xmlns:a16="http://schemas.microsoft.com/office/drawing/2014/main" id="{00000000-0008-0000-0700-0000D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1042</xdr:row>
      <xdr:rowOff>145677</xdr:rowOff>
    </xdr:from>
    <xdr:to>
      <xdr:col>3</xdr:col>
      <xdr:colOff>161925</xdr:colOff>
      <xdr:row>1044</xdr:row>
      <xdr:rowOff>47624</xdr:rowOff>
    </xdr:to>
    <xdr:grpSp>
      <xdr:nvGrpSpPr>
        <xdr:cNvPr id="222" name="グループ化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GrpSpPr/>
      </xdr:nvGrpSpPr>
      <xdr:grpSpPr>
        <a:xfrm>
          <a:off x="287991" y="233676265"/>
          <a:ext cx="557493" cy="350183"/>
          <a:chOff x="5142218" y="2381929"/>
          <a:chExt cx="1337638" cy="723221"/>
        </a:xfrm>
      </xdr:grpSpPr>
      <xdr:pic>
        <xdr:nvPicPr>
          <xdr:cNvPr id="223" name="図 222">
            <a:extLst>
              <a:ext uri="{FF2B5EF4-FFF2-40B4-BE49-F238E27FC236}">
                <a16:creationId xmlns:a16="http://schemas.microsoft.com/office/drawing/2014/main" id="{00000000-0008-0000-0700-0000D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4" name="テキスト ボックス 223">
            <a:extLst>
              <a:ext uri="{FF2B5EF4-FFF2-40B4-BE49-F238E27FC236}">
                <a16:creationId xmlns:a16="http://schemas.microsoft.com/office/drawing/2014/main" id="{00000000-0008-0000-0700-0000E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1037</xdr:row>
      <xdr:rowOff>145677</xdr:rowOff>
    </xdr:from>
    <xdr:to>
      <xdr:col>3</xdr:col>
      <xdr:colOff>161925</xdr:colOff>
      <xdr:row>1039</xdr:row>
      <xdr:rowOff>57150</xdr:rowOff>
    </xdr:to>
    <xdr:grpSp>
      <xdr:nvGrpSpPr>
        <xdr:cNvPr id="225" name="グループ化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GrpSpPr/>
      </xdr:nvGrpSpPr>
      <xdr:grpSpPr>
        <a:xfrm>
          <a:off x="287991" y="232555677"/>
          <a:ext cx="557493" cy="359708"/>
          <a:chOff x="5142218" y="2381929"/>
          <a:chExt cx="1337638" cy="723221"/>
        </a:xfrm>
      </xdr:grpSpPr>
      <xdr:pic>
        <xdr:nvPicPr>
          <xdr:cNvPr id="226" name="図 225">
            <a:extLst>
              <a:ext uri="{FF2B5EF4-FFF2-40B4-BE49-F238E27FC236}">
                <a16:creationId xmlns:a16="http://schemas.microsoft.com/office/drawing/2014/main" id="{00000000-0008-0000-0700-0000E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7" name="テキスト ボックス 226">
            <a:extLst>
              <a:ext uri="{FF2B5EF4-FFF2-40B4-BE49-F238E27FC236}">
                <a16:creationId xmlns:a16="http://schemas.microsoft.com/office/drawing/2014/main" id="{00000000-0008-0000-0700-0000E3000000}"/>
              </a:ext>
            </a:extLst>
          </xdr:cNvPr>
          <xdr:cNvSpPr txBox="1"/>
        </xdr:nvSpPr>
        <xdr:spPr>
          <a:xfrm>
            <a:off x="5182194" y="2442465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1032</xdr:row>
      <xdr:rowOff>168088</xdr:rowOff>
    </xdr:from>
    <xdr:to>
      <xdr:col>3</xdr:col>
      <xdr:colOff>161925</xdr:colOff>
      <xdr:row>1034</xdr:row>
      <xdr:rowOff>47624</xdr:rowOff>
    </xdr:to>
    <xdr:grpSp>
      <xdr:nvGrpSpPr>
        <xdr:cNvPr id="228" name="グループ化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GrpSpPr/>
      </xdr:nvGrpSpPr>
      <xdr:grpSpPr>
        <a:xfrm>
          <a:off x="287991" y="231457500"/>
          <a:ext cx="557493" cy="327771"/>
          <a:chOff x="5142218" y="2381929"/>
          <a:chExt cx="1337638" cy="723221"/>
        </a:xfrm>
      </xdr:grpSpPr>
      <xdr:pic>
        <xdr:nvPicPr>
          <xdr:cNvPr id="229" name="図 228">
            <a:extLst>
              <a:ext uri="{FF2B5EF4-FFF2-40B4-BE49-F238E27FC236}">
                <a16:creationId xmlns:a16="http://schemas.microsoft.com/office/drawing/2014/main" id="{00000000-0008-0000-0700-0000E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0" name="テキスト ボックス 229">
            <a:extLst>
              <a:ext uri="{FF2B5EF4-FFF2-40B4-BE49-F238E27FC236}">
                <a16:creationId xmlns:a16="http://schemas.microsoft.com/office/drawing/2014/main" id="{00000000-0008-0000-0700-0000E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1027</xdr:row>
      <xdr:rowOff>134471</xdr:rowOff>
    </xdr:from>
    <xdr:to>
      <xdr:col>3</xdr:col>
      <xdr:colOff>161925</xdr:colOff>
      <xdr:row>1029</xdr:row>
      <xdr:rowOff>66674</xdr:rowOff>
    </xdr:to>
    <xdr:grpSp>
      <xdr:nvGrpSpPr>
        <xdr:cNvPr id="231" name="グループ化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GrpSpPr/>
      </xdr:nvGrpSpPr>
      <xdr:grpSpPr>
        <a:xfrm>
          <a:off x="287991" y="230303295"/>
          <a:ext cx="557493" cy="380438"/>
          <a:chOff x="5142218" y="2381929"/>
          <a:chExt cx="1337638" cy="723221"/>
        </a:xfrm>
      </xdr:grpSpPr>
      <xdr:pic>
        <xdr:nvPicPr>
          <xdr:cNvPr id="232" name="図 231">
            <a:extLst>
              <a:ext uri="{FF2B5EF4-FFF2-40B4-BE49-F238E27FC236}">
                <a16:creationId xmlns:a16="http://schemas.microsoft.com/office/drawing/2014/main" id="{00000000-0008-0000-0700-0000E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3" name="テキスト ボックス 232">
            <a:extLst>
              <a:ext uri="{FF2B5EF4-FFF2-40B4-BE49-F238E27FC236}">
                <a16:creationId xmlns:a16="http://schemas.microsoft.com/office/drawing/2014/main" id="{00000000-0008-0000-0700-0000E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1023</xdr:row>
      <xdr:rowOff>47625</xdr:rowOff>
    </xdr:from>
    <xdr:to>
      <xdr:col>3</xdr:col>
      <xdr:colOff>161925</xdr:colOff>
      <xdr:row>1024</xdr:row>
      <xdr:rowOff>152399</xdr:rowOff>
    </xdr:to>
    <xdr:grpSp>
      <xdr:nvGrpSpPr>
        <xdr:cNvPr id="234" name="グループ化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GrpSpPr/>
      </xdr:nvGrpSpPr>
      <xdr:grpSpPr>
        <a:xfrm>
          <a:off x="287991" y="229319978"/>
          <a:ext cx="557493" cy="328892"/>
          <a:chOff x="5142218" y="2381929"/>
          <a:chExt cx="1337638" cy="723221"/>
        </a:xfrm>
      </xdr:grpSpPr>
      <xdr:pic>
        <xdr:nvPicPr>
          <xdr:cNvPr id="235" name="図 234">
            <a:extLst>
              <a:ext uri="{FF2B5EF4-FFF2-40B4-BE49-F238E27FC236}">
                <a16:creationId xmlns:a16="http://schemas.microsoft.com/office/drawing/2014/main" id="{00000000-0008-0000-0700-0000E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700-0000E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1022</xdr:row>
      <xdr:rowOff>1681</xdr:rowOff>
    </xdr:from>
    <xdr:to>
      <xdr:col>2</xdr:col>
      <xdr:colOff>0</xdr:colOff>
      <xdr:row>1050</xdr:row>
      <xdr:rowOff>0</xdr:rowOff>
    </xdr:to>
    <xdr:cxnSp macro="">
      <xdr:nvCxnSpPr>
        <xdr:cNvPr id="237" name="直線コネクタ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CxnSpPr/>
      </xdr:nvCxnSpPr>
      <xdr:spPr>
        <a:xfrm>
          <a:off x="381000" y="233630881"/>
          <a:ext cx="0" cy="6399119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1012</xdr:row>
      <xdr:rowOff>103655</xdr:rowOff>
    </xdr:from>
    <xdr:to>
      <xdr:col>6</xdr:col>
      <xdr:colOff>101601</xdr:colOff>
      <xdr:row>1013</xdr:row>
      <xdr:rowOff>163979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 txBox="1"/>
      </xdr:nvSpPr>
      <xdr:spPr>
        <a:xfrm>
          <a:off x="133350" y="231446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705</xdr:row>
      <xdr:rowOff>212912</xdr:rowOff>
    </xdr:from>
    <xdr:to>
      <xdr:col>23</xdr:col>
      <xdr:colOff>9525</xdr:colOff>
      <xdr:row>747</xdr:row>
      <xdr:rowOff>11206</xdr:rowOff>
    </xdr:to>
    <xdr:sp macro="" textlink="">
      <xdr:nvSpPr>
        <xdr:cNvPr id="239" name="角丸四角形 2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/>
      </xdr:nvSpPr>
      <xdr:spPr>
        <a:xfrm>
          <a:off x="76200" y="1613759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737</xdr:row>
      <xdr:rowOff>161925</xdr:rowOff>
    </xdr:from>
    <xdr:to>
      <xdr:col>3</xdr:col>
      <xdr:colOff>228600</xdr:colOff>
      <xdr:row>739</xdr:row>
      <xdr:rowOff>123824</xdr:rowOff>
    </xdr:to>
    <xdr:grpSp>
      <xdr:nvGrpSpPr>
        <xdr:cNvPr id="240" name="グループ化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GrpSpPr/>
      </xdr:nvGrpSpPr>
      <xdr:grpSpPr>
        <a:xfrm>
          <a:off x="268941" y="165336631"/>
          <a:ext cx="643218" cy="410134"/>
          <a:chOff x="5142218" y="2381929"/>
          <a:chExt cx="1382982" cy="723221"/>
        </a:xfrm>
      </xdr:grpSpPr>
      <xdr:pic>
        <xdr:nvPicPr>
          <xdr:cNvPr id="241" name="図 240">
            <a:extLst>
              <a:ext uri="{FF2B5EF4-FFF2-40B4-BE49-F238E27FC236}">
                <a16:creationId xmlns:a16="http://schemas.microsoft.com/office/drawing/2014/main" id="{00000000-0008-0000-0700-0000F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2" name="テキスト ボックス 241">
            <a:extLst>
              <a:ext uri="{FF2B5EF4-FFF2-40B4-BE49-F238E27FC236}">
                <a16:creationId xmlns:a16="http://schemas.microsoft.com/office/drawing/2014/main" id="{00000000-0008-0000-0700-0000F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730</xdr:row>
      <xdr:rowOff>123825</xdr:rowOff>
    </xdr:from>
    <xdr:to>
      <xdr:col>3</xdr:col>
      <xdr:colOff>228600</xdr:colOff>
      <xdr:row>732</xdr:row>
      <xdr:rowOff>85724</xdr:rowOff>
    </xdr:to>
    <xdr:grpSp>
      <xdr:nvGrpSpPr>
        <xdr:cNvPr id="243" name="グループ化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GrpSpPr/>
      </xdr:nvGrpSpPr>
      <xdr:grpSpPr>
        <a:xfrm>
          <a:off x="268941" y="163729707"/>
          <a:ext cx="643218" cy="410135"/>
          <a:chOff x="5142218" y="2381929"/>
          <a:chExt cx="1382982" cy="723221"/>
        </a:xfrm>
      </xdr:grpSpPr>
      <xdr:pic>
        <xdr:nvPicPr>
          <xdr:cNvPr id="244" name="図 243">
            <a:extLst>
              <a:ext uri="{FF2B5EF4-FFF2-40B4-BE49-F238E27FC236}">
                <a16:creationId xmlns:a16="http://schemas.microsoft.com/office/drawing/2014/main" id="{00000000-0008-0000-0700-0000F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5" name="テキスト ボックス 244">
            <a:extLst>
              <a:ext uri="{FF2B5EF4-FFF2-40B4-BE49-F238E27FC236}">
                <a16:creationId xmlns:a16="http://schemas.microsoft.com/office/drawing/2014/main" id="{00000000-0008-0000-0700-0000F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723</xdr:row>
      <xdr:rowOff>133350</xdr:rowOff>
    </xdr:from>
    <xdr:to>
      <xdr:col>3</xdr:col>
      <xdr:colOff>228600</xdr:colOff>
      <xdr:row>725</xdr:row>
      <xdr:rowOff>95249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GrpSpPr/>
      </xdr:nvGrpSpPr>
      <xdr:grpSpPr>
        <a:xfrm>
          <a:off x="268941" y="162170409"/>
          <a:ext cx="643218" cy="410134"/>
          <a:chOff x="5142218" y="2381929"/>
          <a:chExt cx="1382982" cy="723221"/>
        </a:xfrm>
      </xdr:grpSpPr>
      <xdr:pic>
        <xdr:nvPicPr>
          <xdr:cNvPr id="247" name="図 246">
            <a:extLst>
              <a:ext uri="{FF2B5EF4-FFF2-40B4-BE49-F238E27FC236}">
                <a16:creationId xmlns:a16="http://schemas.microsoft.com/office/drawing/2014/main" id="{00000000-0008-0000-0700-0000F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8" name="テキスト ボックス 247">
            <a:extLst>
              <a:ext uri="{FF2B5EF4-FFF2-40B4-BE49-F238E27FC236}">
                <a16:creationId xmlns:a16="http://schemas.microsoft.com/office/drawing/2014/main" id="{00000000-0008-0000-0700-0000F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716</xdr:row>
      <xdr:rowOff>133350</xdr:rowOff>
    </xdr:from>
    <xdr:to>
      <xdr:col>3</xdr:col>
      <xdr:colOff>228600</xdr:colOff>
      <xdr:row>718</xdr:row>
      <xdr:rowOff>95249</xdr:rowOff>
    </xdr:to>
    <xdr:grpSp>
      <xdr:nvGrpSpPr>
        <xdr:cNvPr id="249" name="グループ化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GrpSpPr/>
      </xdr:nvGrpSpPr>
      <xdr:grpSpPr>
        <a:xfrm>
          <a:off x="268941" y="160601585"/>
          <a:ext cx="643218" cy="410135"/>
          <a:chOff x="5142218" y="2381929"/>
          <a:chExt cx="1382982" cy="723221"/>
        </a:xfrm>
      </xdr:grpSpPr>
      <xdr:pic>
        <xdr:nvPicPr>
          <xdr:cNvPr id="250" name="図 249">
            <a:extLst>
              <a:ext uri="{FF2B5EF4-FFF2-40B4-BE49-F238E27FC236}">
                <a16:creationId xmlns:a16="http://schemas.microsoft.com/office/drawing/2014/main" id="{00000000-0008-0000-0700-0000F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1" name="テキスト ボックス 250">
            <a:extLst>
              <a:ext uri="{FF2B5EF4-FFF2-40B4-BE49-F238E27FC236}">
                <a16:creationId xmlns:a16="http://schemas.microsoft.com/office/drawing/2014/main" id="{00000000-0008-0000-0700-0000F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713</xdr:row>
      <xdr:rowOff>219075</xdr:rowOff>
    </xdr:from>
    <xdr:to>
      <xdr:col>2</xdr:col>
      <xdr:colOff>0</xdr:colOff>
      <xdr:row>742</xdr:row>
      <xdr:rowOff>0</xdr:rowOff>
    </xdr:to>
    <xdr:cxnSp macro="">
      <xdr:nvCxnSpPr>
        <xdr:cNvPr id="252" name="直線コネクタ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CxnSpPr/>
      </xdr:nvCxnSpPr>
      <xdr:spPr>
        <a:xfrm>
          <a:off x="381000" y="163210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704</xdr:row>
      <xdr:rowOff>103655</xdr:rowOff>
    </xdr:from>
    <xdr:to>
      <xdr:col>6</xdr:col>
      <xdr:colOff>101601</xdr:colOff>
      <xdr:row>705</xdr:row>
      <xdr:rowOff>163979</xdr:rowOff>
    </xdr:to>
    <xdr:sp macro="" textlink="">
      <xdr:nvSpPr>
        <xdr:cNvPr id="253" name="テキスト ボックス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 txBox="1"/>
      </xdr:nvSpPr>
      <xdr:spPr>
        <a:xfrm>
          <a:off x="133350" y="1610380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661</xdr:row>
      <xdr:rowOff>212911</xdr:rowOff>
    </xdr:from>
    <xdr:to>
      <xdr:col>23</xdr:col>
      <xdr:colOff>9525</xdr:colOff>
      <xdr:row>703</xdr:row>
      <xdr:rowOff>11206</xdr:rowOff>
    </xdr:to>
    <xdr:sp macro="" textlink="">
      <xdr:nvSpPr>
        <xdr:cNvPr id="254" name="角丸四角形 2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/>
      </xdr:nvSpPr>
      <xdr:spPr>
        <a:xfrm>
          <a:off x="76200" y="1513175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693</xdr:row>
      <xdr:rowOff>161925</xdr:rowOff>
    </xdr:from>
    <xdr:to>
      <xdr:col>3</xdr:col>
      <xdr:colOff>228600</xdr:colOff>
      <xdr:row>695</xdr:row>
      <xdr:rowOff>123824</xdr:rowOff>
    </xdr:to>
    <xdr:grpSp>
      <xdr:nvGrpSpPr>
        <xdr:cNvPr id="255" name="グループ化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GrpSpPr/>
      </xdr:nvGrpSpPr>
      <xdr:grpSpPr>
        <a:xfrm>
          <a:off x="268941" y="155475454"/>
          <a:ext cx="643218" cy="410135"/>
          <a:chOff x="5142218" y="2381929"/>
          <a:chExt cx="1382982" cy="723221"/>
        </a:xfrm>
      </xdr:grpSpPr>
      <xdr:pic>
        <xdr:nvPicPr>
          <xdr:cNvPr id="256" name="図 255">
            <a:extLst>
              <a:ext uri="{FF2B5EF4-FFF2-40B4-BE49-F238E27FC236}">
                <a16:creationId xmlns:a16="http://schemas.microsoft.com/office/drawing/2014/main" id="{00000000-0008-0000-0700-00000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7" name="テキスト ボックス 256">
            <a:extLst>
              <a:ext uri="{FF2B5EF4-FFF2-40B4-BE49-F238E27FC236}">
                <a16:creationId xmlns:a16="http://schemas.microsoft.com/office/drawing/2014/main" id="{00000000-0008-0000-0700-00000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686</xdr:row>
      <xdr:rowOff>123825</xdr:rowOff>
    </xdr:from>
    <xdr:to>
      <xdr:col>3</xdr:col>
      <xdr:colOff>228600</xdr:colOff>
      <xdr:row>688</xdr:row>
      <xdr:rowOff>85724</xdr:rowOff>
    </xdr:to>
    <xdr:grpSp>
      <xdr:nvGrpSpPr>
        <xdr:cNvPr id="258" name="グループ化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GrpSpPr/>
      </xdr:nvGrpSpPr>
      <xdr:grpSpPr>
        <a:xfrm>
          <a:off x="268941" y="153868531"/>
          <a:ext cx="643218" cy="410134"/>
          <a:chOff x="5142218" y="2381929"/>
          <a:chExt cx="1382982" cy="723221"/>
        </a:xfrm>
      </xdr:grpSpPr>
      <xdr:pic>
        <xdr:nvPicPr>
          <xdr:cNvPr id="259" name="図 258">
            <a:extLst>
              <a:ext uri="{FF2B5EF4-FFF2-40B4-BE49-F238E27FC236}">
                <a16:creationId xmlns:a16="http://schemas.microsoft.com/office/drawing/2014/main" id="{00000000-0008-0000-0700-00000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0" name="テキスト ボックス 259">
            <a:extLst>
              <a:ext uri="{FF2B5EF4-FFF2-40B4-BE49-F238E27FC236}">
                <a16:creationId xmlns:a16="http://schemas.microsoft.com/office/drawing/2014/main" id="{00000000-0008-0000-0700-000004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679</xdr:row>
      <xdr:rowOff>133350</xdr:rowOff>
    </xdr:from>
    <xdr:to>
      <xdr:col>3</xdr:col>
      <xdr:colOff>228600</xdr:colOff>
      <xdr:row>681</xdr:row>
      <xdr:rowOff>95249</xdr:rowOff>
    </xdr:to>
    <xdr:grpSp>
      <xdr:nvGrpSpPr>
        <xdr:cNvPr id="261" name="グループ化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GrpSpPr/>
      </xdr:nvGrpSpPr>
      <xdr:grpSpPr>
        <a:xfrm>
          <a:off x="268941" y="152309232"/>
          <a:ext cx="643218" cy="410135"/>
          <a:chOff x="5142218" y="2381929"/>
          <a:chExt cx="1382982" cy="723221"/>
        </a:xfrm>
      </xdr:grpSpPr>
      <xdr:pic>
        <xdr:nvPicPr>
          <xdr:cNvPr id="262" name="図 261">
            <a:extLst>
              <a:ext uri="{FF2B5EF4-FFF2-40B4-BE49-F238E27FC236}">
                <a16:creationId xmlns:a16="http://schemas.microsoft.com/office/drawing/2014/main" id="{00000000-0008-0000-0700-00000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3" name="テキスト ボックス 262">
            <a:extLst>
              <a:ext uri="{FF2B5EF4-FFF2-40B4-BE49-F238E27FC236}">
                <a16:creationId xmlns:a16="http://schemas.microsoft.com/office/drawing/2014/main" id="{00000000-0008-0000-0700-00000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672</xdr:row>
      <xdr:rowOff>133350</xdr:rowOff>
    </xdr:from>
    <xdr:to>
      <xdr:col>3</xdr:col>
      <xdr:colOff>228600</xdr:colOff>
      <xdr:row>674</xdr:row>
      <xdr:rowOff>95249</xdr:rowOff>
    </xdr:to>
    <xdr:grpSp>
      <xdr:nvGrpSpPr>
        <xdr:cNvPr id="264" name="グループ化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GrpSpPr/>
      </xdr:nvGrpSpPr>
      <xdr:grpSpPr>
        <a:xfrm>
          <a:off x="268941" y="150740409"/>
          <a:ext cx="643218" cy="410134"/>
          <a:chOff x="5142218" y="2381929"/>
          <a:chExt cx="1382982" cy="723221"/>
        </a:xfrm>
      </xdr:grpSpPr>
      <xdr:pic>
        <xdr:nvPicPr>
          <xdr:cNvPr id="265" name="図 264">
            <a:extLst>
              <a:ext uri="{FF2B5EF4-FFF2-40B4-BE49-F238E27FC236}">
                <a16:creationId xmlns:a16="http://schemas.microsoft.com/office/drawing/2014/main" id="{00000000-0008-0000-0700-00000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6" name="テキスト ボックス 265">
            <a:extLst>
              <a:ext uri="{FF2B5EF4-FFF2-40B4-BE49-F238E27FC236}">
                <a16:creationId xmlns:a16="http://schemas.microsoft.com/office/drawing/2014/main" id="{00000000-0008-0000-0700-00000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669</xdr:row>
      <xdr:rowOff>219075</xdr:rowOff>
    </xdr:from>
    <xdr:to>
      <xdr:col>2</xdr:col>
      <xdr:colOff>0</xdr:colOff>
      <xdr:row>698</xdr:row>
      <xdr:rowOff>0</xdr:rowOff>
    </xdr:to>
    <xdr:cxnSp macro="">
      <xdr:nvCxnSpPr>
        <xdr:cNvPr id="267" name="直線コネクタ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CxnSpPr/>
      </xdr:nvCxnSpPr>
      <xdr:spPr>
        <a:xfrm>
          <a:off x="381000" y="153152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660</xdr:row>
      <xdr:rowOff>103655</xdr:rowOff>
    </xdr:from>
    <xdr:to>
      <xdr:col>6</xdr:col>
      <xdr:colOff>92076</xdr:colOff>
      <xdr:row>661</xdr:row>
      <xdr:rowOff>163979</xdr:rowOff>
    </xdr:to>
    <xdr:sp macro="" textlink="">
      <xdr:nvSpPr>
        <xdr:cNvPr id="268" name="テキスト ボックス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 txBox="1"/>
      </xdr:nvSpPr>
      <xdr:spPr>
        <a:xfrm>
          <a:off x="123825" y="1509796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266</xdr:row>
      <xdr:rowOff>0</xdr:rowOff>
    </xdr:from>
    <xdr:to>
      <xdr:col>23</xdr:col>
      <xdr:colOff>9525</xdr:colOff>
      <xdr:row>307</xdr:row>
      <xdr:rowOff>19050</xdr:rowOff>
    </xdr:to>
    <xdr:sp macro="" textlink="">
      <xdr:nvSpPr>
        <xdr:cNvPr id="269" name="角丸四角形 2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/>
      </xdr:nvSpPr>
      <xdr:spPr>
        <a:xfrm>
          <a:off x="76200" y="608076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280</xdr:row>
      <xdr:rowOff>66675</xdr:rowOff>
    </xdr:from>
    <xdr:to>
      <xdr:col>3</xdr:col>
      <xdr:colOff>257175</xdr:colOff>
      <xdr:row>282</xdr:row>
      <xdr:rowOff>28574</xdr:rowOff>
    </xdr:to>
    <xdr:grpSp>
      <xdr:nvGrpSpPr>
        <xdr:cNvPr id="270" name="グループ化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GrpSpPr/>
      </xdr:nvGrpSpPr>
      <xdr:grpSpPr>
        <a:xfrm>
          <a:off x="297516" y="62819616"/>
          <a:ext cx="643218" cy="410134"/>
          <a:chOff x="5142218" y="2381929"/>
          <a:chExt cx="1382982" cy="723221"/>
        </a:xfrm>
      </xdr:grpSpPr>
      <xdr:pic>
        <xdr:nvPicPr>
          <xdr:cNvPr id="271" name="図 270">
            <a:extLst>
              <a:ext uri="{FF2B5EF4-FFF2-40B4-BE49-F238E27FC236}">
                <a16:creationId xmlns:a16="http://schemas.microsoft.com/office/drawing/2014/main" id="{00000000-0008-0000-0700-00000F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2" name="テキスト ボックス 271">
            <a:extLst>
              <a:ext uri="{FF2B5EF4-FFF2-40B4-BE49-F238E27FC236}">
                <a16:creationId xmlns:a16="http://schemas.microsoft.com/office/drawing/2014/main" id="{00000000-0008-0000-0700-000010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294</xdr:row>
      <xdr:rowOff>38100</xdr:rowOff>
    </xdr:from>
    <xdr:to>
      <xdr:col>3</xdr:col>
      <xdr:colOff>257175</xdr:colOff>
      <xdr:row>295</xdr:row>
      <xdr:rowOff>228599</xdr:rowOff>
    </xdr:to>
    <xdr:grpSp>
      <xdr:nvGrpSpPr>
        <xdr:cNvPr id="273" name="グループ化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GrpSpPr/>
      </xdr:nvGrpSpPr>
      <xdr:grpSpPr>
        <a:xfrm>
          <a:off x="297516" y="65928688"/>
          <a:ext cx="643218" cy="414617"/>
          <a:chOff x="5142218" y="2381929"/>
          <a:chExt cx="1382982" cy="723221"/>
        </a:xfrm>
      </xdr:grpSpPr>
      <xdr:pic>
        <xdr:nvPicPr>
          <xdr:cNvPr id="274" name="図 273">
            <a:extLst>
              <a:ext uri="{FF2B5EF4-FFF2-40B4-BE49-F238E27FC236}">
                <a16:creationId xmlns:a16="http://schemas.microsoft.com/office/drawing/2014/main" id="{00000000-0008-0000-0700-000012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5" name="テキスト ボックス 274">
            <a:extLst>
              <a:ext uri="{FF2B5EF4-FFF2-40B4-BE49-F238E27FC236}">
                <a16:creationId xmlns:a16="http://schemas.microsoft.com/office/drawing/2014/main" id="{00000000-0008-0000-0700-000013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273</xdr:row>
      <xdr:rowOff>219075</xdr:rowOff>
    </xdr:from>
    <xdr:to>
      <xdr:col>2</xdr:col>
      <xdr:colOff>0</xdr:colOff>
      <xdr:row>302</xdr:row>
      <xdr:rowOff>0</xdr:rowOff>
    </xdr:to>
    <xdr:cxnSp macro="">
      <xdr:nvCxnSpPr>
        <xdr:cNvPr id="276" name="直線コネクタ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CxnSpPr/>
      </xdr:nvCxnSpPr>
      <xdr:spPr>
        <a:xfrm>
          <a:off x="381000" y="62626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264</xdr:row>
      <xdr:rowOff>114861</xdr:rowOff>
    </xdr:from>
    <xdr:to>
      <xdr:col>6</xdr:col>
      <xdr:colOff>92076</xdr:colOff>
      <xdr:row>265</xdr:row>
      <xdr:rowOff>175185</xdr:rowOff>
    </xdr:to>
    <xdr:sp macro="" textlink="">
      <xdr:nvSpPr>
        <xdr:cNvPr id="277" name="テキスト ボックス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 txBox="1"/>
      </xdr:nvSpPr>
      <xdr:spPr>
        <a:xfrm>
          <a:off x="123825" y="60465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45</xdr:row>
      <xdr:rowOff>217954</xdr:rowOff>
    </xdr:from>
    <xdr:to>
      <xdr:col>23</xdr:col>
      <xdr:colOff>9525</xdr:colOff>
      <xdr:row>87</xdr:row>
      <xdr:rowOff>0</xdr:rowOff>
    </xdr:to>
    <xdr:sp macro="" textlink="">
      <xdr:nvSpPr>
        <xdr:cNvPr id="278" name="角丸四角形 2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/>
      </xdr:nvSpPr>
      <xdr:spPr>
        <a:xfrm>
          <a:off x="76200" y="1050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44</xdr:row>
      <xdr:rowOff>114861</xdr:rowOff>
    </xdr:from>
    <xdr:to>
      <xdr:col>6</xdr:col>
      <xdr:colOff>92076</xdr:colOff>
      <xdr:row>45</xdr:row>
      <xdr:rowOff>175185</xdr:rowOff>
    </xdr:to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 txBox="1"/>
      </xdr:nvSpPr>
      <xdr:spPr>
        <a:xfrm>
          <a:off x="123825" y="1017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90</xdr:row>
      <xdr:rowOff>0</xdr:rowOff>
    </xdr:from>
    <xdr:to>
      <xdr:col>23</xdr:col>
      <xdr:colOff>9525</xdr:colOff>
      <xdr:row>131</xdr:row>
      <xdr:rowOff>19050</xdr:rowOff>
    </xdr:to>
    <xdr:sp macro="" textlink="">
      <xdr:nvSpPr>
        <xdr:cNvPr id="280" name="角丸四角形 2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/>
      </xdr:nvSpPr>
      <xdr:spPr>
        <a:xfrm>
          <a:off x="76200" y="20574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88</xdr:row>
      <xdr:rowOff>126067</xdr:rowOff>
    </xdr:from>
    <xdr:to>
      <xdr:col>6</xdr:col>
      <xdr:colOff>101601</xdr:colOff>
      <xdr:row>89</xdr:row>
      <xdr:rowOff>186391</xdr:rowOff>
    </xdr:to>
    <xdr:sp macro="" textlink="">
      <xdr:nvSpPr>
        <xdr:cNvPr id="281" name="テキスト ボックス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 txBox="1"/>
      </xdr:nvSpPr>
      <xdr:spPr>
        <a:xfrm>
          <a:off x="133350" y="202428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133</xdr:row>
      <xdr:rowOff>212912</xdr:rowOff>
    </xdr:from>
    <xdr:to>
      <xdr:col>23</xdr:col>
      <xdr:colOff>9525</xdr:colOff>
      <xdr:row>175</xdr:row>
      <xdr:rowOff>19050</xdr:rowOff>
    </xdr:to>
    <xdr:sp macro="" textlink="">
      <xdr:nvSpPr>
        <xdr:cNvPr id="282" name="角丸四角形 2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/>
      </xdr:nvSpPr>
      <xdr:spPr>
        <a:xfrm>
          <a:off x="76200" y="30616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132</xdr:row>
      <xdr:rowOff>114861</xdr:rowOff>
    </xdr:from>
    <xdr:to>
      <xdr:col>6</xdr:col>
      <xdr:colOff>92076</xdr:colOff>
      <xdr:row>133</xdr:row>
      <xdr:rowOff>175185</xdr:rowOff>
    </xdr:to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 txBox="1"/>
      </xdr:nvSpPr>
      <xdr:spPr>
        <a:xfrm>
          <a:off x="123825" y="302900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177</xdr:row>
      <xdr:rowOff>212911</xdr:rowOff>
    </xdr:from>
    <xdr:to>
      <xdr:col>23</xdr:col>
      <xdr:colOff>9525</xdr:colOff>
      <xdr:row>219</xdr:row>
      <xdr:rowOff>19050</xdr:rowOff>
    </xdr:to>
    <xdr:sp macro="" textlink="">
      <xdr:nvSpPr>
        <xdr:cNvPr id="284" name="角丸四角形 2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/>
      </xdr:nvSpPr>
      <xdr:spPr>
        <a:xfrm>
          <a:off x="76200" y="40675111"/>
          <a:ext cx="6867525" cy="9407339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176</xdr:row>
      <xdr:rowOff>103655</xdr:rowOff>
    </xdr:from>
    <xdr:to>
      <xdr:col>6</xdr:col>
      <xdr:colOff>92076</xdr:colOff>
      <xdr:row>177</xdr:row>
      <xdr:rowOff>163979</xdr:rowOff>
    </xdr:to>
    <xdr:sp macro="" textlink="">
      <xdr:nvSpPr>
        <xdr:cNvPr id="285" name="テキスト ボックス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 txBox="1"/>
      </xdr:nvSpPr>
      <xdr:spPr>
        <a:xfrm>
          <a:off x="123825" y="40337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1058</xdr:row>
      <xdr:rowOff>5043</xdr:rowOff>
    </xdr:from>
    <xdr:to>
      <xdr:col>23</xdr:col>
      <xdr:colOff>9525</xdr:colOff>
      <xdr:row>1099</xdr:row>
      <xdr:rowOff>0</xdr:rowOff>
    </xdr:to>
    <xdr:sp macro="" textlink="">
      <xdr:nvSpPr>
        <xdr:cNvPr id="286" name="角丸四角形 2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/>
      </xdr:nvSpPr>
      <xdr:spPr>
        <a:xfrm>
          <a:off x="76200" y="453278"/>
          <a:ext cx="6824943" cy="9183781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1056</xdr:row>
      <xdr:rowOff>124386</xdr:rowOff>
    </xdr:from>
    <xdr:to>
      <xdr:col>6</xdr:col>
      <xdr:colOff>82551</xdr:colOff>
      <xdr:row>1057</xdr:row>
      <xdr:rowOff>184710</xdr:rowOff>
    </xdr:to>
    <xdr:sp macro="" textlink="">
      <xdr:nvSpPr>
        <xdr:cNvPr id="287" name="テキスト ボックス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 txBox="1"/>
      </xdr:nvSpPr>
      <xdr:spPr>
        <a:xfrm>
          <a:off x="116541" y="124386"/>
          <a:ext cx="1557245" cy="284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2</xdr:col>
      <xdr:colOff>11206</xdr:colOff>
      <xdr:row>198</xdr:row>
      <xdr:rowOff>100853</xdr:rowOff>
    </xdr:from>
    <xdr:to>
      <xdr:col>4</xdr:col>
      <xdr:colOff>49306</xdr:colOff>
      <xdr:row>200</xdr:row>
      <xdr:rowOff>67234</xdr:rowOff>
    </xdr:to>
    <xdr:grpSp>
      <xdr:nvGrpSpPr>
        <xdr:cNvPr id="291" name="グループ化 290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GrpSpPr/>
      </xdr:nvGrpSpPr>
      <xdr:grpSpPr>
        <a:xfrm>
          <a:off x="392206" y="44476147"/>
          <a:ext cx="643218" cy="414616"/>
          <a:chOff x="5142218" y="2381929"/>
          <a:chExt cx="1382982" cy="723221"/>
        </a:xfrm>
      </xdr:grpSpPr>
      <xdr:pic>
        <xdr:nvPicPr>
          <xdr:cNvPr id="292" name="図 291">
            <a:extLst>
              <a:ext uri="{FF2B5EF4-FFF2-40B4-BE49-F238E27FC236}">
                <a16:creationId xmlns:a16="http://schemas.microsoft.com/office/drawing/2014/main" id="{00000000-0008-0000-0700-000024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3" name="テキスト ボックス 292">
            <a:extLst>
              <a:ext uri="{FF2B5EF4-FFF2-40B4-BE49-F238E27FC236}">
                <a16:creationId xmlns:a16="http://schemas.microsoft.com/office/drawing/2014/main" id="{00000000-0008-0000-0700-000025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11206</xdr:colOff>
      <xdr:row>154</xdr:row>
      <xdr:rowOff>123264</xdr:rowOff>
    </xdr:from>
    <xdr:to>
      <xdr:col>4</xdr:col>
      <xdr:colOff>49306</xdr:colOff>
      <xdr:row>156</xdr:row>
      <xdr:rowOff>89645</xdr:rowOff>
    </xdr:to>
    <xdr:grpSp>
      <xdr:nvGrpSpPr>
        <xdr:cNvPr id="294" name="グループ化 293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GrpSpPr/>
      </xdr:nvGrpSpPr>
      <xdr:grpSpPr>
        <a:xfrm>
          <a:off x="392206" y="34637382"/>
          <a:ext cx="643218" cy="414616"/>
          <a:chOff x="5142218" y="2381929"/>
          <a:chExt cx="1382982" cy="723221"/>
        </a:xfrm>
      </xdr:grpSpPr>
      <xdr:pic>
        <xdr:nvPicPr>
          <xdr:cNvPr id="295" name="図 294">
            <a:extLst>
              <a:ext uri="{FF2B5EF4-FFF2-40B4-BE49-F238E27FC236}">
                <a16:creationId xmlns:a16="http://schemas.microsoft.com/office/drawing/2014/main" id="{00000000-0008-0000-0700-000027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6" name="テキスト ボックス 295">
            <a:extLst>
              <a:ext uri="{FF2B5EF4-FFF2-40B4-BE49-F238E27FC236}">
                <a16:creationId xmlns:a16="http://schemas.microsoft.com/office/drawing/2014/main" id="{00000000-0008-0000-0700-000028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17929</xdr:colOff>
      <xdr:row>111</xdr:row>
      <xdr:rowOff>17929</xdr:rowOff>
    </xdr:from>
    <xdr:to>
      <xdr:col>4</xdr:col>
      <xdr:colOff>56029</xdr:colOff>
      <xdr:row>112</xdr:row>
      <xdr:rowOff>208428</xdr:rowOff>
    </xdr:to>
    <xdr:grpSp>
      <xdr:nvGrpSpPr>
        <xdr:cNvPr id="297" name="グループ化 296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GrpSpPr/>
      </xdr:nvGrpSpPr>
      <xdr:grpSpPr>
        <a:xfrm>
          <a:off x="398929" y="24894988"/>
          <a:ext cx="643218" cy="414616"/>
          <a:chOff x="5142218" y="2381929"/>
          <a:chExt cx="1382982" cy="723221"/>
        </a:xfrm>
      </xdr:grpSpPr>
      <xdr:pic>
        <xdr:nvPicPr>
          <xdr:cNvPr id="298" name="図 297">
            <a:extLst>
              <a:ext uri="{FF2B5EF4-FFF2-40B4-BE49-F238E27FC236}">
                <a16:creationId xmlns:a16="http://schemas.microsoft.com/office/drawing/2014/main" id="{00000000-0008-0000-0700-00002A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9" name="テキスト ボックス 298">
            <a:extLst>
              <a:ext uri="{FF2B5EF4-FFF2-40B4-BE49-F238E27FC236}">
                <a16:creationId xmlns:a16="http://schemas.microsoft.com/office/drawing/2014/main" id="{00000000-0008-0000-0700-00002B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44824</xdr:colOff>
      <xdr:row>66</xdr:row>
      <xdr:rowOff>67236</xdr:rowOff>
    </xdr:from>
    <xdr:to>
      <xdr:col>4</xdr:col>
      <xdr:colOff>82924</xdr:colOff>
      <xdr:row>68</xdr:row>
      <xdr:rowOff>33617</xdr:rowOff>
    </xdr:to>
    <xdr:grpSp>
      <xdr:nvGrpSpPr>
        <xdr:cNvPr id="300" name="グループ化 299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GrpSpPr/>
      </xdr:nvGrpSpPr>
      <xdr:grpSpPr>
        <a:xfrm>
          <a:off x="425824" y="14859001"/>
          <a:ext cx="643218" cy="414616"/>
          <a:chOff x="5142218" y="2381929"/>
          <a:chExt cx="1382982" cy="723221"/>
        </a:xfrm>
      </xdr:grpSpPr>
      <xdr:pic>
        <xdr:nvPicPr>
          <xdr:cNvPr id="301" name="図 300">
            <a:extLst>
              <a:ext uri="{FF2B5EF4-FFF2-40B4-BE49-F238E27FC236}">
                <a16:creationId xmlns:a16="http://schemas.microsoft.com/office/drawing/2014/main" id="{00000000-0008-0000-0700-00002D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02" name="テキスト ボックス 301">
            <a:extLst>
              <a:ext uri="{FF2B5EF4-FFF2-40B4-BE49-F238E27FC236}">
                <a16:creationId xmlns:a16="http://schemas.microsoft.com/office/drawing/2014/main" id="{00000000-0008-0000-0700-00002E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33618</xdr:colOff>
      <xdr:row>22</xdr:row>
      <xdr:rowOff>134470</xdr:rowOff>
    </xdr:from>
    <xdr:to>
      <xdr:col>4</xdr:col>
      <xdr:colOff>71718</xdr:colOff>
      <xdr:row>24</xdr:row>
      <xdr:rowOff>100850</xdr:rowOff>
    </xdr:to>
    <xdr:grpSp>
      <xdr:nvGrpSpPr>
        <xdr:cNvPr id="303" name="グループ化 302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GrpSpPr/>
      </xdr:nvGrpSpPr>
      <xdr:grpSpPr>
        <a:xfrm>
          <a:off x="414618" y="5065058"/>
          <a:ext cx="643218" cy="414616"/>
          <a:chOff x="5142218" y="2381929"/>
          <a:chExt cx="1382982" cy="723221"/>
        </a:xfrm>
      </xdr:grpSpPr>
      <xdr:pic>
        <xdr:nvPicPr>
          <xdr:cNvPr id="304" name="図 303">
            <a:extLst>
              <a:ext uri="{FF2B5EF4-FFF2-40B4-BE49-F238E27FC236}">
                <a16:creationId xmlns:a16="http://schemas.microsoft.com/office/drawing/2014/main" id="{00000000-0008-0000-0700-00003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05" name="テキスト ボックス 304">
            <a:extLst>
              <a:ext uri="{FF2B5EF4-FFF2-40B4-BE49-F238E27FC236}">
                <a16:creationId xmlns:a16="http://schemas.microsoft.com/office/drawing/2014/main" id="{00000000-0008-0000-0700-00003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37</xdr:row>
      <xdr:rowOff>85725</xdr:rowOff>
    </xdr:from>
    <xdr:to>
      <xdr:col>1</xdr:col>
      <xdr:colOff>276225</xdr:colOff>
      <xdr:row>40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304800" y="5857875"/>
          <a:ext cx="314325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311523</xdr:colOff>
      <xdr:row>42</xdr:row>
      <xdr:rowOff>64433</xdr:rowOff>
    </xdr:from>
    <xdr:to>
      <xdr:col>1</xdr:col>
      <xdr:colOff>282948</xdr:colOff>
      <xdr:row>44</xdr:row>
      <xdr:rowOff>131109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311523" y="6512858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1</xdr:row>
          <xdr:rowOff>9525</xdr:rowOff>
        </xdr:from>
        <xdr:to>
          <xdr:col>10</xdr:col>
          <xdr:colOff>704850</xdr:colOff>
          <xdr:row>2</xdr:row>
          <xdr:rowOff>133350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8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161924</xdr:rowOff>
    </xdr:from>
    <xdr:to>
      <xdr:col>23</xdr:col>
      <xdr:colOff>9525</xdr:colOff>
      <xdr:row>43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295275" y="380999"/>
          <a:ext cx="6724650" cy="938212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57150</xdr:rowOff>
    </xdr:from>
    <xdr:to>
      <xdr:col>6</xdr:col>
      <xdr:colOff>82551</xdr:colOff>
      <xdr:row>1</xdr:row>
      <xdr:rowOff>117474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342900" y="57150"/>
          <a:ext cx="1568451" cy="269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152400" y="6191250"/>
          <a:ext cx="37719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311.25</a:t>
          </a:r>
          <a:r>
            <a:rPr kumimoji="1" lang="ja-JP" altLang="en-US" sz="1100"/>
            <a:t>ｋｇ</a:t>
          </a:r>
        </a:p>
      </xdr:txBody>
    </xdr:sp>
    <xdr:clientData/>
  </xdr:twoCellAnchor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52400" y="6210300"/>
          <a:ext cx="383857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392.0</a:t>
          </a:r>
          <a:r>
            <a:rPr kumimoji="1" lang="ja-JP" altLang="en-US" sz="1100"/>
            <a:t>ｋｇ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11</xdr:col>
      <xdr:colOff>316192</xdr:colOff>
      <xdr:row>9</xdr:row>
      <xdr:rowOff>39595</xdr:rowOff>
    </xdr:from>
    <xdr:to>
      <xdr:col>16</xdr:col>
      <xdr:colOff>666750</xdr:colOff>
      <xdr:row>11</xdr:row>
      <xdr:rowOff>71346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8250517" y="1582645"/>
          <a:ext cx="4065308" cy="374651"/>
        </a:xfrm>
        <a:prstGeom prst="wedgeRectCallout">
          <a:avLst>
            <a:gd name="adj1" fmla="val -57102"/>
            <a:gd name="adj2" fmla="val 348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/>
            <a:t>原反の厚み、幅、長さは数字を打ち込めば</a:t>
          </a:r>
          <a:r>
            <a:rPr kumimoji="1" lang="en-US" altLang="ja-JP" sz="1600"/>
            <a:t>OK</a:t>
          </a:r>
        </a:p>
        <a:p>
          <a:pPr algn="l"/>
          <a:endParaRPr kumimoji="1" lang="ja-JP" altLang="en-US" sz="1600"/>
        </a:p>
      </xdr:txBody>
    </xdr:sp>
    <xdr:clientData/>
  </xdr:twoCellAnchor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32</xdr:row>
          <xdr:rowOff>0</xdr:rowOff>
        </xdr:from>
        <xdr:to>
          <xdr:col>1</xdr:col>
          <xdr:colOff>866775</xdr:colOff>
          <xdr:row>34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F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DF1管理表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1162050</xdr:colOff>
          <xdr:row>32</xdr:row>
          <xdr:rowOff>0</xdr:rowOff>
        </xdr:from>
        <xdr:to>
          <xdr:col>1</xdr:col>
          <xdr:colOff>1990725</xdr:colOff>
          <xdr:row>34</xdr:row>
          <xdr:rowOff>76200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0F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S4稼働実績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47624</xdr:rowOff>
    </xdr:from>
    <xdr:to>
      <xdr:col>4</xdr:col>
      <xdr:colOff>0</xdr:colOff>
      <xdr:row>6</xdr:row>
      <xdr:rowOff>171449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685800" y="771524"/>
          <a:ext cx="20574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作業者やシフトが変更した場合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作業者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名を</a:t>
          </a:r>
          <a:r>
            <a:rPr kumimoji="1" lang="ja-JP" altLang="en-US" sz="1100"/>
            <a:t>変えて下さい。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10" Type="http://schemas.openxmlformats.org/officeDocument/2006/relationships/ctrlProp" Target="../ctrlProps/ctrlProp31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1"/>
  <dimension ref="B3:H22"/>
  <sheetViews>
    <sheetView workbookViewId="0">
      <selection activeCell="K11" sqref="K11"/>
    </sheetView>
  </sheetViews>
  <sheetFormatPr defaultRowHeight="13.5"/>
  <sheetData>
    <row r="3" spans="2:8" ht="18.75">
      <c r="B3" s="82" t="s">
        <v>920</v>
      </c>
    </row>
    <row r="5" spans="2:8" ht="35.1" customHeight="1">
      <c r="B5" s="5"/>
      <c r="C5" s="579" t="s">
        <v>921</v>
      </c>
      <c r="D5" s="579"/>
      <c r="E5" s="579"/>
      <c r="F5" s="579" t="s">
        <v>922</v>
      </c>
      <c r="G5" s="579"/>
      <c r="H5" s="579"/>
    </row>
    <row r="6" spans="2:8" ht="35.1" customHeight="1">
      <c r="B6" s="5">
        <v>1</v>
      </c>
      <c r="C6" s="578"/>
      <c r="D6" s="578"/>
      <c r="E6" s="578"/>
      <c r="F6" s="578"/>
      <c r="G6" s="578"/>
      <c r="H6" s="578"/>
    </row>
    <row r="7" spans="2:8" ht="35.1" customHeight="1">
      <c r="B7" s="5">
        <v>2</v>
      </c>
      <c r="C7" s="578"/>
      <c r="D7" s="578"/>
      <c r="E7" s="578"/>
      <c r="F7" s="578"/>
      <c r="G7" s="578"/>
      <c r="H7" s="578"/>
    </row>
    <row r="8" spans="2:8" ht="35.1" customHeight="1">
      <c r="B8" s="5">
        <v>3</v>
      </c>
      <c r="C8" s="578"/>
      <c r="D8" s="578"/>
      <c r="E8" s="578"/>
      <c r="F8" s="578"/>
      <c r="G8" s="578"/>
      <c r="H8" s="578"/>
    </row>
    <row r="9" spans="2:8" ht="35.1" customHeight="1">
      <c r="B9" s="5">
        <v>4</v>
      </c>
      <c r="C9" s="578"/>
      <c r="D9" s="578"/>
      <c r="E9" s="578"/>
      <c r="F9" s="578"/>
      <c r="G9" s="578"/>
      <c r="H9" s="578"/>
    </row>
    <row r="10" spans="2:8" ht="35.1" customHeight="1">
      <c r="B10" s="5">
        <v>5</v>
      </c>
      <c r="C10" s="578"/>
      <c r="D10" s="578"/>
      <c r="E10" s="578"/>
      <c r="F10" s="578"/>
      <c r="G10" s="578"/>
      <c r="H10" s="578"/>
    </row>
    <row r="11" spans="2:8" ht="35.1" customHeight="1">
      <c r="B11" s="5">
        <v>6</v>
      </c>
      <c r="C11" s="578"/>
      <c r="D11" s="578"/>
      <c r="E11" s="578"/>
      <c r="F11" s="578"/>
      <c r="G11" s="578"/>
      <c r="H11" s="578"/>
    </row>
    <row r="12" spans="2:8" ht="35.1" customHeight="1">
      <c r="B12" s="5">
        <v>7</v>
      </c>
      <c r="C12" s="578"/>
      <c r="D12" s="578"/>
      <c r="E12" s="578"/>
      <c r="F12" s="578"/>
      <c r="G12" s="578"/>
      <c r="H12" s="578"/>
    </row>
    <row r="13" spans="2:8" ht="35.1" customHeight="1">
      <c r="B13" s="5">
        <v>8</v>
      </c>
      <c r="C13" s="578"/>
      <c r="D13" s="578"/>
      <c r="E13" s="578"/>
      <c r="F13" s="578"/>
      <c r="G13" s="578"/>
      <c r="H13" s="578"/>
    </row>
    <row r="14" spans="2:8" ht="35.1" customHeight="1">
      <c r="B14" s="5">
        <v>9</v>
      </c>
      <c r="C14" s="578"/>
      <c r="D14" s="578"/>
      <c r="E14" s="578"/>
      <c r="F14" s="578"/>
      <c r="G14" s="578"/>
      <c r="H14" s="578"/>
    </row>
    <row r="15" spans="2:8" ht="35.1" customHeight="1">
      <c r="B15" s="5">
        <v>10</v>
      </c>
      <c r="C15" s="578"/>
      <c r="D15" s="578"/>
      <c r="E15" s="578"/>
      <c r="F15" s="578"/>
      <c r="G15" s="578"/>
      <c r="H15" s="578"/>
    </row>
    <row r="16" spans="2:8" ht="35.1" customHeight="1">
      <c r="B16" s="5">
        <v>11</v>
      </c>
      <c r="C16" s="578"/>
      <c r="D16" s="578"/>
      <c r="E16" s="578"/>
      <c r="F16" s="578"/>
      <c r="G16" s="578"/>
      <c r="H16" s="578"/>
    </row>
    <row r="17" spans="2:8" ht="35.1" customHeight="1">
      <c r="B17" s="5">
        <v>12</v>
      </c>
      <c r="C17" s="578"/>
      <c r="D17" s="578"/>
      <c r="E17" s="578"/>
      <c r="F17" s="578"/>
      <c r="G17" s="578"/>
      <c r="H17" s="578"/>
    </row>
    <row r="18" spans="2:8" ht="35.1" customHeight="1">
      <c r="B18" s="5">
        <v>13</v>
      </c>
      <c r="C18" s="578"/>
      <c r="D18" s="578"/>
      <c r="E18" s="578"/>
      <c r="F18" s="578"/>
      <c r="G18" s="578"/>
      <c r="H18" s="578"/>
    </row>
    <row r="19" spans="2:8" ht="35.1" customHeight="1">
      <c r="B19" s="5">
        <v>14</v>
      </c>
      <c r="C19" s="578"/>
      <c r="D19" s="578"/>
      <c r="E19" s="578"/>
      <c r="F19" s="578"/>
      <c r="G19" s="578"/>
      <c r="H19" s="578"/>
    </row>
    <row r="20" spans="2:8" ht="35.1" customHeight="1">
      <c r="B20" s="5">
        <v>15</v>
      </c>
      <c r="C20" s="578"/>
      <c r="D20" s="578"/>
      <c r="E20" s="578"/>
      <c r="F20" s="578"/>
      <c r="G20" s="578"/>
      <c r="H20" s="578"/>
    </row>
    <row r="21" spans="2:8" ht="35.1" customHeight="1">
      <c r="B21" s="5">
        <v>16</v>
      </c>
      <c r="C21" s="578"/>
      <c r="D21" s="578"/>
      <c r="E21" s="578"/>
      <c r="F21" s="578"/>
      <c r="G21" s="578"/>
      <c r="H21" s="578"/>
    </row>
    <row r="22" spans="2:8" ht="35.1" customHeight="1">
      <c r="B22" s="5">
        <v>17</v>
      </c>
      <c r="C22" s="578"/>
      <c r="D22" s="578"/>
      <c r="E22" s="578"/>
      <c r="F22" s="578"/>
      <c r="G22" s="578"/>
      <c r="H22" s="578"/>
    </row>
  </sheetData>
  <mergeCells count="36">
    <mergeCell ref="C15:E15"/>
    <mergeCell ref="C5:E5"/>
    <mergeCell ref="F5:H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22:E22"/>
    <mergeCell ref="F6:H6"/>
    <mergeCell ref="F7:H7"/>
    <mergeCell ref="F8:H8"/>
    <mergeCell ref="F9:H9"/>
    <mergeCell ref="F10:H10"/>
    <mergeCell ref="F11:H11"/>
    <mergeCell ref="F12:H12"/>
    <mergeCell ref="F13:H13"/>
    <mergeCell ref="F14:H14"/>
    <mergeCell ref="C16:E16"/>
    <mergeCell ref="C17:E17"/>
    <mergeCell ref="C18:E18"/>
    <mergeCell ref="C19:E19"/>
    <mergeCell ref="C20:E20"/>
    <mergeCell ref="C21:E21"/>
    <mergeCell ref="F21:H21"/>
    <mergeCell ref="F22:H22"/>
    <mergeCell ref="F15:H15"/>
    <mergeCell ref="F16:H16"/>
    <mergeCell ref="F17:H17"/>
    <mergeCell ref="F18:H18"/>
    <mergeCell ref="F19:H19"/>
    <mergeCell ref="F20:H20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>
    <pageSetUpPr fitToPage="1"/>
  </sheetPr>
  <dimension ref="B1:AX186"/>
  <sheetViews>
    <sheetView showZeros="0" view="pageBreakPreview" zoomScale="70" zoomScaleNormal="55" zoomScaleSheetLayoutView="70" workbookViewId="0">
      <selection activeCell="L38" sqref="L38:M38"/>
    </sheetView>
  </sheetViews>
  <sheetFormatPr defaultColWidth="9" defaultRowHeight="13.5"/>
  <cols>
    <col min="1" max="1" width="4.75" style="11" customWidth="1"/>
    <col min="2" max="2" width="5.125" style="11" customWidth="1"/>
    <col min="3" max="3" width="5.625" style="11" customWidth="1"/>
    <col min="4" max="4" width="9.625" style="11" bestFit="1" customWidth="1"/>
    <col min="5" max="5" width="3.25" style="11" customWidth="1"/>
    <col min="6" max="6" width="10.875" style="11" bestFit="1" customWidth="1"/>
    <col min="7" max="7" width="4.375" style="11" customWidth="1"/>
    <col min="8" max="8" width="5.625" style="11" bestFit="1" customWidth="1"/>
    <col min="9" max="9" width="21.125" style="11" customWidth="1"/>
    <col min="10" max="10" width="9.625" style="11" customWidth="1"/>
    <col min="11" max="11" width="6.5" style="11" customWidth="1"/>
    <col min="12" max="12" width="8" style="11" customWidth="1"/>
    <col min="13" max="13" width="8.25" style="11" bestFit="1" customWidth="1"/>
    <col min="14" max="14" width="11" style="11" bestFit="1" customWidth="1"/>
    <col min="15" max="15" width="7.625" style="11" bestFit="1" customWidth="1"/>
    <col min="16" max="16" width="8.5" style="11" bestFit="1" customWidth="1"/>
    <col min="17" max="17" width="5.375" style="11" bestFit="1" customWidth="1"/>
    <col min="18" max="18" width="8.625" style="11" bestFit="1" customWidth="1"/>
    <col min="19" max="19" width="5.25" style="11" customWidth="1"/>
    <col min="20" max="20" width="7.625" style="11" bestFit="1" customWidth="1"/>
    <col min="21" max="21" width="8" style="11" customWidth="1"/>
    <col min="22" max="22" width="16.875" style="11" customWidth="1"/>
    <col min="23" max="23" width="16.875" style="11" bestFit="1" customWidth="1"/>
    <col min="24" max="27" width="6.125" style="11" customWidth="1"/>
    <col min="28" max="28" width="6" style="11" customWidth="1"/>
    <col min="29" max="29" width="11" style="11" customWidth="1"/>
    <col min="30" max="30" width="4.875" style="11" customWidth="1"/>
    <col min="31" max="32" width="7.875" style="11" customWidth="1"/>
    <col min="33" max="33" width="9.125" style="11" bestFit="1" customWidth="1"/>
    <col min="34" max="34" width="10.25" style="11" customWidth="1"/>
    <col min="35" max="35" width="9" style="11"/>
    <col min="36" max="36" width="9" style="11" customWidth="1"/>
    <col min="37" max="37" width="9" style="11"/>
    <col min="38" max="38" width="5.25" style="11" customWidth="1"/>
    <col min="39" max="39" width="6.75" style="11" customWidth="1"/>
    <col min="40" max="40" width="6.125" style="11" customWidth="1"/>
    <col min="41" max="41" width="6.625" style="11" customWidth="1"/>
    <col min="42" max="42" width="12.875" style="11" bestFit="1" customWidth="1"/>
    <col min="43" max="16384" width="9" style="11"/>
  </cols>
  <sheetData>
    <row r="1" spans="2:50" ht="17.25">
      <c r="C1" s="11" t="s">
        <v>75</v>
      </c>
      <c r="AA1" s="547"/>
      <c r="AB1" s="547"/>
      <c r="AC1" s="547"/>
      <c r="AD1" s="547"/>
      <c r="AE1" s="547"/>
      <c r="AF1" s="547"/>
      <c r="AG1" s="548"/>
      <c r="AH1" s="548">
        <v>2025</v>
      </c>
      <c r="AI1" s="548" t="s">
        <v>76</v>
      </c>
      <c r="AJ1" s="548">
        <v>6</v>
      </c>
      <c r="AK1" s="548" t="s">
        <v>77</v>
      </c>
      <c r="AL1" s="548"/>
      <c r="AM1" s="548">
        <v>6</v>
      </c>
      <c r="AN1" s="548" t="s">
        <v>78</v>
      </c>
      <c r="AP1" s="140"/>
    </row>
    <row r="2" spans="2:50">
      <c r="AA2" s="547"/>
      <c r="AB2" s="547"/>
      <c r="AC2" s="547"/>
      <c r="AD2" s="547"/>
      <c r="AE2" s="547"/>
      <c r="AF2" s="547"/>
      <c r="AG2" s="547"/>
      <c r="AH2" s="547"/>
      <c r="AI2" s="547"/>
      <c r="AJ2" s="547"/>
      <c r="AK2" s="547"/>
      <c r="AL2" s="549"/>
      <c r="AM2" s="549"/>
      <c r="AN2" s="549" t="s">
        <v>79</v>
      </c>
      <c r="AP2"/>
      <c r="AS2" s="593" t="s">
        <v>793</v>
      </c>
      <c r="AT2" s="593"/>
      <c r="AU2" s="593" t="s">
        <v>794</v>
      </c>
      <c r="AV2" s="593"/>
      <c r="AW2" s="593" t="s">
        <v>795</v>
      </c>
      <c r="AX2" s="593"/>
    </row>
    <row r="3" spans="2:50" ht="42">
      <c r="K3" s="14" t="s">
        <v>287</v>
      </c>
      <c r="V3" s="34"/>
      <c r="X3" s="544"/>
      <c r="Y3" s="545"/>
      <c r="Z3" s="546"/>
      <c r="AA3" s="550" t="s">
        <v>80</v>
      </c>
      <c r="AB3" s="583" t="s">
        <v>1723</v>
      </c>
      <c r="AC3" s="583"/>
      <c r="AD3" s="583"/>
      <c r="AE3" s="584"/>
      <c r="AF3" s="551" t="s">
        <v>722</v>
      </c>
      <c r="AG3" s="583"/>
      <c r="AH3" s="583"/>
      <c r="AI3" s="584"/>
      <c r="AJ3" s="550" t="s">
        <v>82</v>
      </c>
      <c r="AK3" s="583" t="s">
        <v>1019</v>
      </c>
      <c r="AL3" s="583"/>
      <c r="AM3" s="583"/>
      <c r="AN3" s="584"/>
      <c r="AP3"/>
      <c r="AS3" s="605" t="s">
        <v>470</v>
      </c>
      <c r="AT3" s="605"/>
      <c r="AU3" s="605" t="s">
        <v>1124</v>
      </c>
      <c r="AV3" s="605"/>
      <c r="AW3" s="605" t="s">
        <v>712</v>
      </c>
      <c r="AX3" s="605"/>
    </row>
    <row r="4" spans="2:50">
      <c r="AA4" s="547"/>
      <c r="AB4" s="547"/>
      <c r="AC4" s="547"/>
      <c r="AD4" s="547"/>
      <c r="AE4" s="547"/>
      <c r="AF4" s="547"/>
      <c r="AG4" s="547"/>
      <c r="AH4" s="547"/>
      <c r="AI4" s="547"/>
      <c r="AJ4" s="547"/>
      <c r="AK4" s="547"/>
      <c r="AL4" s="547"/>
      <c r="AM4" s="547"/>
      <c r="AN4" s="547"/>
      <c r="AP4"/>
    </row>
    <row r="5" spans="2:50">
      <c r="AP5"/>
    </row>
    <row r="6" spans="2:50">
      <c r="AP6"/>
    </row>
    <row r="7" spans="2:50" ht="63" customHeight="1">
      <c r="B7" s="18" t="s">
        <v>83</v>
      </c>
      <c r="C7" s="19" t="s">
        <v>84</v>
      </c>
      <c r="D7" s="19" t="s">
        <v>85</v>
      </c>
      <c r="E7" s="20" t="s">
        <v>86</v>
      </c>
      <c r="F7" s="21" t="s">
        <v>5</v>
      </c>
      <c r="G7" s="20" t="s">
        <v>6</v>
      </c>
      <c r="H7" s="20" t="s">
        <v>7</v>
      </c>
      <c r="I7" s="22" t="s">
        <v>8</v>
      </c>
      <c r="J7" s="22" t="s">
        <v>87</v>
      </c>
      <c r="K7" s="21" t="s">
        <v>88</v>
      </c>
      <c r="L7" s="23" t="s">
        <v>10</v>
      </c>
      <c r="M7" s="24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4" t="s">
        <v>17</v>
      </c>
      <c r="T7" s="24" t="s">
        <v>18</v>
      </c>
      <c r="U7" s="24" t="s">
        <v>19</v>
      </c>
      <c r="V7" s="25" t="s">
        <v>20</v>
      </c>
      <c r="W7" s="23" t="s">
        <v>21</v>
      </c>
      <c r="X7" s="543" t="s">
        <v>1018</v>
      </c>
      <c r="Y7" s="23" t="s">
        <v>22</v>
      </c>
      <c r="Z7" s="23" t="s">
        <v>23</v>
      </c>
      <c r="AA7" s="23" t="s">
        <v>24</v>
      </c>
      <c r="AB7" s="23" t="s">
        <v>25</v>
      </c>
      <c r="AC7" s="23" t="s">
        <v>26</v>
      </c>
      <c r="AD7" s="23" t="s">
        <v>27</v>
      </c>
      <c r="AE7" s="68" t="s">
        <v>28</v>
      </c>
      <c r="AF7" s="26" t="s">
        <v>89</v>
      </c>
      <c r="AG7" s="606" t="s">
        <v>90</v>
      </c>
      <c r="AH7" s="607"/>
      <c r="AI7" s="607"/>
      <c r="AJ7" s="607"/>
      <c r="AK7" s="607"/>
      <c r="AL7" s="607"/>
      <c r="AM7" s="607"/>
      <c r="AN7" s="25" t="s">
        <v>796</v>
      </c>
      <c r="AO7" s="27"/>
      <c r="AP7"/>
      <c r="AQ7"/>
    </row>
    <row r="8" spans="2:50" ht="20.25" hidden="1" customHeight="1">
      <c r="B8" s="18">
        <v>1</v>
      </c>
      <c r="C8" s="1" t="s">
        <v>825</v>
      </c>
      <c r="D8" s="157" t="s">
        <v>1820</v>
      </c>
      <c r="E8" s="158" t="s">
        <v>845</v>
      </c>
      <c r="F8" s="3">
        <v>3824812</v>
      </c>
      <c r="G8" s="159"/>
      <c r="H8" s="159">
        <v>32</v>
      </c>
      <c r="I8" s="4" t="s">
        <v>844</v>
      </c>
      <c r="J8" s="3" t="s">
        <v>828</v>
      </c>
      <c r="K8" s="3">
        <v>25</v>
      </c>
      <c r="L8" s="160" t="s">
        <v>842</v>
      </c>
      <c r="M8" s="161">
        <v>1110</v>
      </c>
      <c r="N8" s="162">
        <v>5870</v>
      </c>
      <c r="O8" s="161">
        <v>5870</v>
      </c>
      <c r="P8" s="161">
        <v>1050</v>
      </c>
      <c r="Q8" s="159">
        <v>1</v>
      </c>
      <c r="R8" s="161">
        <v>6000</v>
      </c>
      <c r="S8" s="159">
        <v>1</v>
      </c>
      <c r="T8" s="161">
        <v>5740</v>
      </c>
      <c r="U8" s="161">
        <v>5720</v>
      </c>
      <c r="V8" s="163" t="s">
        <v>2021</v>
      </c>
      <c r="W8" s="163" t="s">
        <v>2049</v>
      </c>
      <c r="X8" s="163"/>
      <c r="Y8" s="164">
        <v>0.27777777777777779</v>
      </c>
      <c r="Z8" s="165">
        <v>0.3263888888888889</v>
      </c>
      <c r="AA8" s="165"/>
      <c r="AB8" s="164"/>
      <c r="AC8" s="159"/>
      <c r="AD8" s="158" t="s">
        <v>830</v>
      </c>
      <c r="AE8" s="158" t="s">
        <v>1722</v>
      </c>
      <c r="AF8" s="158" t="s">
        <v>843</v>
      </c>
      <c r="AG8" s="103" t="s">
        <v>2051</v>
      </c>
      <c r="AH8" s="142" t="s">
        <v>840</v>
      </c>
      <c r="AI8" s="142"/>
      <c r="AJ8" s="142"/>
      <c r="AK8" s="142"/>
      <c r="AL8" s="142"/>
      <c r="AM8" s="142"/>
      <c r="AN8" s="3" t="s">
        <v>840</v>
      </c>
      <c r="AO8" s="34"/>
      <c r="AP8"/>
      <c r="AQ8"/>
    </row>
    <row r="9" spans="2:50" ht="14.25">
      <c r="B9" s="18">
        <v>1</v>
      </c>
      <c r="C9" s="254"/>
      <c r="D9" s="255"/>
      <c r="E9" s="254"/>
      <c r="F9" s="241"/>
      <c r="G9" s="241"/>
      <c r="H9" s="241"/>
      <c r="I9" s="243"/>
      <c r="J9" s="241"/>
      <c r="K9" s="241"/>
      <c r="L9" s="242"/>
      <c r="M9" s="256"/>
      <c r="N9" s="263"/>
      <c r="O9" s="256"/>
      <c r="P9" s="256"/>
      <c r="Q9" s="241"/>
      <c r="R9" s="256"/>
      <c r="S9" s="241"/>
      <c r="T9" s="256"/>
      <c r="U9" s="256"/>
      <c r="V9" s="257"/>
      <c r="W9" s="257"/>
      <c r="X9" s="257"/>
      <c r="Y9" s="258"/>
      <c r="Z9" s="259"/>
      <c r="AA9" s="259">
        <v>0.3263888888888889</v>
      </c>
      <c r="AB9" s="258">
        <v>0.34722222222222221</v>
      </c>
      <c r="AC9" s="241" t="s">
        <v>832</v>
      </c>
      <c r="AD9" s="254"/>
      <c r="AE9" s="254"/>
      <c r="AF9" s="254"/>
      <c r="AG9" s="580"/>
      <c r="AH9" s="581"/>
      <c r="AI9" s="581"/>
      <c r="AJ9" s="581"/>
      <c r="AK9" s="581"/>
      <c r="AL9" s="581"/>
      <c r="AM9" s="582"/>
      <c r="AN9" s="3"/>
      <c r="AO9" s="35"/>
      <c r="AP9"/>
      <c r="AQ9"/>
    </row>
    <row r="10" spans="2:50" ht="14.25">
      <c r="B10" s="18">
        <v>2</v>
      </c>
      <c r="C10" s="1" t="s">
        <v>825</v>
      </c>
      <c r="D10" s="2" t="s">
        <v>1820</v>
      </c>
      <c r="E10" s="1" t="s">
        <v>845</v>
      </c>
      <c r="F10" s="3">
        <v>3824812</v>
      </c>
      <c r="G10" s="3"/>
      <c r="H10" s="3">
        <v>32</v>
      </c>
      <c r="I10" s="4" t="s">
        <v>844</v>
      </c>
      <c r="J10" s="3" t="s">
        <v>828</v>
      </c>
      <c r="K10" s="3">
        <v>25</v>
      </c>
      <c r="L10" s="5" t="s">
        <v>842</v>
      </c>
      <c r="M10" s="6">
        <v>1050</v>
      </c>
      <c r="N10" s="7">
        <v>5910</v>
      </c>
      <c r="O10" s="6">
        <v>5910</v>
      </c>
      <c r="P10" s="6">
        <v>1050</v>
      </c>
      <c r="Q10" s="3">
        <v>1</v>
      </c>
      <c r="R10" s="6">
        <v>6000</v>
      </c>
      <c r="S10" s="3">
        <v>1</v>
      </c>
      <c r="T10" s="6">
        <v>5680</v>
      </c>
      <c r="U10" s="6">
        <v>5660</v>
      </c>
      <c r="V10" s="8" t="s">
        <v>1976</v>
      </c>
      <c r="W10" s="8" t="s">
        <v>2055</v>
      </c>
      <c r="X10" s="8"/>
      <c r="Y10" s="10">
        <v>0.34722222222222221</v>
      </c>
      <c r="Z10" s="9">
        <v>0.39583333333333331</v>
      </c>
      <c r="AA10" s="259"/>
      <c r="AB10" s="258"/>
      <c r="AC10" s="241"/>
      <c r="AD10" s="1" t="s">
        <v>830</v>
      </c>
      <c r="AE10" s="1" t="s">
        <v>1722</v>
      </c>
      <c r="AF10" s="1" t="s">
        <v>843</v>
      </c>
      <c r="AG10" s="580" t="s">
        <v>2053</v>
      </c>
      <c r="AH10" s="581"/>
      <c r="AI10" s="581"/>
      <c r="AJ10" s="581"/>
      <c r="AK10" s="581"/>
      <c r="AL10" s="581"/>
      <c r="AM10" s="582"/>
      <c r="AN10" s="3" t="s">
        <v>840</v>
      </c>
      <c r="AO10" s="34"/>
      <c r="AP10"/>
      <c r="AQ10"/>
    </row>
    <row r="11" spans="2:50" ht="14.25">
      <c r="B11" s="18">
        <v>3</v>
      </c>
      <c r="C11" s="1"/>
      <c r="D11" s="2"/>
      <c r="E11" s="1"/>
      <c r="F11" s="3"/>
      <c r="G11" s="3"/>
      <c r="H11" s="3"/>
      <c r="I11" s="4"/>
      <c r="J11" s="3"/>
      <c r="K11" s="3"/>
      <c r="L11" s="5"/>
      <c r="M11" s="6"/>
      <c r="N11" s="7"/>
      <c r="O11" s="6"/>
      <c r="P11" s="6"/>
      <c r="Q11" s="3"/>
      <c r="R11" s="6"/>
      <c r="S11" s="3"/>
      <c r="T11" s="6"/>
      <c r="U11" s="6"/>
      <c r="V11" s="8"/>
      <c r="W11" s="8"/>
      <c r="X11" s="8"/>
      <c r="Y11" s="10"/>
      <c r="Z11" s="9"/>
      <c r="AA11" s="259">
        <v>0.39583333333333331</v>
      </c>
      <c r="AB11" s="258">
        <v>0.41666666666666669</v>
      </c>
      <c r="AC11" s="241" t="s">
        <v>832</v>
      </c>
      <c r="AD11" s="1"/>
      <c r="AE11" s="1"/>
      <c r="AF11" s="1"/>
      <c r="AG11" s="580"/>
      <c r="AH11" s="581"/>
      <c r="AI11" s="581"/>
      <c r="AJ11" s="581"/>
      <c r="AK11" s="581"/>
      <c r="AL11" s="581"/>
      <c r="AM11" s="582"/>
      <c r="AN11" s="3"/>
      <c r="AO11" s="35"/>
      <c r="AP11"/>
      <c r="AQ11"/>
    </row>
    <row r="12" spans="2:50" ht="14.25">
      <c r="B12" s="18">
        <v>4</v>
      </c>
      <c r="C12" s="1" t="s">
        <v>825</v>
      </c>
      <c r="D12" s="2" t="s">
        <v>1820</v>
      </c>
      <c r="E12" s="1" t="s">
        <v>845</v>
      </c>
      <c r="F12" s="3">
        <v>3824812</v>
      </c>
      <c r="G12" s="3"/>
      <c r="H12" s="3">
        <v>32</v>
      </c>
      <c r="I12" s="4" t="s">
        <v>844</v>
      </c>
      <c r="J12" s="3" t="s">
        <v>828</v>
      </c>
      <c r="K12" s="3">
        <v>25</v>
      </c>
      <c r="L12" s="5" t="s">
        <v>842</v>
      </c>
      <c r="M12" s="6">
        <v>1050</v>
      </c>
      <c r="N12" s="7">
        <v>1210</v>
      </c>
      <c r="O12" s="6">
        <v>1210</v>
      </c>
      <c r="P12" s="6">
        <v>1050</v>
      </c>
      <c r="Q12" s="3">
        <v>1</v>
      </c>
      <c r="R12" s="6">
        <v>6000</v>
      </c>
      <c r="S12" s="3">
        <v>1</v>
      </c>
      <c r="T12" s="6">
        <v>0</v>
      </c>
      <c r="U12" s="6">
        <v>0</v>
      </c>
      <c r="V12" s="8" t="s">
        <v>2028</v>
      </c>
      <c r="W12" s="8" t="s">
        <v>1275</v>
      </c>
      <c r="X12" s="8"/>
      <c r="Y12" s="10">
        <v>0.41666666666666669</v>
      </c>
      <c r="Z12" s="9">
        <v>0.44444444444444442</v>
      </c>
      <c r="AA12" s="9"/>
      <c r="AB12" s="10"/>
      <c r="AC12" s="3"/>
      <c r="AD12" s="1" t="s">
        <v>830</v>
      </c>
      <c r="AE12" s="1" t="s">
        <v>839</v>
      </c>
      <c r="AF12" s="1" t="s">
        <v>843</v>
      </c>
      <c r="AG12" s="580" t="s">
        <v>2058</v>
      </c>
      <c r="AH12" s="581"/>
      <c r="AI12" s="581"/>
      <c r="AJ12" s="581"/>
      <c r="AK12" s="581"/>
      <c r="AL12" s="581"/>
      <c r="AM12" s="582"/>
      <c r="AN12" s="3" t="s">
        <v>1275</v>
      </c>
      <c r="AO12" s="34"/>
      <c r="AP12"/>
      <c r="AQ12"/>
    </row>
    <row r="13" spans="2:50" ht="14.25">
      <c r="B13" s="18">
        <v>5</v>
      </c>
      <c r="C13" s="1"/>
      <c r="D13" s="2"/>
      <c r="E13" s="1"/>
      <c r="F13" s="3"/>
      <c r="G13" s="3"/>
      <c r="H13" s="3"/>
      <c r="I13" s="4"/>
      <c r="J13" s="3"/>
      <c r="K13" s="3"/>
      <c r="L13" s="5"/>
      <c r="M13" s="6"/>
      <c r="N13" s="7"/>
      <c r="O13" s="6"/>
      <c r="P13" s="7"/>
      <c r="Q13" s="3"/>
      <c r="R13" s="7"/>
      <c r="S13" s="3"/>
      <c r="T13" s="7"/>
      <c r="U13" s="7"/>
      <c r="V13" s="8"/>
      <c r="W13" s="8"/>
      <c r="X13" s="8"/>
      <c r="Y13" s="10"/>
      <c r="Z13" s="9"/>
      <c r="AA13" s="9">
        <v>0.44444444444444442</v>
      </c>
      <c r="AB13" s="10">
        <v>0.50694444444444442</v>
      </c>
      <c r="AC13" s="3" t="s">
        <v>832</v>
      </c>
      <c r="AD13" s="1"/>
      <c r="AE13" s="1"/>
      <c r="AF13" s="1"/>
      <c r="AG13" s="580"/>
      <c r="AH13" s="581"/>
      <c r="AI13" s="581"/>
      <c r="AJ13" s="581"/>
      <c r="AK13" s="581"/>
      <c r="AL13" s="581"/>
      <c r="AM13" s="582"/>
      <c r="AN13" s="3"/>
      <c r="AO13" s="35"/>
      <c r="AP13"/>
      <c r="AQ13"/>
    </row>
    <row r="14" spans="2:50" ht="14.25">
      <c r="B14" s="18">
        <v>6</v>
      </c>
      <c r="C14" s="1" t="s">
        <v>825</v>
      </c>
      <c r="D14" s="2" t="s">
        <v>1820</v>
      </c>
      <c r="E14" s="1" t="s">
        <v>845</v>
      </c>
      <c r="F14" s="3">
        <v>3824812</v>
      </c>
      <c r="G14" s="3"/>
      <c r="H14" s="3">
        <v>32</v>
      </c>
      <c r="I14" s="4" t="s">
        <v>844</v>
      </c>
      <c r="J14" s="3" t="s">
        <v>828</v>
      </c>
      <c r="K14" s="3">
        <v>25</v>
      </c>
      <c r="L14" s="5" t="s">
        <v>842</v>
      </c>
      <c r="M14" s="6">
        <v>1050</v>
      </c>
      <c r="N14" s="7">
        <v>4380</v>
      </c>
      <c r="O14" s="6">
        <v>4380</v>
      </c>
      <c r="P14" s="7">
        <v>1050</v>
      </c>
      <c r="Q14" s="3">
        <v>1</v>
      </c>
      <c r="R14" s="7">
        <v>6000</v>
      </c>
      <c r="S14" s="3">
        <v>1</v>
      </c>
      <c r="T14" s="7">
        <v>4360</v>
      </c>
      <c r="U14" s="7">
        <v>4340</v>
      </c>
      <c r="V14" s="8" t="s">
        <v>2025</v>
      </c>
      <c r="W14" s="8" t="s">
        <v>2063</v>
      </c>
      <c r="X14" s="8"/>
      <c r="Y14" s="10">
        <v>0.50694444444444442</v>
      </c>
      <c r="Z14" s="9">
        <v>0.54166666666666663</v>
      </c>
      <c r="AA14" s="9"/>
      <c r="AB14" s="10"/>
      <c r="AC14" s="3"/>
      <c r="AD14" s="1" t="s">
        <v>830</v>
      </c>
      <c r="AE14" s="1" t="s">
        <v>1722</v>
      </c>
      <c r="AF14" s="1" t="s">
        <v>843</v>
      </c>
      <c r="AG14" s="580" t="s">
        <v>2061</v>
      </c>
      <c r="AH14" s="581"/>
      <c r="AI14" s="581"/>
      <c r="AJ14" s="581"/>
      <c r="AK14" s="581"/>
      <c r="AL14" s="581"/>
      <c r="AM14" s="582"/>
      <c r="AN14" s="3" t="s">
        <v>840</v>
      </c>
      <c r="AO14" s="34"/>
      <c r="AP14"/>
      <c r="AQ14"/>
    </row>
    <row r="15" spans="2:50" ht="14.25">
      <c r="B15" s="18">
        <v>7</v>
      </c>
      <c r="C15" s="1"/>
      <c r="D15" s="2"/>
      <c r="E15" s="1"/>
      <c r="F15" s="3"/>
      <c r="G15" s="3"/>
      <c r="H15" s="3"/>
      <c r="I15" s="4"/>
      <c r="J15" s="3"/>
      <c r="K15" s="3"/>
      <c r="L15" s="5"/>
      <c r="M15" s="6"/>
      <c r="N15" s="7"/>
      <c r="O15" s="6"/>
      <c r="P15" s="7"/>
      <c r="Q15" s="3"/>
      <c r="R15" s="7"/>
      <c r="S15" s="3"/>
      <c r="T15" s="7"/>
      <c r="U15" s="7"/>
      <c r="V15" s="8"/>
      <c r="W15" s="8"/>
      <c r="X15" s="8"/>
      <c r="Y15" s="10"/>
      <c r="Z15" s="9"/>
      <c r="AA15" s="9">
        <v>0.54166666666666663</v>
      </c>
      <c r="AB15" s="10">
        <v>0.58333333333333337</v>
      </c>
      <c r="AC15" s="3" t="s">
        <v>829</v>
      </c>
      <c r="AD15" s="1"/>
      <c r="AE15" s="1"/>
      <c r="AF15" s="1"/>
      <c r="AG15" s="580"/>
      <c r="AH15" s="581"/>
      <c r="AI15" s="581"/>
      <c r="AJ15" s="581"/>
      <c r="AK15" s="581"/>
      <c r="AL15" s="581"/>
      <c r="AM15" s="582"/>
      <c r="AN15" s="3"/>
      <c r="AO15" s="35"/>
      <c r="AP15"/>
      <c r="AQ15"/>
    </row>
    <row r="16" spans="2:50" ht="14.25">
      <c r="B16" s="18">
        <v>8</v>
      </c>
      <c r="C16" s="1"/>
      <c r="D16" s="2"/>
      <c r="E16" s="1"/>
      <c r="F16" s="3"/>
      <c r="G16" s="3"/>
      <c r="H16" s="3"/>
      <c r="I16" s="4"/>
      <c r="J16" s="3"/>
      <c r="K16" s="3"/>
      <c r="L16" s="5"/>
      <c r="M16" s="6"/>
      <c r="N16" s="7"/>
      <c r="O16" s="6"/>
      <c r="P16" s="7"/>
      <c r="Q16" s="3"/>
      <c r="R16" s="7"/>
      <c r="S16" s="3"/>
      <c r="T16" s="7"/>
      <c r="U16" s="7"/>
      <c r="V16" s="8"/>
      <c r="W16" s="8"/>
      <c r="X16" s="8"/>
      <c r="Y16" s="10"/>
      <c r="Z16" s="9"/>
      <c r="AA16" s="9">
        <v>0.91666666666666663</v>
      </c>
      <c r="AB16" s="10">
        <v>0.28125</v>
      </c>
      <c r="AC16" s="3" t="s">
        <v>469</v>
      </c>
      <c r="AD16" s="1"/>
      <c r="AE16" s="1"/>
      <c r="AF16" s="1"/>
      <c r="AG16" s="580" t="s">
        <v>2065</v>
      </c>
      <c r="AH16" s="581"/>
      <c r="AI16" s="581"/>
      <c r="AJ16" s="581"/>
      <c r="AK16" s="581"/>
      <c r="AL16" s="581"/>
      <c r="AM16" s="582"/>
      <c r="AN16" s="3"/>
      <c r="AO16" s="34"/>
      <c r="AP16"/>
      <c r="AQ16"/>
    </row>
    <row r="17" spans="2:43" ht="14.25">
      <c r="B17" s="18">
        <v>9</v>
      </c>
      <c r="C17" s="1"/>
      <c r="D17" s="2"/>
      <c r="E17" s="1"/>
      <c r="F17" s="3"/>
      <c r="G17" s="3"/>
      <c r="H17" s="3"/>
      <c r="I17" s="3"/>
      <c r="J17" s="3"/>
      <c r="K17" s="3"/>
      <c r="L17" s="5"/>
      <c r="M17" s="6"/>
      <c r="N17" s="6"/>
      <c r="O17" s="6"/>
      <c r="P17" s="7"/>
      <c r="Q17" s="3"/>
      <c r="R17" s="7"/>
      <c r="S17" s="3"/>
      <c r="T17" s="7"/>
      <c r="U17" s="7"/>
      <c r="V17" s="8"/>
      <c r="W17" s="8"/>
      <c r="X17" s="8"/>
      <c r="Y17" s="10"/>
      <c r="Z17" s="9"/>
      <c r="AA17" s="9"/>
      <c r="AB17" s="10"/>
      <c r="AC17" s="3"/>
      <c r="AD17" s="1"/>
      <c r="AE17" s="1"/>
      <c r="AF17" s="1"/>
      <c r="AG17" s="580"/>
      <c r="AH17" s="581"/>
      <c r="AI17" s="581"/>
      <c r="AJ17" s="581"/>
      <c r="AK17" s="581"/>
      <c r="AL17" s="581"/>
      <c r="AM17" s="582"/>
      <c r="AN17" s="3"/>
      <c r="AO17" s="35"/>
      <c r="AP17"/>
      <c r="AQ17"/>
    </row>
    <row r="18" spans="2:43" ht="14.25">
      <c r="B18" s="18">
        <v>10</v>
      </c>
      <c r="C18" s="1"/>
      <c r="D18" s="2"/>
      <c r="E18" s="1"/>
      <c r="F18" s="3"/>
      <c r="G18" s="3"/>
      <c r="H18" s="3"/>
      <c r="I18" s="4"/>
      <c r="J18" s="3"/>
      <c r="K18" s="3"/>
      <c r="L18" s="5"/>
      <c r="M18" s="6"/>
      <c r="N18" s="7"/>
      <c r="O18" s="6"/>
      <c r="P18" s="7"/>
      <c r="Q18" s="3"/>
      <c r="R18" s="7"/>
      <c r="S18" s="3"/>
      <c r="T18" s="7"/>
      <c r="U18" s="7"/>
      <c r="V18" s="8"/>
      <c r="W18" s="8"/>
      <c r="X18" s="8"/>
      <c r="Y18" s="10"/>
      <c r="Z18" s="9"/>
      <c r="AA18" s="9"/>
      <c r="AB18" s="10"/>
      <c r="AC18" s="3"/>
      <c r="AD18" s="1"/>
      <c r="AE18" s="1"/>
      <c r="AF18" s="1"/>
      <c r="AG18" s="580"/>
      <c r="AH18" s="581"/>
      <c r="AI18" s="581"/>
      <c r="AJ18" s="581"/>
      <c r="AK18" s="581"/>
      <c r="AL18" s="581"/>
      <c r="AM18" s="582"/>
      <c r="AN18" s="3"/>
      <c r="AO18" s="34"/>
      <c r="AP18"/>
      <c r="AQ18"/>
    </row>
    <row r="19" spans="2:43" ht="14.25">
      <c r="B19" s="18">
        <v>11</v>
      </c>
      <c r="C19" s="1"/>
      <c r="D19" s="2"/>
      <c r="E19" s="1"/>
      <c r="F19" s="3"/>
      <c r="G19" s="3"/>
      <c r="H19" s="3"/>
      <c r="I19" s="4"/>
      <c r="J19" s="3"/>
      <c r="K19" s="3"/>
      <c r="L19" s="5"/>
      <c r="M19" s="6"/>
      <c r="N19" s="7"/>
      <c r="O19" s="6"/>
      <c r="P19" s="7"/>
      <c r="Q19" s="3"/>
      <c r="R19" s="7"/>
      <c r="S19" s="3"/>
      <c r="T19" s="7"/>
      <c r="U19" s="7"/>
      <c r="V19" s="8"/>
      <c r="W19" s="8"/>
      <c r="X19" s="8"/>
      <c r="Y19" s="10"/>
      <c r="Z19" s="9"/>
      <c r="AA19" s="9"/>
      <c r="AB19" s="10"/>
      <c r="AC19" s="3"/>
      <c r="AD19" s="1"/>
      <c r="AE19" s="1"/>
      <c r="AF19" s="1"/>
      <c r="AG19" s="580"/>
      <c r="AH19" s="581"/>
      <c r="AI19" s="581"/>
      <c r="AJ19" s="581"/>
      <c r="AK19" s="581"/>
      <c r="AL19" s="581"/>
      <c r="AM19" s="582"/>
      <c r="AN19" s="3"/>
      <c r="AO19" s="35"/>
      <c r="AP19"/>
      <c r="AQ19"/>
    </row>
    <row r="20" spans="2:43" ht="14.25">
      <c r="B20" s="18">
        <v>12</v>
      </c>
      <c r="C20" s="1"/>
      <c r="D20" s="2"/>
      <c r="E20" s="1"/>
      <c r="F20" s="3"/>
      <c r="G20" s="3"/>
      <c r="H20" s="3"/>
      <c r="I20" s="4"/>
      <c r="J20" s="3"/>
      <c r="K20" s="3"/>
      <c r="L20" s="5"/>
      <c r="M20" s="6"/>
      <c r="N20" s="7"/>
      <c r="O20" s="6"/>
      <c r="P20" s="7"/>
      <c r="Q20" s="3"/>
      <c r="R20" s="7"/>
      <c r="S20" s="3"/>
      <c r="T20" s="7"/>
      <c r="U20" s="7"/>
      <c r="V20" s="8"/>
      <c r="W20" s="8"/>
      <c r="X20" s="8"/>
      <c r="Y20" s="10"/>
      <c r="Z20" s="9"/>
      <c r="AA20" s="9"/>
      <c r="AB20" s="10"/>
      <c r="AC20" s="3"/>
      <c r="AD20" s="1"/>
      <c r="AE20" s="1"/>
      <c r="AF20" s="1"/>
      <c r="AG20" s="580"/>
      <c r="AH20" s="581"/>
      <c r="AI20" s="581"/>
      <c r="AJ20" s="581"/>
      <c r="AK20" s="581"/>
      <c r="AL20" s="581"/>
      <c r="AM20" s="582"/>
      <c r="AN20" s="3"/>
      <c r="AO20" s="34"/>
      <c r="AP20"/>
      <c r="AQ20"/>
    </row>
    <row r="21" spans="2:43" ht="14.25">
      <c r="B21" s="18">
        <v>13</v>
      </c>
      <c r="C21" s="1"/>
      <c r="D21" s="2"/>
      <c r="E21" s="1"/>
      <c r="F21" s="3"/>
      <c r="G21" s="3"/>
      <c r="H21" s="3"/>
      <c r="I21" s="4"/>
      <c r="J21" s="3"/>
      <c r="K21" s="3"/>
      <c r="L21" s="5"/>
      <c r="M21" s="6"/>
      <c r="N21" s="7"/>
      <c r="O21" s="6"/>
      <c r="P21" s="7"/>
      <c r="Q21" s="3"/>
      <c r="R21" s="7"/>
      <c r="S21" s="3"/>
      <c r="T21" s="7"/>
      <c r="U21" s="7"/>
      <c r="V21" s="8"/>
      <c r="W21" s="8"/>
      <c r="X21" s="8"/>
      <c r="Y21" s="10"/>
      <c r="Z21" s="9"/>
      <c r="AA21" s="9"/>
      <c r="AB21" s="10"/>
      <c r="AC21" s="3"/>
      <c r="AD21" s="1"/>
      <c r="AE21" s="1"/>
      <c r="AF21" s="1"/>
      <c r="AG21" s="580"/>
      <c r="AH21" s="581"/>
      <c r="AI21" s="581"/>
      <c r="AJ21" s="581"/>
      <c r="AK21" s="581"/>
      <c r="AL21" s="581"/>
      <c r="AM21" s="582"/>
      <c r="AN21" s="3"/>
      <c r="AO21" s="35"/>
      <c r="AP21"/>
      <c r="AQ21"/>
    </row>
    <row r="22" spans="2:43" ht="14.25">
      <c r="B22" s="18">
        <v>14</v>
      </c>
      <c r="C22" s="1"/>
      <c r="D22" s="2"/>
      <c r="E22" s="1"/>
      <c r="F22" s="3"/>
      <c r="G22" s="3"/>
      <c r="H22" s="3"/>
      <c r="I22" s="4"/>
      <c r="J22" s="3"/>
      <c r="K22" s="3"/>
      <c r="L22" s="5"/>
      <c r="M22" s="6"/>
      <c r="N22" s="7"/>
      <c r="O22" s="7"/>
      <c r="P22" s="7"/>
      <c r="Q22" s="3"/>
      <c r="R22" s="7"/>
      <c r="S22" s="3"/>
      <c r="T22" s="7"/>
      <c r="U22" s="7"/>
      <c r="V22" s="8"/>
      <c r="W22" s="8"/>
      <c r="X22" s="8"/>
      <c r="Y22" s="10"/>
      <c r="Z22" s="9"/>
      <c r="AA22" s="9"/>
      <c r="AB22" s="10"/>
      <c r="AC22" s="3"/>
      <c r="AD22" s="1"/>
      <c r="AE22" s="1"/>
      <c r="AF22" s="1"/>
      <c r="AG22" s="580"/>
      <c r="AH22" s="581"/>
      <c r="AI22" s="581"/>
      <c r="AJ22" s="581"/>
      <c r="AK22" s="581"/>
      <c r="AL22" s="581"/>
      <c r="AM22" s="582"/>
      <c r="AN22" s="3"/>
      <c r="AO22" s="34"/>
      <c r="AP22"/>
      <c r="AQ22"/>
    </row>
    <row r="23" spans="2:43" ht="14.25">
      <c r="B23" s="18">
        <v>15</v>
      </c>
      <c r="C23" s="1"/>
      <c r="D23" s="2"/>
      <c r="E23" s="1"/>
      <c r="F23" s="3"/>
      <c r="G23" s="3"/>
      <c r="H23" s="3"/>
      <c r="I23" s="4"/>
      <c r="J23" s="3"/>
      <c r="K23" s="3"/>
      <c r="L23" s="5"/>
      <c r="M23" s="6"/>
      <c r="N23" s="7"/>
      <c r="O23" s="6"/>
      <c r="P23" s="7"/>
      <c r="Q23" s="3"/>
      <c r="R23" s="7"/>
      <c r="S23" s="3"/>
      <c r="T23" s="7"/>
      <c r="U23" s="7"/>
      <c r="V23" s="8"/>
      <c r="W23" s="8"/>
      <c r="X23" s="8"/>
      <c r="Y23" s="10"/>
      <c r="Z23" s="9"/>
      <c r="AA23" s="9"/>
      <c r="AB23" s="10"/>
      <c r="AC23" s="3"/>
      <c r="AD23" s="1"/>
      <c r="AE23" s="1"/>
      <c r="AF23" s="1"/>
      <c r="AG23" s="580"/>
      <c r="AH23" s="581"/>
      <c r="AI23" s="581"/>
      <c r="AJ23" s="581"/>
      <c r="AK23" s="581"/>
      <c r="AL23" s="581"/>
      <c r="AM23" s="582"/>
      <c r="AN23" s="3"/>
      <c r="AO23" s="35"/>
      <c r="AP23"/>
      <c r="AQ23"/>
    </row>
    <row r="24" spans="2:43" ht="14.25">
      <c r="B24" s="18">
        <v>16</v>
      </c>
      <c r="C24" s="1"/>
      <c r="D24" s="2"/>
      <c r="E24" s="1"/>
      <c r="F24" s="3"/>
      <c r="G24" s="3"/>
      <c r="H24" s="3"/>
      <c r="I24" s="4"/>
      <c r="J24" s="3"/>
      <c r="K24" s="3"/>
      <c r="L24" s="5"/>
      <c r="M24" s="6"/>
      <c r="N24" s="7"/>
      <c r="O24" s="7"/>
      <c r="P24" s="7"/>
      <c r="Q24" s="3"/>
      <c r="R24" s="7"/>
      <c r="S24" s="3"/>
      <c r="T24" s="7"/>
      <c r="U24" s="7"/>
      <c r="V24" s="8"/>
      <c r="W24" s="8"/>
      <c r="X24" s="8"/>
      <c r="Y24" s="10"/>
      <c r="Z24" s="9"/>
      <c r="AA24" s="9"/>
      <c r="AB24" s="10"/>
      <c r="AC24" s="3"/>
      <c r="AD24" s="1"/>
      <c r="AE24" s="1"/>
      <c r="AF24" s="1"/>
      <c r="AG24" s="580"/>
      <c r="AH24" s="581"/>
      <c r="AI24" s="581"/>
      <c r="AJ24" s="581"/>
      <c r="AK24" s="581"/>
      <c r="AL24" s="581"/>
      <c r="AM24" s="582"/>
      <c r="AN24" s="3"/>
      <c r="AO24" s="34"/>
      <c r="AP24"/>
      <c r="AQ24"/>
    </row>
    <row r="25" spans="2:43" ht="14.25">
      <c r="B25" s="18">
        <v>17</v>
      </c>
      <c r="C25" s="1"/>
      <c r="D25" s="2"/>
      <c r="E25" s="1"/>
      <c r="F25" s="3"/>
      <c r="G25" s="3"/>
      <c r="H25" s="3"/>
      <c r="I25" s="4"/>
      <c r="J25" s="3"/>
      <c r="K25" s="3"/>
      <c r="L25" s="5"/>
      <c r="M25" s="6"/>
      <c r="N25" s="7"/>
      <c r="O25" s="7"/>
      <c r="P25" s="7"/>
      <c r="Q25" s="3"/>
      <c r="R25" s="7"/>
      <c r="S25" s="3"/>
      <c r="T25" s="7"/>
      <c r="U25" s="7"/>
      <c r="V25" s="8"/>
      <c r="W25" s="8"/>
      <c r="X25" s="8"/>
      <c r="Y25" s="10"/>
      <c r="Z25" s="9"/>
      <c r="AA25" s="9"/>
      <c r="AB25" s="10"/>
      <c r="AC25" s="3"/>
      <c r="AD25" s="1"/>
      <c r="AE25" s="1"/>
      <c r="AF25" s="1"/>
      <c r="AG25" s="580"/>
      <c r="AH25" s="581"/>
      <c r="AI25" s="581"/>
      <c r="AJ25" s="581"/>
      <c r="AK25" s="581"/>
      <c r="AL25" s="581"/>
      <c r="AM25" s="582"/>
      <c r="AN25" s="3"/>
      <c r="AO25" s="35"/>
      <c r="AP25"/>
      <c r="AQ25"/>
    </row>
    <row r="26" spans="2:43" ht="14.25">
      <c r="B26" s="18">
        <v>18</v>
      </c>
      <c r="C26" s="1"/>
      <c r="D26" s="2"/>
      <c r="E26" s="1"/>
      <c r="F26" s="3"/>
      <c r="G26" s="3"/>
      <c r="H26" s="3"/>
      <c r="I26" s="4"/>
      <c r="J26" s="3"/>
      <c r="K26" s="3"/>
      <c r="L26" s="5"/>
      <c r="M26" s="6"/>
      <c r="N26" s="7"/>
      <c r="O26" s="7"/>
      <c r="P26" s="7"/>
      <c r="Q26" s="3"/>
      <c r="R26" s="7"/>
      <c r="S26" s="3"/>
      <c r="T26" s="7"/>
      <c r="U26" s="7"/>
      <c r="V26" s="8"/>
      <c r="W26" s="8"/>
      <c r="X26" s="8"/>
      <c r="Y26" s="10"/>
      <c r="Z26" s="9"/>
      <c r="AA26" s="9"/>
      <c r="AB26" s="10"/>
      <c r="AC26" s="3"/>
      <c r="AD26" s="1"/>
      <c r="AE26" s="1"/>
      <c r="AF26" s="1"/>
      <c r="AG26" s="580"/>
      <c r="AH26" s="581"/>
      <c r="AI26" s="581"/>
      <c r="AJ26" s="581"/>
      <c r="AK26" s="581"/>
      <c r="AL26" s="581"/>
      <c r="AM26" s="582"/>
      <c r="AN26" s="3"/>
      <c r="AO26" s="34"/>
      <c r="AP26"/>
      <c r="AQ26"/>
    </row>
    <row r="27" spans="2:43" ht="14.25">
      <c r="B27" s="18">
        <v>19</v>
      </c>
      <c r="C27" s="1"/>
      <c r="D27" s="2"/>
      <c r="E27" s="1"/>
      <c r="F27" s="3"/>
      <c r="G27" s="3"/>
      <c r="H27" s="3"/>
      <c r="I27" s="4"/>
      <c r="J27" s="3"/>
      <c r="K27" s="3"/>
      <c r="L27" s="5"/>
      <c r="M27" s="6"/>
      <c r="N27" s="7"/>
      <c r="O27" s="6"/>
      <c r="P27" s="7"/>
      <c r="Q27" s="3"/>
      <c r="R27" s="7"/>
      <c r="S27" s="3"/>
      <c r="T27" s="7"/>
      <c r="U27" s="7"/>
      <c r="V27" s="8"/>
      <c r="W27" s="8"/>
      <c r="X27" s="8"/>
      <c r="Y27" s="10"/>
      <c r="Z27" s="9"/>
      <c r="AA27" s="9"/>
      <c r="AB27" s="10"/>
      <c r="AC27" s="3"/>
      <c r="AD27" s="1"/>
      <c r="AE27" s="1"/>
      <c r="AF27" s="1"/>
      <c r="AG27" s="580"/>
      <c r="AH27" s="581"/>
      <c r="AI27" s="581"/>
      <c r="AJ27" s="581"/>
      <c r="AK27" s="581"/>
      <c r="AL27" s="581"/>
      <c r="AM27" s="582"/>
      <c r="AN27" s="3"/>
      <c r="AO27" s="35"/>
      <c r="AP27"/>
      <c r="AQ27"/>
    </row>
    <row r="28" spans="2:43" ht="14.25">
      <c r="B28" s="18">
        <v>20</v>
      </c>
      <c r="C28" s="1"/>
      <c r="D28" s="2"/>
      <c r="E28" s="1"/>
      <c r="F28" s="3"/>
      <c r="G28" s="3"/>
      <c r="H28" s="3"/>
      <c r="I28" s="4"/>
      <c r="J28" s="3"/>
      <c r="K28" s="3"/>
      <c r="L28" s="5"/>
      <c r="M28" s="6"/>
      <c r="N28" s="7"/>
      <c r="O28" s="7"/>
      <c r="P28" s="7"/>
      <c r="Q28" s="3"/>
      <c r="R28" s="7"/>
      <c r="S28" s="3"/>
      <c r="T28" s="7"/>
      <c r="U28" s="7"/>
      <c r="V28" s="8"/>
      <c r="W28" s="8"/>
      <c r="X28" s="8"/>
      <c r="Y28" s="10"/>
      <c r="Z28" s="9"/>
      <c r="AA28" s="9"/>
      <c r="AB28" s="10"/>
      <c r="AC28" s="3"/>
      <c r="AD28" s="1"/>
      <c r="AE28" s="1"/>
      <c r="AF28" s="1"/>
      <c r="AG28" s="580"/>
      <c r="AH28" s="581"/>
      <c r="AI28" s="581"/>
      <c r="AJ28" s="581"/>
      <c r="AK28" s="581"/>
      <c r="AL28" s="581"/>
      <c r="AM28" s="582"/>
      <c r="AN28" s="3"/>
      <c r="AO28" s="34"/>
      <c r="AP28"/>
      <c r="AQ28"/>
    </row>
    <row r="29" spans="2:43" ht="14.25">
      <c r="B29" s="18">
        <v>21</v>
      </c>
      <c r="C29" s="1"/>
      <c r="D29" s="2"/>
      <c r="E29" s="1"/>
      <c r="F29" s="3"/>
      <c r="G29" s="3"/>
      <c r="H29" s="3"/>
      <c r="I29" s="4"/>
      <c r="J29" s="3"/>
      <c r="K29" s="3"/>
      <c r="L29" s="5"/>
      <c r="M29" s="6"/>
      <c r="N29" s="7"/>
      <c r="O29" s="7"/>
      <c r="P29" s="7"/>
      <c r="Q29" s="3"/>
      <c r="R29" s="7"/>
      <c r="S29" s="3"/>
      <c r="T29" s="7"/>
      <c r="U29" s="7"/>
      <c r="V29" s="8"/>
      <c r="W29" s="8"/>
      <c r="X29" s="8"/>
      <c r="Y29" s="10"/>
      <c r="Z29" s="9"/>
      <c r="AA29" s="9"/>
      <c r="AB29" s="10"/>
      <c r="AC29" s="3"/>
      <c r="AD29" s="1"/>
      <c r="AE29" s="1"/>
      <c r="AF29" s="1"/>
      <c r="AG29" s="580"/>
      <c r="AH29" s="581"/>
      <c r="AI29" s="581"/>
      <c r="AJ29" s="581"/>
      <c r="AK29" s="581"/>
      <c r="AL29" s="581"/>
      <c r="AM29" s="582"/>
      <c r="AN29" s="3"/>
      <c r="AO29" s="35"/>
      <c r="AP29"/>
      <c r="AQ29"/>
    </row>
    <row r="30" spans="2:43" ht="14.25">
      <c r="B30" s="18">
        <v>22</v>
      </c>
      <c r="C30" s="1"/>
      <c r="D30" s="2"/>
      <c r="E30" s="1"/>
      <c r="F30" s="3"/>
      <c r="G30" s="3"/>
      <c r="H30" s="3"/>
      <c r="I30" s="4"/>
      <c r="J30" s="3"/>
      <c r="K30" s="3"/>
      <c r="L30" s="5"/>
      <c r="M30" s="6"/>
      <c r="N30" s="7"/>
      <c r="O30" s="6"/>
      <c r="P30" s="7"/>
      <c r="Q30" s="3"/>
      <c r="R30" s="7"/>
      <c r="S30" s="3"/>
      <c r="T30" s="7"/>
      <c r="U30" s="7"/>
      <c r="V30" s="8"/>
      <c r="W30" s="8"/>
      <c r="X30" s="8"/>
      <c r="Y30" s="10"/>
      <c r="Z30" s="9"/>
      <c r="AA30" s="9"/>
      <c r="AB30" s="10"/>
      <c r="AC30" s="3"/>
      <c r="AD30" s="1"/>
      <c r="AE30" s="1"/>
      <c r="AF30" s="1"/>
      <c r="AG30" s="580"/>
      <c r="AH30" s="581"/>
      <c r="AI30" s="581"/>
      <c r="AJ30" s="581"/>
      <c r="AK30" s="581"/>
      <c r="AL30" s="581"/>
      <c r="AM30" s="582"/>
      <c r="AN30" s="3"/>
      <c r="AO30" s="34"/>
      <c r="AP30"/>
      <c r="AQ30"/>
    </row>
    <row r="31" spans="2:43" ht="14.25">
      <c r="B31" s="18">
        <v>23</v>
      </c>
      <c r="C31" s="1"/>
      <c r="D31" s="2"/>
      <c r="E31" s="1"/>
      <c r="F31" s="3"/>
      <c r="G31" s="3"/>
      <c r="H31" s="3"/>
      <c r="I31" s="4"/>
      <c r="J31" s="3"/>
      <c r="K31" s="3"/>
      <c r="L31" s="5"/>
      <c r="M31" s="6"/>
      <c r="N31" s="7"/>
      <c r="O31" s="7"/>
      <c r="P31" s="7"/>
      <c r="Q31" s="3"/>
      <c r="R31" s="7"/>
      <c r="S31" s="3"/>
      <c r="T31" s="7"/>
      <c r="U31" s="7"/>
      <c r="V31" s="8"/>
      <c r="W31" s="8"/>
      <c r="X31" s="8"/>
      <c r="Y31" s="10"/>
      <c r="Z31" s="9"/>
      <c r="AA31" s="9"/>
      <c r="AB31" s="10"/>
      <c r="AC31" s="3"/>
      <c r="AD31" s="1"/>
      <c r="AE31" s="1"/>
      <c r="AF31" s="1"/>
      <c r="AG31" s="580"/>
      <c r="AH31" s="581"/>
      <c r="AI31" s="581"/>
      <c r="AJ31" s="581"/>
      <c r="AK31" s="581"/>
      <c r="AL31" s="581"/>
      <c r="AM31" s="582"/>
      <c r="AN31" s="3"/>
      <c r="AO31" s="35"/>
      <c r="AP31"/>
      <c r="AQ31"/>
    </row>
    <row r="32" spans="2:43" ht="14.25">
      <c r="B32" s="18">
        <v>24</v>
      </c>
      <c r="C32" s="1"/>
      <c r="D32" s="2"/>
      <c r="E32" s="1"/>
      <c r="F32" s="3"/>
      <c r="G32" s="3"/>
      <c r="H32" s="3"/>
      <c r="I32" s="4"/>
      <c r="J32" s="3"/>
      <c r="K32" s="3"/>
      <c r="L32" s="5"/>
      <c r="M32" s="6"/>
      <c r="N32" s="7"/>
      <c r="O32" s="6"/>
      <c r="P32" s="7"/>
      <c r="Q32" s="3"/>
      <c r="R32" s="7"/>
      <c r="S32" s="3"/>
      <c r="T32" s="7"/>
      <c r="U32" s="7"/>
      <c r="V32" s="8"/>
      <c r="W32" s="8"/>
      <c r="X32" s="8"/>
      <c r="Y32" s="10"/>
      <c r="Z32" s="9"/>
      <c r="AA32" s="9"/>
      <c r="AB32" s="10"/>
      <c r="AC32" s="3"/>
      <c r="AD32" s="1"/>
      <c r="AE32" s="1"/>
      <c r="AF32" s="1"/>
      <c r="AG32" s="580"/>
      <c r="AH32" s="581"/>
      <c r="AI32" s="581"/>
      <c r="AJ32" s="581"/>
      <c r="AK32" s="581"/>
      <c r="AL32" s="581"/>
      <c r="AM32" s="582"/>
      <c r="AN32" s="3"/>
      <c r="AO32" s="34"/>
      <c r="AP32"/>
      <c r="AQ32"/>
    </row>
    <row r="33" spans="2:43" ht="14.25">
      <c r="B33" s="18">
        <v>25</v>
      </c>
      <c r="C33" s="1"/>
      <c r="D33" s="2"/>
      <c r="E33" s="1"/>
      <c r="F33" s="3"/>
      <c r="G33" s="3"/>
      <c r="H33" s="3"/>
      <c r="I33" s="4"/>
      <c r="J33" s="3"/>
      <c r="K33" s="3"/>
      <c r="L33" s="5"/>
      <c r="M33" s="6"/>
      <c r="N33" s="7"/>
      <c r="O33" s="7"/>
      <c r="P33" s="7"/>
      <c r="Q33" s="3"/>
      <c r="R33" s="7"/>
      <c r="S33" s="3"/>
      <c r="T33" s="7"/>
      <c r="U33" s="7"/>
      <c r="V33" s="8"/>
      <c r="W33" s="8"/>
      <c r="X33" s="8"/>
      <c r="Y33" s="10"/>
      <c r="Z33" s="9"/>
      <c r="AA33" s="9"/>
      <c r="AB33" s="10"/>
      <c r="AC33" s="3"/>
      <c r="AD33" s="1"/>
      <c r="AE33" s="1"/>
      <c r="AF33" s="1"/>
      <c r="AG33" s="580"/>
      <c r="AH33" s="581"/>
      <c r="AI33" s="581"/>
      <c r="AJ33" s="581"/>
      <c r="AK33" s="581"/>
      <c r="AL33" s="581"/>
      <c r="AM33" s="582"/>
      <c r="AN33" s="3"/>
      <c r="AO33" s="35"/>
      <c r="AP33"/>
      <c r="AQ33"/>
    </row>
    <row r="34" spans="2:43" ht="14.25">
      <c r="B34" s="18">
        <v>26</v>
      </c>
      <c r="C34" s="1"/>
      <c r="D34" s="2"/>
      <c r="E34" s="1"/>
      <c r="F34" s="3"/>
      <c r="G34" s="3"/>
      <c r="H34" s="3"/>
      <c r="I34" s="4"/>
      <c r="J34" s="3"/>
      <c r="K34" s="3"/>
      <c r="L34" s="5"/>
      <c r="M34" s="6"/>
      <c r="N34" s="7"/>
      <c r="O34" s="6"/>
      <c r="P34" s="7"/>
      <c r="Q34" s="3"/>
      <c r="R34" s="7"/>
      <c r="S34" s="3"/>
      <c r="T34" s="7"/>
      <c r="U34" s="7"/>
      <c r="V34" s="8"/>
      <c r="W34" s="8"/>
      <c r="X34" s="8"/>
      <c r="Y34" s="10"/>
      <c r="Z34" s="9"/>
      <c r="AA34" s="9"/>
      <c r="AB34" s="10"/>
      <c r="AC34" s="3"/>
      <c r="AD34" s="1"/>
      <c r="AE34" s="1"/>
      <c r="AF34" s="1"/>
      <c r="AG34" s="580"/>
      <c r="AH34" s="581"/>
      <c r="AI34" s="581"/>
      <c r="AJ34" s="581"/>
      <c r="AK34" s="581"/>
      <c r="AL34" s="581"/>
      <c r="AM34" s="582"/>
      <c r="AN34" s="3"/>
      <c r="AO34" s="34"/>
      <c r="AP34"/>
    </row>
    <row r="35" spans="2:43" ht="14.25">
      <c r="B35" s="18">
        <v>27</v>
      </c>
      <c r="C35" s="1"/>
      <c r="D35" s="2"/>
      <c r="E35" s="1"/>
      <c r="F35" s="3"/>
      <c r="G35" s="3"/>
      <c r="H35" s="3"/>
      <c r="I35" s="4"/>
      <c r="J35" s="3"/>
      <c r="K35" s="3"/>
      <c r="L35" s="5"/>
      <c r="M35" s="6"/>
      <c r="N35" s="7"/>
      <c r="O35" s="6"/>
      <c r="P35" s="7"/>
      <c r="Q35" s="3"/>
      <c r="R35" s="7"/>
      <c r="S35" s="3"/>
      <c r="T35" s="7"/>
      <c r="U35" s="7"/>
      <c r="V35" s="8"/>
      <c r="W35" s="8"/>
      <c r="X35" s="8"/>
      <c r="Y35" s="10"/>
      <c r="Z35" s="9"/>
      <c r="AA35" s="9"/>
      <c r="AB35" s="10"/>
      <c r="AC35" s="3"/>
      <c r="AD35" s="1"/>
      <c r="AE35" s="1"/>
      <c r="AF35" s="1"/>
      <c r="AG35" s="580"/>
      <c r="AH35" s="581"/>
      <c r="AI35" s="581"/>
      <c r="AJ35" s="581"/>
      <c r="AK35" s="581"/>
      <c r="AL35" s="581"/>
      <c r="AM35" s="582"/>
      <c r="AN35" s="3"/>
      <c r="AO35" s="35"/>
      <c r="AP35"/>
    </row>
    <row r="36" spans="2:43" ht="14.25">
      <c r="B36" s="18">
        <v>28</v>
      </c>
      <c r="C36" s="1"/>
      <c r="D36" s="2"/>
      <c r="E36" s="1"/>
      <c r="F36" s="3"/>
      <c r="G36" s="3"/>
      <c r="H36" s="3"/>
      <c r="I36" s="4"/>
      <c r="J36" s="3"/>
      <c r="K36" s="3"/>
      <c r="L36" s="5"/>
      <c r="M36" s="6"/>
      <c r="N36" s="7"/>
      <c r="O36" s="6"/>
      <c r="P36" s="7"/>
      <c r="Q36" s="3"/>
      <c r="R36" s="7"/>
      <c r="S36" s="3"/>
      <c r="T36" s="7"/>
      <c r="U36" s="7"/>
      <c r="V36" s="8"/>
      <c r="W36" s="8"/>
      <c r="X36" s="8"/>
      <c r="Y36" s="10"/>
      <c r="Z36" s="9"/>
      <c r="AA36" s="9"/>
      <c r="AB36" s="10"/>
      <c r="AC36" s="3"/>
      <c r="AD36" s="1"/>
      <c r="AE36" s="1"/>
      <c r="AF36" s="1"/>
      <c r="AG36" s="580"/>
      <c r="AH36" s="581"/>
      <c r="AI36" s="581"/>
      <c r="AJ36" s="581"/>
      <c r="AK36" s="581"/>
      <c r="AL36" s="581"/>
      <c r="AM36" s="582"/>
      <c r="AN36" s="3"/>
      <c r="AO36" s="34"/>
    </row>
    <row r="37" spans="2:43" ht="14.25">
      <c r="B37" s="18">
        <v>29</v>
      </c>
      <c r="C37" s="28"/>
      <c r="D37" s="29"/>
      <c r="E37" s="28"/>
      <c r="F37" s="18"/>
      <c r="G37" s="18"/>
      <c r="H37" s="18"/>
      <c r="I37" s="18"/>
      <c r="J37" s="18"/>
      <c r="K37" s="18"/>
      <c r="L37" s="30"/>
      <c r="M37" s="31"/>
      <c r="N37" s="31"/>
      <c r="O37" s="31"/>
      <c r="P37" s="144"/>
      <c r="Q37" s="18"/>
      <c r="R37" s="144"/>
      <c r="S37" s="18"/>
      <c r="T37" s="144"/>
      <c r="U37" s="144"/>
      <c r="V37" s="145"/>
      <c r="W37" s="145"/>
      <c r="X37" s="145"/>
      <c r="Y37" s="32"/>
      <c r="Z37" s="36"/>
      <c r="AA37" s="36"/>
      <c r="AB37" s="32"/>
      <c r="AC37" s="18"/>
      <c r="AD37" s="28"/>
      <c r="AE37" s="28"/>
      <c r="AF37" s="28"/>
      <c r="AG37" s="580"/>
      <c r="AH37" s="581"/>
      <c r="AI37" s="581"/>
      <c r="AJ37" s="581"/>
      <c r="AK37" s="581"/>
      <c r="AL37" s="581"/>
      <c r="AM37" s="582"/>
      <c r="AN37" s="3"/>
      <c r="AO37" s="35"/>
    </row>
    <row r="38" spans="2:43" ht="14.25">
      <c r="B38" s="18">
        <v>30</v>
      </c>
      <c r="C38" s="28"/>
      <c r="D38" s="29"/>
      <c r="E38" s="28"/>
      <c r="F38" s="18"/>
      <c r="G38" s="18"/>
      <c r="H38" s="18"/>
      <c r="I38" s="18"/>
      <c r="J38" s="18"/>
      <c r="K38" s="18"/>
      <c r="L38" s="30"/>
      <c r="M38" s="31"/>
      <c r="N38" s="31"/>
      <c r="O38" s="31"/>
      <c r="P38" s="144"/>
      <c r="Q38" s="18"/>
      <c r="R38" s="144"/>
      <c r="S38" s="18"/>
      <c r="T38" s="144"/>
      <c r="U38" s="144"/>
      <c r="V38" s="145"/>
      <c r="W38" s="145"/>
      <c r="X38" s="145"/>
      <c r="Y38" s="32"/>
      <c r="Z38" s="36"/>
      <c r="AA38" s="36"/>
      <c r="AB38" s="32"/>
      <c r="AC38" s="18"/>
      <c r="AD38" s="28"/>
      <c r="AE38" s="28"/>
      <c r="AF38" s="28"/>
      <c r="AG38" s="580"/>
      <c r="AH38" s="581"/>
      <c r="AI38" s="581"/>
      <c r="AJ38" s="581"/>
      <c r="AK38" s="581"/>
      <c r="AL38" s="581"/>
      <c r="AM38" s="582"/>
      <c r="AN38" s="3"/>
      <c r="AO38" s="34"/>
    </row>
    <row r="39" spans="2:43" ht="14.25">
      <c r="B39" s="18">
        <v>31</v>
      </c>
      <c r="C39" s="28"/>
      <c r="D39" s="29"/>
      <c r="E39" s="28"/>
      <c r="F39" s="18"/>
      <c r="G39" s="18"/>
      <c r="H39" s="18"/>
      <c r="I39" s="18"/>
      <c r="J39" s="18"/>
      <c r="K39" s="18"/>
      <c r="L39" s="30"/>
      <c r="M39" s="31"/>
      <c r="N39" s="31"/>
      <c r="O39" s="31"/>
      <c r="P39" s="144"/>
      <c r="Q39" s="18"/>
      <c r="R39" s="144"/>
      <c r="S39" s="18"/>
      <c r="T39" s="144"/>
      <c r="U39" s="144"/>
      <c r="V39" s="145"/>
      <c r="W39" s="145"/>
      <c r="X39" s="145"/>
      <c r="Y39" s="32"/>
      <c r="Z39" s="36"/>
      <c r="AA39" s="36"/>
      <c r="AB39" s="32"/>
      <c r="AC39" s="18"/>
      <c r="AD39" s="28"/>
      <c r="AE39" s="28"/>
      <c r="AF39" s="28"/>
      <c r="AG39" s="580"/>
      <c r="AH39" s="581"/>
      <c r="AI39" s="581"/>
      <c r="AJ39" s="581"/>
      <c r="AK39" s="581"/>
      <c r="AL39" s="581"/>
      <c r="AM39" s="582"/>
      <c r="AN39" s="3"/>
      <c r="AO39" s="35"/>
    </row>
    <row r="40" spans="2:43" ht="14.25">
      <c r="B40" s="18">
        <v>32</v>
      </c>
      <c r="C40" s="28"/>
      <c r="D40" s="29"/>
      <c r="E40" s="28"/>
      <c r="F40" s="18"/>
      <c r="G40" s="18"/>
      <c r="H40" s="18"/>
      <c r="I40" s="18"/>
      <c r="J40" s="18"/>
      <c r="K40" s="18"/>
      <c r="L40" s="30"/>
      <c r="M40" s="31"/>
      <c r="N40" s="31"/>
      <c r="O40" s="31"/>
      <c r="P40" s="144"/>
      <c r="Q40" s="18"/>
      <c r="R40" s="144"/>
      <c r="S40" s="18"/>
      <c r="T40" s="144"/>
      <c r="U40" s="144"/>
      <c r="V40" s="145"/>
      <c r="W40" s="145"/>
      <c r="X40" s="145"/>
      <c r="Y40" s="32"/>
      <c r="Z40" s="36"/>
      <c r="AA40" s="36"/>
      <c r="AB40" s="32"/>
      <c r="AC40" s="18"/>
      <c r="AD40" s="28"/>
      <c r="AE40" s="28"/>
      <c r="AF40" s="28"/>
      <c r="AG40" s="580"/>
      <c r="AH40" s="581"/>
      <c r="AI40" s="581"/>
      <c r="AJ40" s="581"/>
      <c r="AK40" s="581"/>
      <c r="AL40" s="581"/>
      <c r="AM40" s="582"/>
      <c r="AN40" s="3"/>
      <c r="AO40" s="34"/>
    </row>
    <row r="41" spans="2:43" ht="14.25">
      <c r="B41" s="18">
        <v>33</v>
      </c>
      <c r="C41" s="28"/>
      <c r="D41" s="29"/>
      <c r="E41" s="28"/>
      <c r="F41" s="18"/>
      <c r="G41" s="18"/>
      <c r="H41" s="18"/>
      <c r="I41" s="18"/>
      <c r="J41" s="18"/>
      <c r="K41" s="18"/>
      <c r="L41" s="30"/>
      <c r="M41" s="31"/>
      <c r="N41" s="31"/>
      <c r="O41" s="31"/>
      <c r="P41" s="144"/>
      <c r="Q41" s="18"/>
      <c r="R41" s="144"/>
      <c r="S41" s="18"/>
      <c r="T41" s="144"/>
      <c r="U41" s="144"/>
      <c r="V41" s="145"/>
      <c r="W41" s="145"/>
      <c r="X41" s="145"/>
      <c r="Y41" s="32"/>
      <c r="Z41" s="36"/>
      <c r="AA41" s="36"/>
      <c r="AB41" s="32"/>
      <c r="AC41" s="18"/>
      <c r="AD41" s="28"/>
      <c r="AE41" s="28"/>
      <c r="AF41" s="28"/>
      <c r="AG41" s="580"/>
      <c r="AH41" s="581"/>
      <c r="AI41" s="581"/>
      <c r="AJ41" s="581"/>
      <c r="AK41" s="581"/>
      <c r="AL41" s="581"/>
      <c r="AM41" s="582"/>
      <c r="AN41" s="3"/>
      <c r="AO41" s="35"/>
    </row>
    <row r="42" spans="2:43" ht="14.25">
      <c r="B42" s="18">
        <v>34</v>
      </c>
      <c r="C42" s="28"/>
      <c r="D42" s="29"/>
      <c r="E42" s="28"/>
      <c r="F42" s="18"/>
      <c r="G42" s="18"/>
      <c r="H42" s="18"/>
      <c r="I42" s="18"/>
      <c r="J42" s="18"/>
      <c r="K42" s="18"/>
      <c r="L42" s="18"/>
      <c r="M42" s="31"/>
      <c r="N42" s="37"/>
      <c r="O42" s="31"/>
      <c r="P42" s="144"/>
      <c r="Q42" s="18"/>
      <c r="R42" s="144"/>
      <c r="S42" s="18"/>
      <c r="T42" s="144"/>
      <c r="U42" s="144"/>
      <c r="V42" s="145"/>
      <c r="W42" s="145"/>
      <c r="X42" s="145"/>
      <c r="Y42" s="32"/>
      <c r="Z42" s="36"/>
      <c r="AA42" s="36"/>
      <c r="AB42" s="32"/>
      <c r="AC42" s="18"/>
      <c r="AD42" s="28"/>
      <c r="AE42" s="28"/>
      <c r="AF42" s="28"/>
      <c r="AG42" s="580"/>
      <c r="AH42" s="581"/>
      <c r="AI42" s="581"/>
      <c r="AJ42" s="581"/>
      <c r="AK42" s="581"/>
      <c r="AL42" s="581"/>
      <c r="AM42" s="582"/>
      <c r="AN42" s="3"/>
      <c r="AO42" s="34"/>
    </row>
    <row r="43" spans="2:43" ht="14.25">
      <c r="B43" s="18">
        <v>35</v>
      </c>
      <c r="C43" s="28"/>
      <c r="D43" s="29"/>
      <c r="E43" s="28"/>
      <c r="F43" s="18"/>
      <c r="G43" s="18"/>
      <c r="H43" s="18"/>
      <c r="I43" s="18"/>
      <c r="J43" s="18"/>
      <c r="K43" s="18"/>
      <c r="L43" s="18"/>
      <c r="M43" s="31"/>
      <c r="N43" s="31"/>
      <c r="O43" s="31"/>
      <c r="P43" s="144"/>
      <c r="Q43" s="18"/>
      <c r="R43" s="144"/>
      <c r="S43" s="18"/>
      <c r="T43" s="144"/>
      <c r="U43" s="144"/>
      <c r="V43" s="145"/>
      <c r="W43" s="145"/>
      <c r="X43" s="145"/>
      <c r="Y43" s="32"/>
      <c r="Z43" s="32"/>
      <c r="AA43" s="32"/>
      <c r="AB43" s="32"/>
      <c r="AC43" s="18"/>
      <c r="AD43" s="28"/>
      <c r="AE43" s="28"/>
      <c r="AF43" s="28"/>
      <c r="AG43" s="580"/>
      <c r="AH43" s="581"/>
      <c r="AI43" s="581"/>
      <c r="AJ43" s="581"/>
      <c r="AK43" s="581"/>
      <c r="AL43" s="581"/>
      <c r="AM43" s="582"/>
      <c r="AN43" s="3"/>
      <c r="AO43" s="35"/>
    </row>
    <row r="44" spans="2:43" ht="14.25">
      <c r="B44" s="18">
        <v>36</v>
      </c>
      <c r="C44" s="28"/>
      <c r="D44" s="29"/>
      <c r="E44" s="28"/>
      <c r="F44" s="18"/>
      <c r="G44" s="18"/>
      <c r="H44" s="18"/>
      <c r="I44" s="18"/>
      <c r="J44" s="18"/>
      <c r="K44" s="18"/>
      <c r="L44" s="18"/>
      <c r="M44" s="31"/>
      <c r="N44" s="31"/>
      <c r="O44" s="31"/>
      <c r="P44" s="144"/>
      <c r="Q44" s="18"/>
      <c r="R44" s="144"/>
      <c r="S44" s="18"/>
      <c r="T44" s="144"/>
      <c r="U44" s="144"/>
      <c r="V44" s="145"/>
      <c r="W44" s="145"/>
      <c r="X44" s="145"/>
      <c r="Y44" s="32"/>
      <c r="Z44" s="32"/>
      <c r="AA44" s="32"/>
      <c r="AB44" s="32"/>
      <c r="AC44" s="18"/>
      <c r="AD44" s="28"/>
      <c r="AE44" s="28"/>
      <c r="AF44" s="28"/>
      <c r="AG44" s="580"/>
      <c r="AH44" s="581"/>
      <c r="AI44" s="581"/>
      <c r="AJ44" s="581"/>
      <c r="AK44" s="581"/>
      <c r="AL44" s="581"/>
      <c r="AM44" s="582"/>
      <c r="AN44" s="3"/>
      <c r="AO44" s="34"/>
    </row>
    <row r="45" spans="2:43" ht="14.25">
      <c r="B45" s="18">
        <v>37</v>
      </c>
      <c r="C45" s="28"/>
      <c r="D45" s="29"/>
      <c r="E45" s="28"/>
      <c r="F45" s="18"/>
      <c r="G45" s="18"/>
      <c r="H45" s="18"/>
      <c r="I45" s="18"/>
      <c r="J45" s="18"/>
      <c r="K45" s="18"/>
      <c r="L45" s="30"/>
      <c r="M45" s="31"/>
      <c r="N45" s="37"/>
      <c r="O45" s="31"/>
      <c r="P45" s="144"/>
      <c r="Q45" s="18"/>
      <c r="R45" s="144"/>
      <c r="S45" s="18"/>
      <c r="T45" s="144"/>
      <c r="U45" s="144"/>
      <c r="V45" s="145"/>
      <c r="W45" s="145"/>
      <c r="X45" s="145"/>
      <c r="Y45" s="32"/>
      <c r="Z45" s="32"/>
      <c r="AA45" s="32"/>
      <c r="AB45" s="32"/>
      <c r="AC45" s="18"/>
      <c r="AD45" s="28"/>
      <c r="AE45" s="28"/>
      <c r="AF45" s="28"/>
      <c r="AG45" s="580"/>
      <c r="AH45" s="581"/>
      <c r="AI45" s="581"/>
      <c r="AJ45" s="581"/>
      <c r="AK45" s="581"/>
      <c r="AL45" s="581"/>
      <c r="AM45" s="582"/>
      <c r="AN45" s="3"/>
      <c r="AO45" s="35"/>
    </row>
    <row r="46" spans="2:43" ht="14.25">
      <c r="B46" s="18">
        <v>38</v>
      </c>
      <c r="C46" s="28"/>
      <c r="D46" s="29"/>
      <c r="E46" s="28"/>
      <c r="F46" s="18"/>
      <c r="G46" s="18"/>
      <c r="H46" s="18"/>
      <c r="I46" s="18"/>
      <c r="J46" s="18"/>
      <c r="K46" s="18"/>
      <c r="L46" s="18"/>
      <c r="M46" s="31"/>
      <c r="N46" s="31"/>
      <c r="O46" s="31"/>
      <c r="P46" s="144"/>
      <c r="Q46" s="18"/>
      <c r="R46" s="144"/>
      <c r="S46" s="18"/>
      <c r="T46" s="144"/>
      <c r="U46" s="144"/>
      <c r="V46" s="145"/>
      <c r="W46" s="145"/>
      <c r="X46" s="145"/>
      <c r="Y46" s="32"/>
      <c r="Z46" s="32"/>
      <c r="AA46" s="32"/>
      <c r="AB46" s="32"/>
      <c r="AC46" s="18"/>
      <c r="AD46" s="28"/>
      <c r="AE46" s="28"/>
      <c r="AF46" s="28"/>
      <c r="AG46" s="580"/>
      <c r="AH46" s="581"/>
      <c r="AI46" s="581"/>
      <c r="AJ46" s="581"/>
      <c r="AK46" s="581"/>
      <c r="AL46" s="581"/>
      <c r="AM46" s="582"/>
      <c r="AN46" s="3"/>
      <c r="AO46" s="34"/>
    </row>
    <row r="47" spans="2:43" ht="14.25">
      <c r="B47" s="18">
        <v>39</v>
      </c>
      <c r="C47" s="28"/>
      <c r="D47" s="29"/>
      <c r="E47" s="28"/>
      <c r="F47" s="18"/>
      <c r="G47" s="18"/>
      <c r="H47" s="18"/>
      <c r="I47" s="18"/>
      <c r="J47" s="18"/>
      <c r="K47" s="18"/>
      <c r="L47" s="18"/>
      <c r="M47" s="31"/>
      <c r="N47" s="31"/>
      <c r="O47" s="31"/>
      <c r="P47" s="144"/>
      <c r="Q47" s="18"/>
      <c r="R47" s="144"/>
      <c r="S47" s="18"/>
      <c r="T47" s="144"/>
      <c r="U47" s="144"/>
      <c r="V47" s="145"/>
      <c r="W47" s="145"/>
      <c r="X47" s="145"/>
      <c r="Y47" s="32"/>
      <c r="Z47" s="32"/>
      <c r="AA47" s="32"/>
      <c r="AB47" s="32"/>
      <c r="AC47" s="18"/>
      <c r="AD47" s="28"/>
      <c r="AE47" s="28"/>
      <c r="AF47" s="28"/>
      <c r="AG47" s="580"/>
      <c r="AH47" s="581"/>
      <c r="AI47" s="581"/>
      <c r="AJ47" s="581"/>
      <c r="AK47" s="581"/>
      <c r="AL47" s="581"/>
      <c r="AM47" s="582"/>
      <c r="AN47" s="3"/>
      <c r="AO47" s="35"/>
    </row>
    <row r="48" spans="2:43" ht="14.25">
      <c r="B48" s="18">
        <v>40</v>
      </c>
      <c r="C48" s="28"/>
      <c r="D48" s="29"/>
      <c r="E48" s="28"/>
      <c r="F48" s="18"/>
      <c r="G48" s="18"/>
      <c r="H48" s="18"/>
      <c r="I48" s="18"/>
      <c r="J48" s="18"/>
      <c r="K48" s="18"/>
      <c r="L48" s="18"/>
      <c r="M48" s="31"/>
      <c r="N48" s="31"/>
      <c r="O48" s="31"/>
      <c r="P48" s="144"/>
      <c r="Q48" s="18"/>
      <c r="R48" s="144"/>
      <c r="S48" s="18"/>
      <c r="T48" s="144"/>
      <c r="U48" s="144"/>
      <c r="V48" s="145"/>
      <c r="W48" s="145"/>
      <c r="X48" s="145"/>
      <c r="Y48" s="32"/>
      <c r="Z48" s="32"/>
      <c r="AA48" s="32"/>
      <c r="AB48" s="32"/>
      <c r="AC48" s="18"/>
      <c r="AD48" s="28"/>
      <c r="AE48" s="28"/>
      <c r="AF48" s="28"/>
      <c r="AG48" s="580"/>
      <c r="AH48" s="581"/>
      <c r="AI48" s="581"/>
      <c r="AJ48" s="581"/>
      <c r="AK48" s="581"/>
      <c r="AL48" s="581"/>
      <c r="AM48" s="582"/>
      <c r="AN48" s="3"/>
      <c r="AO48" s="34"/>
    </row>
    <row r="49" spans="2:41" ht="14.25">
      <c r="B49" s="18">
        <v>41</v>
      </c>
      <c r="C49" s="28"/>
      <c r="D49" s="29"/>
      <c r="E49" s="28"/>
      <c r="F49" s="18"/>
      <c r="G49" s="18"/>
      <c r="H49" s="18"/>
      <c r="I49" s="18"/>
      <c r="J49" s="18"/>
      <c r="K49" s="18"/>
      <c r="L49" s="18"/>
      <c r="M49" s="31"/>
      <c r="N49" s="31"/>
      <c r="O49" s="31"/>
      <c r="P49" s="144"/>
      <c r="Q49" s="18"/>
      <c r="R49" s="144"/>
      <c r="S49" s="18"/>
      <c r="T49" s="144"/>
      <c r="U49" s="144"/>
      <c r="V49" s="145"/>
      <c r="W49" s="145"/>
      <c r="X49" s="145"/>
      <c r="Y49" s="32"/>
      <c r="Z49" s="32"/>
      <c r="AA49" s="32"/>
      <c r="AB49" s="32"/>
      <c r="AC49" s="18"/>
      <c r="AD49" s="28"/>
      <c r="AE49" s="28"/>
      <c r="AF49" s="28"/>
      <c r="AG49" s="580"/>
      <c r="AH49" s="581"/>
      <c r="AI49" s="581"/>
      <c r="AJ49" s="581"/>
      <c r="AK49" s="581"/>
      <c r="AL49" s="581"/>
      <c r="AM49" s="582"/>
      <c r="AN49" s="3"/>
      <c r="AO49" s="35"/>
    </row>
    <row r="50" spans="2:41" ht="14.25">
      <c r="B50" s="18">
        <v>42</v>
      </c>
      <c r="C50" s="28"/>
      <c r="D50" s="29"/>
      <c r="E50" s="28"/>
      <c r="F50" s="18"/>
      <c r="G50" s="18"/>
      <c r="H50" s="18"/>
      <c r="I50" s="18"/>
      <c r="J50" s="18"/>
      <c r="K50" s="18"/>
      <c r="L50" s="18"/>
      <c r="M50" s="31"/>
      <c r="N50" s="31"/>
      <c r="O50" s="31"/>
      <c r="P50" s="144"/>
      <c r="Q50" s="18"/>
      <c r="R50" s="144"/>
      <c r="S50" s="18"/>
      <c r="T50" s="144"/>
      <c r="U50" s="144"/>
      <c r="V50" s="145"/>
      <c r="W50" s="145"/>
      <c r="X50" s="145"/>
      <c r="Y50" s="32"/>
      <c r="Z50" s="32"/>
      <c r="AA50" s="32"/>
      <c r="AB50" s="32"/>
      <c r="AC50" s="18"/>
      <c r="AD50" s="28"/>
      <c r="AE50" s="28"/>
      <c r="AF50" s="28"/>
      <c r="AG50" s="580"/>
      <c r="AH50" s="581"/>
      <c r="AI50" s="581"/>
      <c r="AJ50" s="581"/>
      <c r="AK50" s="581"/>
      <c r="AL50" s="581"/>
      <c r="AM50" s="582"/>
      <c r="AN50" s="3"/>
      <c r="AO50" s="34"/>
    </row>
    <row r="51" spans="2:41" ht="14.25">
      <c r="B51" s="18">
        <v>43</v>
      </c>
      <c r="C51" s="28"/>
      <c r="D51" s="29"/>
      <c r="E51" s="28"/>
      <c r="F51" s="18"/>
      <c r="G51" s="18"/>
      <c r="H51" s="18"/>
      <c r="I51" s="18"/>
      <c r="J51" s="18"/>
      <c r="K51" s="18"/>
      <c r="L51" s="30"/>
      <c r="M51" s="31"/>
      <c r="N51" s="37"/>
      <c r="O51" s="31"/>
      <c r="P51" s="144"/>
      <c r="Q51" s="18"/>
      <c r="R51" s="144"/>
      <c r="S51" s="18"/>
      <c r="T51" s="144"/>
      <c r="U51" s="144"/>
      <c r="V51" s="145"/>
      <c r="W51" s="145"/>
      <c r="X51" s="145"/>
      <c r="Y51" s="32"/>
      <c r="Z51" s="32"/>
      <c r="AA51" s="32"/>
      <c r="AB51" s="32"/>
      <c r="AC51" s="18"/>
      <c r="AD51" s="28"/>
      <c r="AE51" s="28"/>
      <c r="AF51" s="28"/>
      <c r="AG51" s="580"/>
      <c r="AH51" s="581"/>
      <c r="AI51" s="581"/>
      <c r="AJ51" s="581"/>
      <c r="AK51" s="581"/>
      <c r="AL51" s="581"/>
      <c r="AM51" s="582"/>
      <c r="AN51" s="3"/>
      <c r="AO51" s="35"/>
    </row>
    <row r="52" spans="2:41" ht="14.25">
      <c r="B52" s="18">
        <v>44</v>
      </c>
      <c r="C52" s="28"/>
      <c r="D52" s="29"/>
      <c r="E52" s="28"/>
      <c r="F52" s="18"/>
      <c r="G52" s="18"/>
      <c r="H52" s="18"/>
      <c r="I52" s="18"/>
      <c r="J52" s="18"/>
      <c r="K52" s="18"/>
      <c r="L52" s="18"/>
      <c r="M52" s="31"/>
      <c r="N52" s="31"/>
      <c r="O52" s="31"/>
      <c r="P52" s="144"/>
      <c r="Q52" s="18"/>
      <c r="R52" s="144"/>
      <c r="S52" s="18"/>
      <c r="T52" s="144"/>
      <c r="U52" s="144"/>
      <c r="V52" s="145"/>
      <c r="W52" s="145"/>
      <c r="X52" s="145"/>
      <c r="Y52" s="32"/>
      <c r="Z52" s="32"/>
      <c r="AA52" s="32"/>
      <c r="AB52" s="32"/>
      <c r="AC52" s="18"/>
      <c r="AD52" s="28"/>
      <c r="AE52" s="28"/>
      <c r="AF52" s="28"/>
      <c r="AG52" s="580"/>
      <c r="AH52" s="581"/>
      <c r="AI52" s="581"/>
      <c r="AJ52" s="581"/>
      <c r="AK52" s="581"/>
      <c r="AL52" s="581"/>
      <c r="AM52" s="582"/>
      <c r="AN52" s="3"/>
      <c r="AO52" s="34"/>
    </row>
    <row r="53" spans="2:41" ht="14.25">
      <c r="B53" s="18">
        <v>45</v>
      </c>
      <c r="C53" s="28"/>
      <c r="D53" s="29"/>
      <c r="E53" s="28"/>
      <c r="F53" s="18"/>
      <c r="G53" s="18"/>
      <c r="H53" s="18"/>
      <c r="I53" s="18"/>
      <c r="J53" s="18"/>
      <c r="K53" s="18"/>
      <c r="L53" s="18"/>
      <c r="M53" s="31"/>
      <c r="N53" s="31"/>
      <c r="O53" s="31"/>
      <c r="P53" s="144"/>
      <c r="Q53" s="18"/>
      <c r="R53" s="144"/>
      <c r="S53" s="18"/>
      <c r="T53" s="144"/>
      <c r="U53" s="144"/>
      <c r="V53" s="145"/>
      <c r="W53" s="145"/>
      <c r="X53" s="145"/>
      <c r="Y53" s="32"/>
      <c r="Z53" s="32"/>
      <c r="AA53" s="32"/>
      <c r="AB53" s="32"/>
      <c r="AC53" s="18"/>
      <c r="AD53" s="28"/>
      <c r="AE53" s="28"/>
      <c r="AF53" s="28"/>
      <c r="AG53" s="580"/>
      <c r="AH53" s="581"/>
      <c r="AI53" s="581"/>
      <c r="AJ53" s="581"/>
      <c r="AK53" s="581"/>
      <c r="AL53" s="581"/>
      <c r="AM53" s="582"/>
      <c r="AN53" s="3"/>
      <c r="AO53" s="35"/>
    </row>
    <row r="54" spans="2:41" ht="14.25">
      <c r="B54" s="18">
        <v>46</v>
      </c>
      <c r="C54" s="28"/>
      <c r="D54" s="29"/>
      <c r="E54" s="28"/>
      <c r="F54" s="18"/>
      <c r="G54" s="18"/>
      <c r="H54" s="18"/>
      <c r="I54" s="18"/>
      <c r="J54" s="18"/>
      <c r="K54" s="18"/>
      <c r="L54" s="18"/>
      <c r="M54" s="31"/>
      <c r="N54" s="31"/>
      <c r="O54" s="31"/>
      <c r="P54" s="144"/>
      <c r="Q54" s="18"/>
      <c r="R54" s="144"/>
      <c r="S54" s="18"/>
      <c r="T54" s="144"/>
      <c r="U54" s="144"/>
      <c r="V54" s="145"/>
      <c r="W54" s="145"/>
      <c r="X54" s="145"/>
      <c r="Y54" s="32"/>
      <c r="Z54" s="32"/>
      <c r="AA54" s="32"/>
      <c r="AB54" s="32"/>
      <c r="AC54" s="18"/>
      <c r="AD54" s="28"/>
      <c r="AE54" s="28"/>
      <c r="AF54" s="28"/>
      <c r="AG54" s="580"/>
      <c r="AH54" s="581"/>
      <c r="AI54" s="581"/>
      <c r="AJ54" s="581"/>
      <c r="AK54" s="581"/>
      <c r="AL54" s="581"/>
      <c r="AM54" s="582"/>
      <c r="AN54" s="3"/>
      <c r="AO54" s="34"/>
    </row>
    <row r="55" spans="2:41" ht="14.25">
      <c r="B55" s="18">
        <v>47</v>
      </c>
      <c r="C55" s="28"/>
      <c r="D55" s="29"/>
      <c r="E55" s="28"/>
      <c r="F55" s="18"/>
      <c r="G55" s="18"/>
      <c r="H55" s="18"/>
      <c r="I55" s="18"/>
      <c r="J55" s="18"/>
      <c r="K55" s="18"/>
      <c r="L55" s="18"/>
      <c r="M55" s="31"/>
      <c r="N55" s="31"/>
      <c r="O55" s="31"/>
      <c r="P55" s="144"/>
      <c r="Q55" s="18"/>
      <c r="R55" s="144"/>
      <c r="S55" s="18"/>
      <c r="T55" s="144"/>
      <c r="U55" s="144"/>
      <c r="V55" s="145"/>
      <c r="W55" s="145"/>
      <c r="X55" s="145"/>
      <c r="Y55" s="32"/>
      <c r="Z55" s="32"/>
      <c r="AA55" s="32"/>
      <c r="AB55" s="32"/>
      <c r="AC55" s="18"/>
      <c r="AD55" s="28"/>
      <c r="AE55" s="28"/>
      <c r="AF55" s="28"/>
      <c r="AG55" s="580"/>
      <c r="AH55" s="581"/>
      <c r="AI55" s="581"/>
      <c r="AJ55" s="581"/>
      <c r="AK55" s="581"/>
      <c r="AL55" s="581"/>
      <c r="AM55" s="582"/>
      <c r="AN55" s="3"/>
      <c r="AO55" s="35"/>
    </row>
    <row r="56" spans="2:41" ht="14.25">
      <c r="B56" s="18">
        <v>48</v>
      </c>
      <c r="C56" s="28"/>
      <c r="D56" s="29"/>
      <c r="E56" s="28"/>
      <c r="F56" s="18"/>
      <c r="G56" s="18"/>
      <c r="H56" s="18"/>
      <c r="I56" s="18"/>
      <c r="J56" s="18"/>
      <c r="K56" s="18"/>
      <c r="L56" s="18"/>
      <c r="M56" s="31"/>
      <c r="N56" s="31"/>
      <c r="O56" s="31"/>
      <c r="P56" s="144"/>
      <c r="Q56" s="18"/>
      <c r="R56" s="144"/>
      <c r="S56" s="18"/>
      <c r="T56" s="144"/>
      <c r="U56" s="144"/>
      <c r="V56" s="145"/>
      <c r="W56" s="145"/>
      <c r="X56" s="145"/>
      <c r="Y56" s="32"/>
      <c r="Z56" s="32"/>
      <c r="AA56" s="32"/>
      <c r="AB56" s="32"/>
      <c r="AC56" s="18"/>
      <c r="AD56" s="28"/>
      <c r="AE56" s="28"/>
      <c r="AF56" s="28"/>
      <c r="AG56" s="580"/>
      <c r="AH56" s="581"/>
      <c r="AI56" s="581"/>
      <c r="AJ56" s="581"/>
      <c r="AK56" s="581"/>
      <c r="AL56" s="581"/>
      <c r="AM56" s="582"/>
      <c r="AN56" s="3"/>
      <c r="AO56" s="34"/>
    </row>
    <row r="57" spans="2:41" ht="14.25">
      <c r="B57" s="18">
        <v>49</v>
      </c>
      <c r="C57" s="28"/>
      <c r="D57" s="29"/>
      <c r="E57" s="28"/>
      <c r="F57" s="18"/>
      <c r="G57" s="18"/>
      <c r="H57" s="18"/>
      <c r="I57" s="18"/>
      <c r="J57" s="18"/>
      <c r="K57" s="18"/>
      <c r="L57" s="30"/>
      <c r="M57" s="31"/>
      <c r="N57" s="37"/>
      <c r="O57" s="31"/>
      <c r="P57" s="144"/>
      <c r="Q57" s="18"/>
      <c r="R57" s="144"/>
      <c r="S57" s="18"/>
      <c r="T57" s="144"/>
      <c r="U57" s="144"/>
      <c r="V57" s="145"/>
      <c r="W57" s="145"/>
      <c r="X57" s="145"/>
      <c r="Y57" s="32"/>
      <c r="Z57" s="32"/>
      <c r="AA57" s="32"/>
      <c r="AB57" s="32"/>
      <c r="AC57" s="18"/>
      <c r="AD57" s="28"/>
      <c r="AE57" s="28"/>
      <c r="AF57" s="28"/>
      <c r="AG57" s="580"/>
      <c r="AH57" s="581"/>
      <c r="AI57" s="581"/>
      <c r="AJ57" s="581"/>
      <c r="AK57" s="581"/>
      <c r="AL57" s="581"/>
      <c r="AM57" s="582"/>
      <c r="AN57" s="3"/>
      <c r="AO57" s="35"/>
    </row>
    <row r="58" spans="2:41" ht="14.25">
      <c r="B58" s="18">
        <v>50</v>
      </c>
      <c r="C58" s="28"/>
      <c r="D58" s="29"/>
      <c r="E58" s="28"/>
      <c r="F58" s="18"/>
      <c r="G58" s="18"/>
      <c r="H58" s="18"/>
      <c r="I58" s="18"/>
      <c r="J58" s="18"/>
      <c r="K58" s="18"/>
      <c r="L58" s="18"/>
      <c r="M58" s="31"/>
      <c r="N58" s="31"/>
      <c r="O58" s="31"/>
      <c r="P58" s="144"/>
      <c r="Q58" s="18"/>
      <c r="R58" s="144"/>
      <c r="S58" s="18"/>
      <c r="T58" s="144"/>
      <c r="U58" s="144"/>
      <c r="V58" s="145"/>
      <c r="W58" s="145"/>
      <c r="X58" s="145"/>
      <c r="Y58" s="32"/>
      <c r="Z58" s="32"/>
      <c r="AA58" s="32"/>
      <c r="AB58" s="32"/>
      <c r="AC58" s="18"/>
      <c r="AD58" s="28"/>
      <c r="AE58" s="28"/>
      <c r="AF58" s="28"/>
      <c r="AG58" s="580"/>
      <c r="AH58" s="581"/>
      <c r="AI58" s="581"/>
      <c r="AJ58" s="581"/>
      <c r="AK58" s="581"/>
      <c r="AL58" s="581"/>
      <c r="AM58" s="582"/>
      <c r="AN58" s="3"/>
      <c r="AO58" s="34"/>
    </row>
    <row r="59" spans="2:41" ht="14.25">
      <c r="B59" s="18">
        <v>51</v>
      </c>
      <c r="C59" s="28"/>
      <c r="D59" s="29"/>
      <c r="E59" s="28"/>
      <c r="F59" s="18"/>
      <c r="G59" s="18"/>
      <c r="H59" s="18"/>
      <c r="I59" s="18"/>
      <c r="J59" s="18"/>
      <c r="K59" s="18"/>
      <c r="L59" s="18"/>
      <c r="M59" s="31"/>
      <c r="N59" s="31"/>
      <c r="O59" s="31"/>
      <c r="P59" s="144"/>
      <c r="Q59" s="18"/>
      <c r="R59" s="144"/>
      <c r="S59" s="18"/>
      <c r="T59" s="144"/>
      <c r="U59" s="144"/>
      <c r="V59" s="145"/>
      <c r="W59" s="145"/>
      <c r="X59" s="145"/>
      <c r="Y59" s="32"/>
      <c r="Z59" s="32"/>
      <c r="AA59" s="32"/>
      <c r="AB59" s="32"/>
      <c r="AC59" s="18"/>
      <c r="AD59" s="28"/>
      <c r="AE59" s="28"/>
      <c r="AF59" s="28"/>
      <c r="AG59" s="580"/>
      <c r="AH59" s="581"/>
      <c r="AI59" s="581"/>
      <c r="AJ59" s="581"/>
      <c r="AK59" s="581"/>
      <c r="AL59" s="581"/>
      <c r="AM59" s="582"/>
      <c r="AN59" s="3"/>
      <c r="AO59" s="35"/>
    </row>
    <row r="60" spans="2:41" ht="14.25">
      <c r="B60" s="18">
        <v>52</v>
      </c>
      <c r="C60" s="28"/>
      <c r="D60" s="29"/>
      <c r="E60" s="28"/>
      <c r="F60" s="18"/>
      <c r="G60" s="18"/>
      <c r="H60" s="18"/>
      <c r="I60" s="18"/>
      <c r="J60" s="18"/>
      <c r="K60" s="18"/>
      <c r="L60" s="18"/>
      <c r="M60" s="31"/>
      <c r="N60" s="31"/>
      <c r="O60" s="31"/>
      <c r="P60" s="144"/>
      <c r="Q60" s="18"/>
      <c r="R60" s="144"/>
      <c r="S60" s="18"/>
      <c r="T60" s="144"/>
      <c r="U60" s="144"/>
      <c r="V60" s="145"/>
      <c r="W60" s="145"/>
      <c r="X60" s="145"/>
      <c r="Y60" s="32"/>
      <c r="Z60" s="32"/>
      <c r="AA60" s="32"/>
      <c r="AB60" s="32"/>
      <c r="AC60" s="18"/>
      <c r="AD60" s="28"/>
      <c r="AE60" s="28"/>
      <c r="AF60" s="28"/>
      <c r="AG60" s="580"/>
      <c r="AH60" s="581"/>
      <c r="AI60" s="581"/>
      <c r="AJ60" s="581"/>
      <c r="AK60" s="581"/>
      <c r="AL60" s="581"/>
      <c r="AM60" s="582"/>
      <c r="AN60" s="3"/>
      <c r="AO60" s="34"/>
    </row>
    <row r="61" spans="2:41" ht="14.25">
      <c r="B61" s="18">
        <v>53</v>
      </c>
      <c r="C61" s="28"/>
      <c r="D61" s="29"/>
      <c r="E61" s="28"/>
      <c r="F61" s="18"/>
      <c r="G61" s="18"/>
      <c r="H61" s="18"/>
      <c r="I61" s="18"/>
      <c r="J61" s="18"/>
      <c r="K61" s="18"/>
      <c r="L61" s="18"/>
      <c r="M61" s="31"/>
      <c r="N61" s="31"/>
      <c r="O61" s="31"/>
      <c r="P61" s="144"/>
      <c r="Q61" s="18"/>
      <c r="R61" s="144"/>
      <c r="S61" s="18"/>
      <c r="T61" s="144"/>
      <c r="U61" s="144"/>
      <c r="V61" s="145"/>
      <c r="W61" s="145"/>
      <c r="X61" s="145"/>
      <c r="Y61" s="32"/>
      <c r="Z61" s="32"/>
      <c r="AA61" s="32"/>
      <c r="AB61" s="32"/>
      <c r="AC61" s="18"/>
      <c r="AD61" s="28"/>
      <c r="AE61" s="28"/>
      <c r="AF61" s="28"/>
      <c r="AG61" s="580"/>
      <c r="AH61" s="581"/>
      <c r="AI61" s="581"/>
      <c r="AJ61" s="581"/>
      <c r="AK61" s="581"/>
      <c r="AL61" s="581"/>
      <c r="AM61" s="582"/>
      <c r="AN61" s="3"/>
      <c r="AO61" s="35"/>
    </row>
    <row r="62" spans="2:41" ht="14.25">
      <c r="B62" s="18">
        <v>54</v>
      </c>
      <c r="C62" s="28"/>
      <c r="D62" s="29"/>
      <c r="E62" s="28"/>
      <c r="F62" s="18"/>
      <c r="G62" s="18"/>
      <c r="H62" s="18"/>
      <c r="I62" s="18"/>
      <c r="J62" s="18"/>
      <c r="K62" s="18"/>
      <c r="L62" s="18"/>
      <c r="M62" s="31"/>
      <c r="N62" s="31"/>
      <c r="O62" s="31"/>
      <c r="P62" s="144"/>
      <c r="Q62" s="18"/>
      <c r="R62" s="144"/>
      <c r="S62" s="18"/>
      <c r="T62" s="144"/>
      <c r="U62" s="144"/>
      <c r="V62" s="145"/>
      <c r="W62" s="145"/>
      <c r="X62" s="145"/>
      <c r="Y62" s="32"/>
      <c r="Z62" s="32"/>
      <c r="AA62" s="32"/>
      <c r="AB62" s="32"/>
      <c r="AC62" s="18"/>
      <c r="AD62" s="28"/>
      <c r="AE62" s="28"/>
      <c r="AF62" s="28"/>
      <c r="AG62" s="580"/>
      <c r="AH62" s="581"/>
      <c r="AI62" s="581"/>
      <c r="AJ62" s="581"/>
      <c r="AK62" s="581"/>
      <c r="AL62" s="581"/>
      <c r="AM62" s="582"/>
      <c r="AN62" s="3"/>
      <c r="AO62" s="34"/>
    </row>
    <row r="63" spans="2:41" ht="14.25">
      <c r="B63" s="18">
        <v>55</v>
      </c>
      <c r="C63" s="28"/>
      <c r="D63" s="29"/>
      <c r="E63" s="28"/>
      <c r="F63" s="18"/>
      <c r="G63" s="18"/>
      <c r="H63" s="18"/>
      <c r="I63" s="18"/>
      <c r="J63" s="18"/>
      <c r="K63" s="18"/>
      <c r="L63" s="30"/>
      <c r="M63" s="31"/>
      <c r="N63" s="37"/>
      <c r="O63" s="31"/>
      <c r="P63" s="144"/>
      <c r="Q63" s="18"/>
      <c r="R63" s="144"/>
      <c r="S63" s="18"/>
      <c r="T63" s="144"/>
      <c r="U63" s="144"/>
      <c r="V63" s="145"/>
      <c r="W63" s="145"/>
      <c r="X63" s="145"/>
      <c r="Y63" s="32"/>
      <c r="Z63" s="32"/>
      <c r="AA63" s="32"/>
      <c r="AB63" s="32"/>
      <c r="AC63" s="18"/>
      <c r="AD63" s="28"/>
      <c r="AE63" s="28"/>
      <c r="AF63" s="28"/>
      <c r="AG63" s="580"/>
      <c r="AH63" s="581"/>
      <c r="AI63" s="581"/>
      <c r="AJ63" s="581"/>
      <c r="AK63" s="581"/>
      <c r="AL63" s="581"/>
      <c r="AM63" s="582"/>
      <c r="AN63" s="3"/>
      <c r="AO63" s="35"/>
    </row>
    <row r="64" spans="2:41" ht="14.25">
      <c r="B64" s="18">
        <v>56</v>
      </c>
      <c r="C64" s="28"/>
      <c r="D64" s="29"/>
      <c r="E64" s="28"/>
      <c r="F64" s="18"/>
      <c r="G64" s="18"/>
      <c r="H64" s="18"/>
      <c r="I64" s="18"/>
      <c r="J64" s="18"/>
      <c r="K64" s="18"/>
      <c r="L64" s="18"/>
      <c r="M64" s="31"/>
      <c r="N64" s="31"/>
      <c r="O64" s="31"/>
      <c r="P64" s="144"/>
      <c r="Q64" s="18"/>
      <c r="R64" s="144"/>
      <c r="S64" s="18"/>
      <c r="T64" s="144"/>
      <c r="U64" s="144"/>
      <c r="V64" s="145"/>
      <c r="W64" s="145"/>
      <c r="X64" s="145"/>
      <c r="Y64" s="32"/>
      <c r="Z64" s="32"/>
      <c r="AA64" s="32"/>
      <c r="AB64" s="32"/>
      <c r="AC64" s="18"/>
      <c r="AD64" s="28"/>
      <c r="AE64" s="28"/>
      <c r="AF64" s="28"/>
      <c r="AG64" s="580"/>
      <c r="AH64" s="581"/>
      <c r="AI64" s="581"/>
      <c r="AJ64" s="581"/>
      <c r="AK64" s="581"/>
      <c r="AL64" s="581"/>
      <c r="AM64" s="582"/>
      <c r="AN64" s="3"/>
      <c r="AO64" s="34"/>
    </row>
    <row r="65" spans="2:41" ht="14.25">
      <c r="B65" s="18">
        <v>57</v>
      </c>
      <c r="C65" s="28"/>
      <c r="D65" s="29"/>
      <c r="E65" s="28"/>
      <c r="F65" s="18"/>
      <c r="G65" s="18"/>
      <c r="H65" s="18"/>
      <c r="I65" s="18"/>
      <c r="J65" s="18"/>
      <c r="K65" s="18"/>
      <c r="L65" s="18"/>
      <c r="M65" s="31"/>
      <c r="N65" s="31"/>
      <c r="O65" s="31"/>
      <c r="P65" s="144"/>
      <c r="Q65" s="18"/>
      <c r="R65" s="144"/>
      <c r="S65" s="18"/>
      <c r="T65" s="144"/>
      <c r="U65" s="144"/>
      <c r="V65" s="145"/>
      <c r="W65" s="145"/>
      <c r="X65" s="145"/>
      <c r="Y65" s="32"/>
      <c r="Z65" s="32"/>
      <c r="AA65" s="32"/>
      <c r="AB65" s="32"/>
      <c r="AC65" s="18"/>
      <c r="AD65" s="28"/>
      <c r="AE65" s="28"/>
      <c r="AF65" s="28"/>
      <c r="AG65" s="580"/>
      <c r="AH65" s="581"/>
      <c r="AI65" s="581"/>
      <c r="AJ65" s="581"/>
      <c r="AK65" s="581"/>
      <c r="AL65" s="581"/>
      <c r="AM65" s="582"/>
      <c r="AN65" s="3"/>
      <c r="AO65" s="35"/>
    </row>
    <row r="66" spans="2:41" ht="14.25">
      <c r="B66" s="18">
        <v>58</v>
      </c>
      <c r="C66" s="28"/>
      <c r="D66" s="29"/>
      <c r="E66" s="28"/>
      <c r="F66" s="18"/>
      <c r="G66" s="18"/>
      <c r="H66" s="18"/>
      <c r="I66" s="18"/>
      <c r="J66" s="18"/>
      <c r="K66" s="18"/>
      <c r="L66" s="18"/>
      <c r="M66" s="31"/>
      <c r="N66" s="31"/>
      <c r="O66" s="31"/>
      <c r="P66" s="144"/>
      <c r="Q66" s="18"/>
      <c r="R66" s="144"/>
      <c r="S66" s="18"/>
      <c r="T66" s="144"/>
      <c r="U66" s="144"/>
      <c r="V66" s="145"/>
      <c r="W66" s="145"/>
      <c r="X66" s="145"/>
      <c r="Y66" s="32"/>
      <c r="Z66" s="32"/>
      <c r="AA66" s="32"/>
      <c r="AB66" s="32"/>
      <c r="AC66" s="18"/>
      <c r="AD66" s="28"/>
      <c r="AE66" s="28"/>
      <c r="AF66" s="28"/>
      <c r="AG66" s="580"/>
      <c r="AH66" s="581"/>
      <c r="AI66" s="581"/>
      <c r="AJ66" s="581"/>
      <c r="AK66" s="581"/>
      <c r="AL66" s="581"/>
      <c r="AM66" s="582"/>
      <c r="AN66" s="3"/>
      <c r="AO66" s="34"/>
    </row>
    <row r="67" spans="2:41" ht="14.25">
      <c r="B67" s="18">
        <v>59</v>
      </c>
      <c r="C67" s="28"/>
      <c r="D67" s="29"/>
      <c r="E67" s="28"/>
      <c r="F67" s="18"/>
      <c r="G67" s="18"/>
      <c r="H67" s="18"/>
      <c r="I67" s="18"/>
      <c r="J67" s="18"/>
      <c r="K67" s="18"/>
      <c r="L67" s="18"/>
      <c r="M67" s="31"/>
      <c r="N67" s="31"/>
      <c r="O67" s="31"/>
      <c r="P67" s="144"/>
      <c r="Q67" s="18"/>
      <c r="R67" s="144"/>
      <c r="S67" s="18"/>
      <c r="T67" s="144"/>
      <c r="U67" s="144"/>
      <c r="V67" s="145"/>
      <c r="W67" s="145"/>
      <c r="X67" s="145"/>
      <c r="Y67" s="32"/>
      <c r="Z67" s="32"/>
      <c r="AA67" s="32"/>
      <c r="AB67" s="32"/>
      <c r="AC67" s="18"/>
      <c r="AD67" s="28"/>
      <c r="AE67" s="28"/>
      <c r="AF67" s="28"/>
      <c r="AG67" s="580"/>
      <c r="AH67" s="581"/>
      <c r="AI67" s="581"/>
      <c r="AJ67" s="581"/>
      <c r="AK67" s="581"/>
      <c r="AL67" s="581"/>
      <c r="AM67" s="582"/>
      <c r="AN67" s="3"/>
      <c r="AO67" s="35"/>
    </row>
    <row r="68" spans="2:41" ht="14.25">
      <c r="B68" s="18">
        <v>60</v>
      </c>
      <c r="C68" s="28"/>
      <c r="D68" s="29"/>
      <c r="E68" s="28"/>
      <c r="F68" s="18"/>
      <c r="G68" s="18"/>
      <c r="H68" s="18"/>
      <c r="I68" s="139"/>
      <c r="J68" s="18"/>
      <c r="K68" s="18"/>
      <c r="L68" s="30"/>
      <c r="M68" s="31"/>
      <c r="N68" s="31"/>
      <c r="O68" s="31"/>
      <c r="P68" s="144"/>
      <c r="Q68" s="18"/>
      <c r="R68" s="144"/>
      <c r="S68" s="18"/>
      <c r="T68" s="144"/>
      <c r="U68" s="144"/>
      <c r="V68" s="145"/>
      <c r="W68" s="145"/>
      <c r="X68" s="145"/>
      <c r="Y68" s="32"/>
      <c r="Z68" s="36"/>
      <c r="AA68" s="36"/>
      <c r="AB68" s="32"/>
      <c r="AC68" s="18"/>
      <c r="AD68" s="28"/>
      <c r="AE68" s="28"/>
      <c r="AF68" s="28"/>
      <c r="AG68" s="580"/>
      <c r="AH68" s="581"/>
      <c r="AI68" s="581"/>
      <c r="AJ68" s="581"/>
      <c r="AK68" s="581"/>
      <c r="AL68" s="581"/>
      <c r="AM68" s="582"/>
      <c r="AN68" s="3"/>
      <c r="AO68" s="34"/>
    </row>
    <row r="69" spans="2:41" ht="14.25">
      <c r="B69" s="18">
        <v>61</v>
      </c>
      <c r="C69" s="28"/>
      <c r="D69" s="29"/>
      <c r="E69" s="28"/>
      <c r="F69" s="18"/>
      <c r="G69" s="18"/>
      <c r="H69" s="18"/>
      <c r="I69" s="139"/>
      <c r="J69" s="18"/>
      <c r="K69" s="18"/>
      <c r="L69" s="30"/>
      <c r="M69" s="31"/>
      <c r="N69" s="31"/>
      <c r="O69" s="31"/>
      <c r="P69" s="144"/>
      <c r="Q69" s="18"/>
      <c r="R69" s="144"/>
      <c r="S69" s="18"/>
      <c r="T69" s="144"/>
      <c r="U69" s="144"/>
      <c r="V69" s="145"/>
      <c r="W69" s="145"/>
      <c r="X69" s="145"/>
      <c r="Y69" s="32"/>
      <c r="Z69" s="36"/>
      <c r="AA69" s="36"/>
      <c r="AB69" s="32"/>
      <c r="AC69" s="18"/>
      <c r="AD69" s="28"/>
      <c r="AE69" s="28"/>
      <c r="AF69" s="28"/>
      <c r="AG69" s="580"/>
      <c r="AH69" s="581"/>
      <c r="AI69" s="581"/>
      <c r="AJ69" s="581"/>
      <c r="AK69" s="581"/>
      <c r="AL69" s="581"/>
      <c r="AM69" s="582"/>
      <c r="AN69" s="3"/>
      <c r="AO69" s="35"/>
    </row>
    <row r="70" spans="2:41" ht="14.25">
      <c r="B70" s="18">
        <v>62</v>
      </c>
      <c r="C70" s="28"/>
      <c r="D70" s="29"/>
      <c r="E70" s="28"/>
      <c r="F70" s="18"/>
      <c r="G70" s="18"/>
      <c r="H70" s="18"/>
      <c r="I70" s="139"/>
      <c r="J70" s="18"/>
      <c r="K70" s="18"/>
      <c r="L70" s="30"/>
      <c r="M70" s="31"/>
      <c r="N70" s="31"/>
      <c r="O70" s="31"/>
      <c r="P70" s="144"/>
      <c r="Q70" s="18"/>
      <c r="R70" s="144"/>
      <c r="S70" s="18"/>
      <c r="T70" s="144"/>
      <c r="U70" s="144"/>
      <c r="V70" s="145"/>
      <c r="W70" s="145"/>
      <c r="X70" s="145"/>
      <c r="Y70" s="32"/>
      <c r="Z70" s="36"/>
      <c r="AA70" s="36"/>
      <c r="AB70" s="32"/>
      <c r="AC70" s="18"/>
      <c r="AD70" s="28"/>
      <c r="AE70" s="28"/>
      <c r="AF70" s="28"/>
      <c r="AG70" s="580"/>
      <c r="AH70" s="581"/>
      <c r="AI70" s="581"/>
      <c r="AJ70" s="581"/>
      <c r="AK70" s="581"/>
      <c r="AL70" s="581"/>
      <c r="AM70" s="582"/>
      <c r="AN70" s="3"/>
      <c r="AO70" s="34"/>
    </row>
    <row r="71" spans="2:41" ht="14.25">
      <c r="B71" s="18">
        <v>63</v>
      </c>
      <c r="C71" s="28"/>
      <c r="D71" s="29"/>
      <c r="E71" s="28"/>
      <c r="F71" s="18"/>
      <c r="G71" s="18"/>
      <c r="H71" s="18"/>
      <c r="I71" s="139"/>
      <c r="J71" s="18"/>
      <c r="K71" s="18"/>
      <c r="L71" s="30"/>
      <c r="M71" s="31"/>
      <c r="N71" s="31"/>
      <c r="O71" s="31"/>
      <c r="P71" s="144"/>
      <c r="Q71" s="18"/>
      <c r="R71" s="144"/>
      <c r="S71" s="18"/>
      <c r="T71" s="144"/>
      <c r="U71" s="144"/>
      <c r="V71" s="145"/>
      <c r="W71" s="145"/>
      <c r="X71" s="145"/>
      <c r="Y71" s="32"/>
      <c r="Z71" s="36"/>
      <c r="AA71" s="36"/>
      <c r="AB71" s="32"/>
      <c r="AC71" s="18"/>
      <c r="AD71" s="28"/>
      <c r="AE71" s="28"/>
      <c r="AF71" s="28"/>
      <c r="AG71" s="580"/>
      <c r="AH71" s="581"/>
      <c r="AI71" s="581"/>
      <c r="AJ71" s="581"/>
      <c r="AK71" s="581"/>
      <c r="AL71" s="581"/>
      <c r="AM71" s="582"/>
      <c r="AN71" s="3"/>
      <c r="AO71" s="35"/>
    </row>
    <row r="72" spans="2:41" ht="14.25">
      <c r="B72" s="18">
        <v>64</v>
      </c>
      <c r="C72" s="28"/>
      <c r="D72" s="29"/>
      <c r="E72" s="28"/>
      <c r="F72" s="18"/>
      <c r="G72" s="18"/>
      <c r="H72" s="18"/>
      <c r="I72" s="139"/>
      <c r="J72" s="18"/>
      <c r="K72" s="18"/>
      <c r="L72" s="30"/>
      <c r="M72" s="31"/>
      <c r="N72" s="37"/>
      <c r="O72" s="31"/>
      <c r="P72" s="144"/>
      <c r="Q72" s="18"/>
      <c r="R72" s="144"/>
      <c r="S72" s="18"/>
      <c r="T72" s="144"/>
      <c r="U72" s="144"/>
      <c r="V72" s="145"/>
      <c r="W72" s="145"/>
      <c r="X72" s="145"/>
      <c r="Y72" s="32"/>
      <c r="Z72" s="36"/>
      <c r="AA72" s="36"/>
      <c r="AB72" s="32"/>
      <c r="AC72" s="18"/>
      <c r="AD72" s="28"/>
      <c r="AE72" s="28"/>
      <c r="AF72" s="28"/>
      <c r="AG72" s="580"/>
      <c r="AH72" s="581"/>
      <c r="AI72" s="581"/>
      <c r="AJ72" s="581"/>
      <c r="AK72" s="581"/>
      <c r="AL72" s="581"/>
      <c r="AM72" s="582"/>
      <c r="AN72" s="3"/>
      <c r="AO72" s="34"/>
    </row>
    <row r="73" spans="2:41" ht="14.25">
      <c r="B73" s="18">
        <v>65</v>
      </c>
      <c r="C73" s="28"/>
      <c r="D73" s="29"/>
      <c r="E73" s="28"/>
      <c r="F73" s="18"/>
      <c r="G73" s="18"/>
      <c r="H73" s="18"/>
      <c r="I73" s="18"/>
      <c r="J73" s="18"/>
      <c r="K73" s="18"/>
      <c r="L73" s="18"/>
      <c r="M73" s="31"/>
      <c r="N73" s="37"/>
      <c r="O73" s="31"/>
      <c r="P73" s="144"/>
      <c r="Q73" s="18"/>
      <c r="R73" s="144"/>
      <c r="S73" s="18"/>
      <c r="T73" s="144"/>
      <c r="U73" s="144"/>
      <c r="V73" s="145"/>
      <c r="W73" s="145"/>
      <c r="X73" s="145"/>
      <c r="Y73" s="32"/>
      <c r="Z73" s="36"/>
      <c r="AA73" s="36"/>
      <c r="AB73" s="32"/>
      <c r="AC73" s="18"/>
      <c r="AD73" s="28"/>
      <c r="AE73" s="28"/>
      <c r="AF73" s="28"/>
      <c r="AG73" s="580"/>
      <c r="AH73" s="581"/>
      <c r="AI73" s="581"/>
      <c r="AJ73" s="581"/>
      <c r="AK73" s="581"/>
      <c r="AL73" s="581"/>
      <c r="AM73" s="582"/>
      <c r="AN73" s="3"/>
      <c r="AO73" s="35"/>
    </row>
    <row r="74" spans="2:41" ht="14.25">
      <c r="B74" s="18">
        <v>66</v>
      </c>
      <c r="C74" s="28"/>
      <c r="D74" s="29"/>
      <c r="E74" s="28"/>
      <c r="F74" s="18"/>
      <c r="G74" s="18"/>
      <c r="H74" s="18"/>
      <c r="I74" s="139"/>
      <c r="J74" s="18"/>
      <c r="K74" s="18"/>
      <c r="L74" s="30"/>
      <c r="M74" s="31"/>
      <c r="N74" s="31"/>
      <c r="O74" s="31"/>
      <c r="P74" s="144"/>
      <c r="Q74" s="18"/>
      <c r="R74" s="144"/>
      <c r="S74" s="18"/>
      <c r="T74" s="144"/>
      <c r="U74" s="144"/>
      <c r="V74" s="145"/>
      <c r="W74" s="145"/>
      <c r="X74" s="145"/>
      <c r="Y74" s="32"/>
      <c r="Z74" s="36"/>
      <c r="AA74" s="36"/>
      <c r="AB74" s="32"/>
      <c r="AC74" s="18"/>
      <c r="AD74" s="28"/>
      <c r="AE74" s="28"/>
      <c r="AF74" s="28"/>
      <c r="AG74" s="580"/>
      <c r="AH74" s="581"/>
      <c r="AI74" s="581"/>
      <c r="AJ74" s="581"/>
      <c r="AK74" s="581"/>
      <c r="AL74" s="581"/>
      <c r="AM74" s="582"/>
      <c r="AN74" s="3"/>
      <c r="AO74" s="34"/>
    </row>
    <row r="75" spans="2:41" ht="14.25">
      <c r="B75" s="18">
        <v>67</v>
      </c>
      <c r="C75" s="28"/>
      <c r="D75" s="29"/>
      <c r="E75" s="28"/>
      <c r="F75" s="18"/>
      <c r="G75" s="18"/>
      <c r="H75" s="18"/>
      <c r="I75" s="139"/>
      <c r="J75" s="18"/>
      <c r="K75" s="18"/>
      <c r="L75" s="30"/>
      <c r="M75" s="31"/>
      <c r="N75" s="31"/>
      <c r="O75" s="31"/>
      <c r="P75" s="144"/>
      <c r="Q75" s="18"/>
      <c r="R75" s="144"/>
      <c r="S75" s="18"/>
      <c r="T75" s="144"/>
      <c r="U75" s="144"/>
      <c r="V75" s="145"/>
      <c r="W75" s="145"/>
      <c r="X75" s="145"/>
      <c r="Y75" s="32"/>
      <c r="Z75" s="36"/>
      <c r="AA75" s="36"/>
      <c r="AB75" s="32"/>
      <c r="AC75" s="18"/>
      <c r="AD75" s="28"/>
      <c r="AE75" s="28"/>
      <c r="AF75" s="28"/>
      <c r="AG75" s="580"/>
      <c r="AH75" s="581"/>
      <c r="AI75" s="581"/>
      <c r="AJ75" s="581"/>
      <c r="AK75" s="581"/>
      <c r="AL75" s="581"/>
      <c r="AM75" s="582"/>
      <c r="AN75" s="3"/>
      <c r="AO75" s="35"/>
    </row>
    <row r="76" spans="2:41" ht="14.25">
      <c r="B76" s="18">
        <v>68</v>
      </c>
      <c r="C76" s="28"/>
      <c r="D76" s="29"/>
      <c r="E76" s="28"/>
      <c r="F76" s="18"/>
      <c r="G76" s="18"/>
      <c r="H76" s="18"/>
      <c r="I76" s="139"/>
      <c r="J76" s="18"/>
      <c r="K76" s="18"/>
      <c r="L76" s="30"/>
      <c r="M76" s="31"/>
      <c r="N76" s="31"/>
      <c r="O76" s="31"/>
      <c r="P76" s="144"/>
      <c r="Q76" s="18"/>
      <c r="R76" s="144"/>
      <c r="S76" s="18"/>
      <c r="T76" s="144"/>
      <c r="U76" s="144"/>
      <c r="V76" s="145"/>
      <c r="W76" s="145"/>
      <c r="X76" s="145"/>
      <c r="Y76" s="32"/>
      <c r="Z76" s="36"/>
      <c r="AA76" s="36"/>
      <c r="AB76" s="32"/>
      <c r="AC76" s="18"/>
      <c r="AD76" s="28"/>
      <c r="AE76" s="28"/>
      <c r="AF76" s="28"/>
      <c r="AG76" s="580"/>
      <c r="AH76" s="581"/>
      <c r="AI76" s="581"/>
      <c r="AJ76" s="581"/>
      <c r="AK76" s="581"/>
      <c r="AL76" s="581"/>
      <c r="AM76" s="582"/>
      <c r="AN76" s="3"/>
      <c r="AO76" s="34"/>
    </row>
    <row r="77" spans="2:41" ht="14.25">
      <c r="B77" s="18">
        <v>69</v>
      </c>
      <c r="C77" s="28"/>
      <c r="D77" s="29"/>
      <c r="E77" s="28"/>
      <c r="F77" s="18"/>
      <c r="G77" s="18"/>
      <c r="H77" s="18"/>
      <c r="I77" s="139"/>
      <c r="J77" s="18"/>
      <c r="K77" s="18"/>
      <c r="L77" s="30"/>
      <c r="M77" s="31"/>
      <c r="N77" s="31"/>
      <c r="O77" s="31"/>
      <c r="P77" s="144"/>
      <c r="Q77" s="18"/>
      <c r="R77" s="144"/>
      <c r="S77" s="18"/>
      <c r="T77" s="144"/>
      <c r="U77" s="144"/>
      <c r="V77" s="145"/>
      <c r="W77" s="145"/>
      <c r="X77" s="145"/>
      <c r="Y77" s="32"/>
      <c r="Z77" s="36"/>
      <c r="AA77" s="36"/>
      <c r="AB77" s="32"/>
      <c r="AC77" s="18"/>
      <c r="AD77" s="28"/>
      <c r="AE77" s="28"/>
      <c r="AF77" s="28"/>
      <c r="AG77" s="580"/>
      <c r="AH77" s="581"/>
      <c r="AI77" s="581"/>
      <c r="AJ77" s="581"/>
      <c r="AK77" s="581"/>
      <c r="AL77" s="581"/>
      <c r="AM77" s="582"/>
      <c r="AN77" s="3"/>
      <c r="AO77" s="34"/>
    </row>
    <row r="78" spans="2:41" ht="14.25">
      <c r="B78" s="18">
        <v>70</v>
      </c>
      <c r="C78" s="28"/>
      <c r="D78" s="29"/>
      <c r="E78" s="28"/>
      <c r="F78" s="18"/>
      <c r="G78" s="18"/>
      <c r="H78" s="18"/>
      <c r="I78" s="139"/>
      <c r="J78" s="18"/>
      <c r="K78" s="18"/>
      <c r="L78" s="30"/>
      <c r="M78" s="31"/>
      <c r="N78" s="37"/>
      <c r="O78" s="31"/>
      <c r="P78" s="144"/>
      <c r="Q78" s="18"/>
      <c r="R78" s="144"/>
      <c r="S78" s="18"/>
      <c r="T78" s="144"/>
      <c r="U78" s="144"/>
      <c r="V78" s="145"/>
      <c r="W78" s="145"/>
      <c r="X78" s="145"/>
      <c r="Y78" s="32"/>
      <c r="Z78" s="36"/>
      <c r="AA78" s="36"/>
      <c r="AB78" s="32"/>
      <c r="AC78" s="18"/>
      <c r="AD78" s="28"/>
      <c r="AE78" s="28"/>
      <c r="AF78" s="28"/>
      <c r="AG78" s="580"/>
      <c r="AH78" s="581"/>
      <c r="AI78" s="581"/>
      <c r="AJ78" s="581"/>
      <c r="AK78" s="581"/>
      <c r="AL78" s="581"/>
      <c r="AM78" s="582"/>
      <c r="AN78" s="3"/>
      <c r="AO78" s="34"/>
    </row>
    <row r="79" spans="2:41" ht="12.75" customHeight="1">
      <c r="B79" s="18">
        <v>71</v>
      </c>
      <c r="C79" s="28"/>
      <c r="D79" s="29"/>
      <c r="E79" s="28"/>
      <c r="F79" s="18"/>
      <c r="G79" s="18"/>
      <c r="H79" s="18"/>
      <c r="I79" s="18"/>
      <c r="J79" s="18"/>
      <c r="K79" s="18"/>
      <c r="L79" s="18"/>
      <c r="M79" s="31"/>
      <c r="N79" s="37"/>
      <c r="O79" s="31"/>
      <c r="P79" s="144"/>
      <c r="Q79" s="18"/>
      <c r="R79" s="144"/>
      <c r="S79" s="18"/>
      <c r="T79" s="144"/>
      <c r="U79" s="144"/>
      <c r="V79" s="145"/>
      <c r="W79" s="145"/>
      <c r="X79" s="145"/>
      <c r="Y79" s="32"/>
      <c r="Z79" s="36"/>
      <c r="AA79" s="36"/>
      <c r="AB79" s="32"/>
      <c r="AC79" s="18"/>
      <c r="AD79" s="28"/>
      <c r="AE79" s="28"/>
      <c r="AF79" s="28"/>
      <c r="AG79" s="580"/>
      <c r="AH79" s="581"/>
      <c r="AI79" s="581"/>
      <c r="AJ79" s="581"/>
      <c r="AK79" s="581"/>
      <c r="AL79" s="581"/>
      <c r="AM79" s="582"/>
      <c r="AN79" s="3"/>
      <c r="AO79" s="35"/>
    </row>
    <row r="80" spans="2:41" ht="13.15" customHeight="1">
      <c r="B80" s="18">
        <v>72</v>
      </c>
      <c r="C80" s="28"/>
      <c r="D80" s="29"/>
      <c r="E80" s="28"/>
      <c r="F80" s="18"/>
      <c r="G80" s="18"/>
      <c r="H80" s="18"/>
      <c r="I80" s="18"/>
      <c r="J80" s="18"/>
      <c r="K80" s="18"/>
      <c r="L80" s="30"/>
      <c r="M80" s="31"/>
      <c r="N80" s="31"/>
      <c r="O80" s="31"/>
      <c r="P80" s="144"/>
      <c r="Q80" s="18"/>
      <c r="R80" s="144"/>
      <c r="S80" s="18"/>
      <c r="T80" s="144"/>
      <c r="U80" s="144"/>
      <c r="V80" s="145"/>
      <c r="W80" s="145"/>
      <c r="X80" s="145"/>
      <c r="Y80" s="32"/>
      <c r="Z80" s="36"/>
      <c r="AA80" s="36"/>
      <c r="AB80" s="32"/>
      <c r="AC80" s="18"/>
      <c r="AD80" s="28"/>
      <c r="AE80" s="28"/>
      <c r="AF80" s="28"/>
      <c r="AG80" s="580"/>
      <c r="AH80" s="581"/>
      <c r="AI80" s="581"/>
      <c r="AJ80" s="581"/>
      <c r="AK80" s="581"/>
      <c r="AL80" s="581"/>
      <c r="AM80" s="582"/>
      <c r="AN80" s="3"/>
      <c r="AO80" s="34"/>
    </row>
    <row r="81" spans="2:41" ht="14.25">
      <c r="B81" s="18">
        <v>73</v>
      </c>
      <c r="C81" s="28"/>
      <c r="D81" s="29"/>
      <c r="E81" s="28"/>
      <c r="F81" s="18"/>
      <c r="G81" s="18"/>
      <c r="H81" s="18"/>
      <c r="I81" s="18"/>
      <c r="J81" s="18"/>
      <c r="K81" s="18"/>
      <c r="L81" s="30"/>
      <c r="M81" s="31"/>
      <c r="N81" s="37"/>
      <c r="O81" s="31"/>
      <c r="P81" s="144"/>
      <c r="Q81" s="18"/>
      <c r="R81" s="144"/>
      <c r="S81" s="18"/>
      <c r="T81" s="144"/>
      <c r="U81" s="144"/>
      <c r="V81" s="145"/>
      <c r="W81" s="145"/>
      <c r="X81" s="145"/>
      <c r="Y81" s="32"/>
      <c r="Z81" s="36"/>
      <c r="AA81" s="36"/>
      <c r="AB81" s="32"/>
      <c r="AC81" s="18"/>
      <c r="AD81" s="28"/>
      <c r="AE81" s="28"/>
      <c r="AF81" s="28"/>
      <c r="AG81" s="580"/>
      <c r="AH81" s="581"/>
      <c r="AI81" s="581"/>
      <c r="AJ81" s="581"/>
      <c r="AK81" s="581"/>
      <c r="AL81" s="581"/>
      <c r="AM81" s="582"/>
      <c r="AN81" s="3"/>
      <c r="AO81" s="35"/>
    </row>
    <row r="82" spans="2:41">
      <c r="B82" s="38"/>
      <c r="C82" s="28"/>
      <c r="D82" s="29"/>
      <c r="E82" s="28"/>
      <c r="F82" s="18"/>
      <c r="G82" s="18"/>
      <c r="H82" s="18"/>
      <c r="I82" s="18"/>
      <c r="J82" s="18"/>
      <c r="K82" s="18"/>
      <c r="L82" s="30"/>
      <c r="M82" s="31"/>
      <c r="N82" s="31"/>
      <c r="O82" s="31"/>
      <c r="P82" s="144"/>
      <c r="Q82" s="18"/>
      <c r="R82" s="144"/>
      <c r="S82" s="18"/>
      <c r="T82" s="144"/>
      <c r="U82" s="144"/>
      <c r="V82" s="145"/>
      <c r="W82" s="145"/>
      <c r="X82" s="145"/>
      <c r="Y82" s="32"/>
      <c r="Z82" s="36"/>
      <c r="AA82" s="36"/>
      <c r="AB82" s="32"/>
      <c r="AC82" s="18"/>
      <c r="AD82" s="28"/>
      <c r="AE82" s="28"/>
      <c r="AF82" s="28"/>
      <c r="AG82" s="33"/>
      <c r="AH82" s="40"/>
    </row>
    <row r="83" spans="2:41" ht="17.25">
      <c r="B83" s="39" t="s">
        <v>91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1"/>
      <c r="N83" s="39" t="s">
        <v>92</v>
      </c>
      <c r="O83" s="40"/>
      <c r="P83" s="40"/>
      <c r="Q83" s="40"/>
      <c r="R83" s="40"/>
      <c r="S83" s="40"/>
      <c r="T83" s="40"/>
      <c r="U83" s="40"/>
      <c r="V83" s="41"/>
      <c r="W83" s="39" t="s">
        <v>93</v>
      </c>
      <c r="X83" s="40"/>
      <c r="Y83" s="40"/>
      <c r="Z83" s="40"/>
      <c r="AA83" s="40"/>
      <c r="AB83" s="40"/>
      <c r="AC83" s="40"/>
      <c r="AD83" s="40"/>
      <c r="AE83" s="40"/>
      <c r="AF83" s="40"/>
      <c r="AG83" s="41"/>
      <c r="AI83" s="33" t="s">
        <v>94</v>
      </c>
      <c r="AJ83" s="603" t="s">
        <v>95</v>
      </c>
      <c r="AK83" s="604"/>
      <c r="AL83" s="593" t="s">
        <v>96</v>
      </c>
      <c r="AM83" s="593"/>
    </row>
    <row r="84" spans="2:41">
      <c r="B84" s="585"/>
      <c r="C84" s="586"/>
      <c r="D84" s="586"/>
      <c r="E84" s="586"/>
      <c r="F84" s="586"/>
      <c r="G84" s="586"/>
      <c r="H84" s="586"/>
      <c r="I84" s="586"/>
      <c r="J84" s="586"/>
      <c r="K84" s="586"/>
      <c r="L84" s="586"/>
      <c r="M84" s="587"/>
      <c r="N84" s="585"/>
      <c r="O84" s="586"/>
      <c r="P84" s="586"/>
      <c r="Q84" s="586"/>
      <c r="R84" s="586"/>
      <c r="S84" s="586"/>
      <c r="T84" s="586"/>
      <c r="U84" s="586"/>
      <c r="V84" s="587"/>
      <c r="W84" s="585"/>
      <c r="X84" s="586"/>
      <c r="Y84" s="586"/>
      <c r="Z84" s="586"/>
      <c r="AA84" s="586"/>
      <c r="AB84" s="586"/>
      <c r="AC84" s="586"/>
      <c r="AD84" s="586"/>
      <c r="AE84" s="586"/>
      <c r="AF84" s="586"/>
      <c r="AG84" s="587"/>
      <c r="AI84" s="594"/>
      <c r="AJ84" s="594"/>
      <c r="AK84" s="594"/>
      <c r="AL84" s="593"/>
      <c r="AM84" s="593"/>
    </row>
    <row r="85" spans="2:41">
      <c r="B85" s="588"/>
      <c r="C85" s="589"/>
      <c r="D85" s="589"/>
      <c r="E85" s="589"/>
      <c r="F85" s="589"/>
      <c r="G85" s="589"/>
      <c r="H85" s="589"/>
      <c r="I85" s="589"/>
      <c r="J85" s="589"/>
      <c r="K85" s="589"/>
      <c r="L85" s="589"/>
      <c r="M85" s="590"/>
      <c r="N85" s="588"/>
      <c r="O85" s="589"/>
      <c r="P85" s="589"/>
      <c r="Q85" s="589"/>
      <c r="R85" s="589"/>
      <c r="S85" s="589"/>
      <c r="T85" s="589"/>
      <c r="U85" s="589"/>
      <c r="V85" s="590"/>
      <c r="W85" s="588"/>
      <c r="X85" s="589"/>
      <c r="Y85" s="589"/>
      <c r="Z85" s="589"/>
      <c r="AA85" s="589"/>
      <c r="AB85" s="589"/>
      <c r="AC85" s="589"/>
      <c r="AD85" s="589"/>
      <c r="AE85" s="589"/>
      <c r="AF85" s="589"/>
      <c r="AG85" s="590"/>
      <c r="AI85" s="595"/>
      <c r="AJ85" s="595"/>
      <c r="AK85" s="595"/>
      <c r="AL85" s="593"/>
      <c r="AM85" s="593"/>
    </row>
    <row r="86" spans="2:41">
      <c r="B86" s="585"/>
      <c r="C86" s="586"/>
      <c r="D86" s="586"/>
      <c r="E86" s="586"/>
      <c r="F86" s="586"/>
      <c r="G86" s="586"/>
      <c r="H86" s="586"/>
      <c r="I86" s="586"/>
      <c r="J86" s="586"/>
      <c r="K86" s="586"/>
      <c r="L86" s="586"/>
      <c r="M86" s="587"/>
      <c r="N86" s="585"/>
      <c r="O86" s="586"/>
      <c r="P86" s="586"/>
      <c r="Q86" s="586"/>
      <c r="R86" s="586"/>
      <c r="S86" s="586"/>
      <c r="T86" s="586"/>
      <c r="U86" s="586"/>
      <c r="V86" s="587"/>
      <c r="W86" s="585"/>
      <c r="X86" s="586"/>
      <c r="Y86" s="586"/>
      <c r="Z86" s="586"/>
      <c r="AA86" s="586"/>
      <c r="AB86" s="586"/>
      <c r="AC86" s="586"/>
      <c r="AD86" s="586"/>
      <c r="AE86" s="586"/>
      <c r="AF86" s="586"/>
      <c r="AG86" s="587"/>
      <c r="AI86" s="596"/>
      <c r="AJ86" s="596"/>
      <c r="AK86" s="596"/>
      <c r="AL86" s="593"/>
      <c r="AM86" s="593"/>
    </row>
    <row r="87" spans="2:41">
      <c r="B87" s="588"/>
      <c r="C87" s="589"/>
      <c r="D87" s="589"/>
      <c r="E87" s="589"/>
      <c r="F87" s="589"/>
      <c r="G87" s="589"/>
      <c r="H87" s="589"/>
      <c r="I87" s="589"/>
      <c r="J87" s="589"/>
      <c r="K87" s="589"/>
      <c r="L87" s="589"/>
      <c r="M87" s="590"/>
      <c r="N87" s="588"/>
      <c r="O87" s="589"/>
      <c r="P87" s="589"/>
      <c r="Q87" s="589"/>
      <c r="R87" s="589"/>
      <c r="S87" s="589"/>
      <c r="T87" s="589"/>
      <c r="U87" s="589"/>
      <c r="V87" s="590"/>
      <c r="W87" s="588"/>
      <c r="X87" s="589"/>
      <c r="Y87" s="589"/>
      <c r="Z87" s="589"/>
      <c r="AA87" s="589"/>
      <c r="AB87" s="589"/>
      <c r="AC87" s="589"/>
      <c r="AD87" s="589"/>
      <c r="AE87" s="589"/>
      <c r="AF87" s="589"/>
      <c r="AG87" s="590"/>
      <c r="AI87" s="33" t="s">
        <v>94</v>
      </c>
      <c r="AJ87" s="42" t="s">
        <v>98</v>
      </c>
      <c r="AK87" s="42" t="s">
        <v>98</v>
      </c>
      <c r="AL87" s="593"/>
      <c r="AM87" s="593"/>
    </row>
    <row r="88" spans="2:41">
      <c r="B88" s="585"/>
      <c r="C88" s="586"/>
      <c r="D88" s="586"/>
      <c r="E88" s="586"/>
      <c r="F88" s="586"/>
      <c r="G88" s="586"/>
      <c r="H88" s="586"/>
      <c r="I88" s="586"/>
      <c r="J88" s="586"/>
      <c r="K88" s="586"/>
      <c r="L88" s="586"/>
      <c r="M88" s="587"/>
      <c r="N88" s="585"/>
      <c r="O88" s="586"/>
      <c r="P88" s="586"/>
      <c r="Q88" s="586"/>
      <c r="R88" s="586"/>
      <c r="S88" s="586"/>
      <c r="T88" s="586"/>
      <c r="U88" s="586"/>
      <c r="V88" s="587"/>
      <c r="W88" s="585"/>
      <c r="X88" s="586"/>
      <c r="Y88" s="586"/>
      <c r="Z88" s="586"/>
      <c r="AA88" s="586"/>
      <c r="AB88" s="586"/>
      <c r="AC88" s="586"/>
      <c r="AD88" s="586"/>
      <c r="AE88" s="586"/>
      <c r="AF88" s="586"/>
      <c r="AG88" s="587"/>
      <c r="AI88" s="594"/>
      <c r="AJ88" s="594"/>
      <c r="AK88" s="594"/>
      <c r="AL88" s="593" t="s">
        <v>99</v>
      </c>
      <c r="AM88" s="593"/>
    </row>
    <row r="89" spans="2:41">
      <c r="B89" s="588"/>
      <c r="C89" s="589"/>
      <c r="D89" s="589"/>
      <c r="E89" s="589"/>
      <c r="F89" s="589"/>
      <c r="G89" s="589"/>
      <c r="H89" s="589"/>
      <c r="I89" s="589"/>
      <c r="J89" s="589"/>
      <c r="K89" s="589"/>
      <c r="L89" s="589"/>
      <c r="M89" s="590"/>
      <c r="N89" s="588"/>
      <c r="O89" s="589"/>
      <c r="P89" s="589"/>
      <c r="Q89" s="589"/>
      <c r="R89" s="589"/>
      <c r="S89" s="589"/>
      <c r="T89" s="589"/>
      <c r="U89" s="589"/>
      <c r="V89" s="590"/>
      <c r="W89" s="588"/>
      <c r="X89" s="589"/>
      <c r="Y89" s="589"/>
      <c r="Z89" s="589"/>
      <c r="AA89" s="589"/>
      <c r="AB89" s="589"/>
      <c r="AC89" s="589"/>
      <c r="AD89" s="589"/>
      <c r="AE89" s="589"/>
      <c r="AF89" s="589"/>
      <c r="AG89" s="590"/>
      <c r="AI89" s="595"/>
      <c r="AJ89" s="595"/>
      <c r="AK89" s="595"/>
      <c r="AL89" s="593"/>
      <c r="AM89" s="593"/>
    </row>
    <row r="90" spans="2:41">
      <c r="B90" s="585"/>
      <c r="C90" s="586"/>
      <c r="D90" s="586"/>
      <c r="E90" s="586"/>
      <c r="F90" s="586"/>
      <c r="G90" s="586"/>
      <c r="H90" s="586"/>
      <c r="I90" s="586"/>
      <c r="J90" s="586"/>
      <c r="K90" s="586"/>
      <c r="L90" s="586"/>
      <c r="M90" s="587"/>
      <c r="N90" s="585"/>
      <c r="O90" s="586"/>
      <c r="P90" s="586"/>
      <c r="Q90" s="586"/>
      <c r="R90" s="586"/>
      <c r="S90" s="586"/>
      <c r="T90" s="586"/>
      <c r="U90" s="586"/>
      <c r="V90" s="587"/>
      <c r="W90" s="585"/>
      <c r="X90" s="586"/>
      <c r="Y90" s="586"/>
      <c r="Z90" s="586"/>
      <c r="AA90" s="586"/>
      <c r="AB90" s="586"/>
      <c r="AC90" s="586"/>
      <c r="AD90" s="586"/>
      <c r="AE90" s="586"/>
      <c r="AF90" s="586"/>
      <c r="AG90" s="587"/>
      <c r="AI90" s="596"/>
      <c r="AJ90" s="596"/>
      <c r="AK90" s="596"/>
      <c r="AL90" s="593"/>
      <c r="AM90" s="593"/>
    </row>
    <row r="91" spans="2:41">
      <c r="B91" s="588"/>
      <c r="C91" s="589"/>
      <c r="D91" s="589"/>
      <c r="E91" s="589"/>
      <c r="F91" s="589"/>
      <c r="G91" s="589"/>
      <c r="H91" s="589"/>
      <c r="I91" s="589"/>
      <c r="J91" s="589"/>
      <c r="K91" s="589"/>
      <c r="L91" s="589"/>
      <c r="M91" s="590"/>
      <c r="N91" s="588"/>
      <c r="O91" s="589"/>
      <c r="P91" s="589"/>
      <c r="Q91" s="589"/>
      <c r="R91" s="589"/>
      <c r="S91" s="589"/>
      <c r="T91" s="589"/>
      <c r="U91" s="589"/>
      <c r="V91" s="590"/>
      <c r="W91" s="588"/>
      <c r="X91" s="589"/>
      <c r="Y91" s="589"/>
      <c r="Z91" s="589"/>
      <c r="AA91" s="589"/>
      <c r="AB91" s="589"/>
      <c r="AC91" s="589"/>
      <c r="AD91" s="589"/>
      <c r="AE91" s="589"/>
      <c r="AF91" s="589"/>
      <c r="AG91" s="590"/>
      <c r="AI91" s="33" t="s">
        <v>97</v>
      </c>
      <c r="AJ91" s="42" t="s">
        <v>98</v>
      </c>
      <c r="AK91" s="42" t="s">
        <v>98</v>
      </c>
      <c r="AL91" s="593"/>
      <c r="AM91" s="593"/>
    </row>
    <row r="92" spans="2:41">
      <c r="B92" s="585"/>
      <c r="C92" s="586"/>
      <c r="D92" s="586"/>
      <c r="E92" s="586"/>
      <c r="F92" s="586"/>
      <c r="G92" s="586"/>
      <c r="H92" s="586"/>
      <c r="I92" s="586"/>
      <c r="J92" s="586"/>
      <c r="K92" s="586"/>
      <c r="L92" s="586"/>
      <c r="M92" s="587"/>
      <c r="N92" s="585"/>
      <c r="O92" s="586"/>
      <c r="P92" s="586"/>
      <c r="Q92" s="586"/>
      <c r="R92" s="586"/>
      <c r="S92" s="586"/>
      <c r="T92" s="586"/>
      <c r="U92" s="586"/>
      <c r="V92" s="587"/>
      <c r="W92" s="585"/>
      <c r="X92" s="586"/>
      <c r="Y92" s="586"/>
      <c r="Z92" s="586"/>
      <c r="AA92" s="586"/>
      <c r="AB92" s="586"/>
      <c r="AC92" s="586"/>
      <c r="AD92" s="586"/>
      <c r="AE92" s="586"/>
      <c r="AF92" s="586"/>
      <c r="AG92" s="587"/>
      <c r="AL92" s="593"/>
      <c r="AM92" s="593"/>
    </row>
    <row r="93" spans="2:41">
      <c r="B93" s="588"/>
      <c r="C93" s="589"/>
      <c r="D93" s="589"/>
      <c r="E93" s="589"/>
      <c r="F93" s="589"/>
      <c r="G93" s="589"/>
      <c r="H93" s="589"/>
      <c r="I93" s="589"/>
      <c r="J93" s="589"/>
      <c r="K93" s="589"/>
      <c r="L93" s="589"/>
      <c r="M93" s="590"/>
      <c r="N93" s="588"/>
      <c r="O93" s="589"/>
      <c r="P93" s="589"/>
      <c r="Q93" s="589"/>
      <c r="R93" s="589"/>
      <c r="S93" s="589"/>
      <c r="T93" s="589"/>
      <c r="U93" s="589"/>
      <c r="V93" s="590"/>
      <c r="W93" s="588"/>
      <c r="X93" s="589"/>
      <c r="Y93" s="589"/>
      <c r="Z93" s="589"/>
      <c r="AA93" s="589"/>
      <c r="AB93" s="589"/>
      <c r="AC93" s="589"/>
      <c r="AD93" s="589"/>
      <c r="AE93" s="589"/>
      <c r="AF93" s="589"/>
      <c r="AG93" s="590"/>
    </row>
    <row r="94" spans="2:41" ht="17.25">
      <c r="C94" s="11" t="s">
        <v>75</v>
      </c>
      <c r="AG94" s="12">
        <v>2021</v>
      </c>
      <c r="AH94" s="12" t="s">
        <v>76</v>
      </c>
      <c r="AI94" s="12">
        <v>1</v>
      </c>
      <c r="AJ94" s="12" t="s">
        <v>77</v>
      </c>
      <c r="AK94" s="12">
        <v>17</v>
      </c>
      <c r="AL94" s="12" t="s">
        <v>78</v>
      </c>
    </row>
    <row r="95" spans="2:41">
      <c r="AL95" s="13" t="s">
        <v>79</v>
      </c>
    </row>
    <row r="96" spans="2:41" ht="42">
      <c r="K96" s="14" t="s">
        <v>287</v>
      </c>
      <c r="V96" s="34"/>
      <c r="X96" s="15" t="s">
        <v>80</v>
      </c>
      <c r="Y96" s="591"/>
      <c r="Z96" s="591"/>
      <c r="AA96" s="591"/>
      <c r="AB96" s="591"/>
      <c r="AC96" s="591"/>
      <c r="AD96" s="16"/>
      <c r="AE96" s="17" t="s">
        <v>81</v>
      </c>
      <c r="AF96" s="591"/>
      <c r="AG96" s="591"/>
      <c r="AH96" s="592"/>
      <c r="AI96" s="15" t="s">
        <v>82</v>
      </c>
      <c r="AJ96" s="591"/>
      <c r="AK96" s="591"/>
      <c r="AL96" s="592"/>
    </row>
    <row r="100" spans="2:40" ht="48">
      <c r="B100" s="18" t="s">
        <v>83</v>
      </c>
      <c r="C100" s="19" t="s">
        <v>84</v>
      </c>
      <c r="D100" s="19" t="s">
        <v>85</v>
      </c>
      <c r="E100" s="20" t="s">
        <v>4</v>
      </c>
      <c r="F100" s="21" t="s">
        <v>5</v>
      </c>
      <c r="G100" s="20" t="s">
        <v>6</v>
      </c>
      <c r="H100" s="20" t="s">
        <v>7</v>
      </c>
      <c r="I100" s="22" t="s">
        <v>8</v>
      </c>
      <c r="J100" s="22" t="s">
        <v>87</v>
      </c>
      <c r="K100" s="21" t="s">
        <v>88</v>
      </c>
      <c r="L100" s="23" t="s">
        <v>10</v>
      </c>
      <c r="M100" s="24" t="s">
        <v>11</v>
      </c>
      <c r="N100" s="24" t="s">
        <v>12</v>
      </c>
      <c r="O100" s="24" t="s">
        <v>13</v>
      </c>
      <c r="P100" s="24" t="s">
        <v>14</v>
      </c>
      <c r="Q100" s="24" t="s">
        <v>15</v>
      </c>
      <c r="R100" s="24" t="s">
        <v>16</v>
      </c>
      <c r="S100" s="24" t="s">
        <v>17</v>
      </c>
      <c r="T100" s="24" t="s">
        <v>18</v>
      </c>
      <c r="U100" s="24" t="s">
        <v>19</v>
      </c>
      <c r="V100" s="25" t="s">
        <v>20</v>
      </c>
      <c r="W100" s="23" t="s">
        <v>21</v>
      </c>
      <c r="X100" s="23" t="s">
        <v>22</v>
      </c>
      <c r="Y100" s="23" t="s">
        <v>23</v>
      </c>
      <c r="Z100" s="23" t="s">
        <v>24</v>
      </c>
      <c r="AA100" s="23" t="s">
        <v>25</v>
      </c>
      <c r="AB100" s="23" t="s">
        <v>26</v>
      </c>
      <c r="AC100" s="23" t="s">
        <v>27</v>
      </c>
      <c r="AD100" s="68" t="s">
        <v>28</v>
      </c>
      <c r="AE100" s="26" t="s">
        <v>89</v>
      </c>
      <c r="AF100" s="600" t="s">
        <v>90</v>
      </c>
      <c r="AG100" s="601"/>
      <c r="AH100" s="601"/>
      <c r="AI100" s="601"/>
      <c r="AJ100" s="601"/>
      <c r="AK100" s="601"/>
      <c r="AL100" s="601"/>
      <c r="AM100" s="602"/>
      <c r="AN100" s="27"/>
    </row>
    <row r="101" spans="2:40" ht="54">
      <c r="B101" s="18">
        <v>1</v>
      </c>
      <c r="C101" s="1" t="s">
        <v>439</v>
      </c>
      <c r="D101" s="157" t="s">
        <v>440</v>
      </c>
      <c r="E101" s="158" t="s">
        <v>441</v>
      </c>
      <c r="F101" s="3" t="s">
        <v>442</v>
      </c>
      <c r="G101" s="159" t="s">
        <v>443</v>
      </c>
      <c r="H101" s="159" t="s">
        <v>444</v>
      </c>
      <c r="I101" s="4" t="s">
        <v>445</v>
      </c>
      <c r="J101" s="3" t="s">
        <v>446</v>
      </c>
      <c r="K101" s="3" t="s">
        <v>447</v>
      </c>
      <c r="L101" s="160" t="s">
        <v>448</v>
      </c>
      <c r="M101" s="161" t="s">
        <v>449</v>
      </c>
      <c r="N101" s="162" t="s">
        <v>450</v>
      </c>
      <c r="O101" s="161" t="s">
        <v>451</v>
      </c>
      <c r="P101" s="161" t="s">
        <v>452</v>
      </c>
      <c r="Q101" s="159" t="s">
        <v>453</v>
      </c>
      <c r="R101" s="161" t="s">
        <v>454</v>
      </c>
      <c r="S101" s="159" t="s">
        <v>455</v>
      </c>
      <c r="T101" s="161" t="s">
        <v>456</v>
      </c>
      <c r="U101" s="161" t="s">
        <v>457</v>
      </c>
      <c r="V101" s="163" t="s">
        <v>458</v>
      </c>
      <c r="W101" s="163" t="s">
        <v>459</v>
      </c>
      <c r="X101" s="164" t="s">
        <v>460</v>
      </c>
      <c r="Y101" s="165" t="s">
        <v>461</v>
      </c>
      <c r="Z101" s="165" t="s">
        <v>462</v>
      </c>
      <c r="AA101" s="164" t="s">
        <v>463</v>
      </c>
      <c r="AB101" s="159" t="s">
        <v>464</v>
      </c>
      <c r="AC101" s="158" t="s">
        <v>465</v>
      </c>
      <c r="AD101" s="158" t="s">
        <v>466</v>
      </c>
      <c r="AE101" s="158" t="s">
        <v>467</v>
      </c>
      <c r="AF101" s="103" t="s">
        <v>468</v>
      </c>
      <c r="AG101" s="142"/>
      <c r="AH101" s="142"/>
      <c r="AI101" s="142"/>
      <c r="AJ101" s="142"/>
      <c r="AK101" s="142"/>
      <c r="AL101" s="142"/>
      <c r="AM101" s="143"/>
      <c r="AN101" s="34"/>
    </row>
    <row r="102" spans="2:40" ht="14.25">
      <c r="B102" s="18">
        <v>1</v>
      </c>
      <c r="C102" s="254"/>
      <c r="D102" s="255"/>
      <c r="E102" s="254"/>
      <c r="F102" s="241"/>
      <c r="G102" s="241"/>
      <c r="H102" s="241"/>
      <c r="I102" s="243"/>
      <c r="J102" s="241"/>
      <c r="K102" s="241"/>
      <c r="L102" s="242"/>
      <c r="M102" s="256"/>
      <c r="N102" s="263"/>
      <c r="O102" s="256"/>
      <c r="P102" s="256"/>
      <c r="Q102" s="241"/>
      <c r="R102" s="256"/>
      <c r="S102" s="241"/>
      <c r="T102" s="256"/>
      <c r="U102" s="256"/>
      <c r="V102" s="257"/>
      <c r="W102" s="257"/>
      <c r="X102" s="258"/>
      <c r="Y102" s="259"/>
      <c r="Z102" s="259">
        <v>0.91666666666666663</v>
      </c>
      <c r="AA102" s="258">
        <v>0.28125</v>
      </c>
      <c r="AB102" s="241" t="s">
        <v>469</v>
      </c>
      <c r="AC102" s="254"/>
      <c r="AD102" s="254"/>
      <c r="AE102" s="254"/>
      <c r="AF102" s="260" t="s">
        <v>488</v>
      </c>
      <c r="AG102" s="142"/>
      <c r="AH102" s="142"/>
      <c r="AI102" s="142"/>
      <c r="AJ102" s="142"/>
      <c r="AK102" s="142"/>
      <c r="AL102" s="142"/>
      <c r="AM102" s="143"/>
      <c r="AN102" s="35"/>
    </row>
    <row r="103" spans="2:40">
      <c r="B103" s="18">
        <v>2</v>
      </c>
      <c r="C103" s="1"/>
      <c r="D103" s="2"/>
      <c r="E103" s="1"/>
      <c r="F103" s="3"/>
      <c r="G103" s="3"/>
      <c r="H103" s="3"/>
      <c r="I103" s="4"/>
      <c r="J103" s="3"/>
      <c r="K103" s="3"/>
      <c r="L103" s="5"/>
      <c r="M103" s="6"/>
      <c r="N103" s="7"/>
      <c r="O103" s="6"/>
      <c r="P103" s="6"/>
      <c r="Q103" s="3"/>
      <c r="R103" s="6"/>
      <c r="S103" s="3"/>
      <c r="T103" s="6"/>
      <c r="U103" s="6"/>
      <c r="V103" s="8"/>
      <c r="W103" s="8"/>
      <c r="X103" s="10"/>
      <c r="Y103" s="9"/>
      <c r="Z103" s="9"/>
      <c r="AA103" s="10"/>
      <c r="AB103" s="3"/>
      <c r="AC103" s="1"/>
      <c r="AD103" s="1"/>
      <c r="AE103" s="1"/>
      <c r="AF103" s="103"/>
      <c r="AG103" s="142"/>
      <c r="AH103" s="142"/>
      <c r="AI103" s="142"/>
      <c r="AJ103" s="142"/>
      <c r="AK103" s="142"/>
      <c r="AL103" s="142"/>
      <c r="AM103" s="143"/>
      <c r="AN103" s="34"/>
    </row>
    <row r="104" spans="2:40">
      <c r="B104" s="18">
        <v>3</v>
      </c>
      <c r="C104" s="1"/>
      <c r="D104" s="2"/>
      <c r="E104" s="1"/>
      <c r="F104" s="3"/>
      <c r="G104" s="3"/>
      <c r="H104" s="3"/>
      <c r="I104" s="4"/>
      <c r="J104" s="3"/>
      <c r="K104" s="3"/>
      <c r="L104" s="5"/>
      <c r="M104" s="6"/>
      <c r="N104" s="7"/>
      <c r="O104" s="6"/>
      <c r="P104" s="6"/>
      <c r="Q104" s="3"/>
      <c r="R104" s="6"/>
      <c r="S104" s="3"/>
      <c r="T104" s="6"/>
      <c r="U104" s="6"/>
      <c r="V104" s="8"/>
      <c r="W104" s="8"/>
      <c r="X104" s="10"/>
      <c r="Y104" s="9"/>
      <c r="Z104" s="9"/>
      <c r="AA104" s="10"/>
      <c r="AB104" s="3"/>
      <c r="AC104" s="1"/>
      <c r="AD104" s="1"/>
      <c r="AE104" s="1"/>
      <c r="AF104" s="103"/>
      <c r="AG104" s="142"/>
      <c r="AH104" s="142"/>
      <c r="AI104" s="142"/>
      <c r="AJ104" s="142"/>
      <c r="AK104" s="142"/>
      <c r="AL104" s="142"/>
      <c r="AM104" s="143"/>
      <c r="AN104" s="35"/>
    </row>
    <row r="105" spans="2:40">
      <c r="B105" s="18">
        <v>4</v>
      </c>
      <c r="C105" s="1"/>
      <c r="D105" s="2"/>
      <c r="E105" s="1"/>
      <c r="F105" s="3"/>
      <c r="G105" s="3"/>
      <c r="H105" s="3"/>
      <c r="I105" s="4"/>
      <c r="J105" s="3"/>
      <c r="K105" s="3"/>
      <c r="L105" s="5"/>
      <c r="M105" s="6"/>
      <c r="N105" s="7"/>
      <c r="O105" s="6"/>
      <c r="P105" s="6"/>
      <c r="Q105" s="3"/>
      <c r="R105" s="6"/>
      <c r="S105" s="3"/>
      <c r="T105" s="6"/>
      <c r="U105" s="6"/>
      <c r="V105" s="8"/>
      <c r="W105" s="8"/>
      <c r="X105" s="10"/>
      <c r="Y105" s="9"/>
      <c r="Z105" s="9"/>
      <c r="AA105" s="10"/>
      <c r="AB105" s="3"/>
      <c r="AC105" s="1"/>
      <c r="AD105" s="1"/>
      <c r="AE105" s="1"/>
      <c r="AF105" s="103"/>
      <c r="AG105" s="142"/>
      <c r="AH105" s="142"/>
      <c r="AI105" s="142"/>
      <c r="AJ105" s="142"/>
      <c r="AK105" s="142"/>
      <c r="AL105" s="142"/>
      <c r="AM105" s="143"/>
      <c r="AN105" s="34"/>
    </row>
    <row r="106" spans="2:40">
      <c r="B106" s="18">
        <v>5</v>
      </c>
      <c r="C106" s="1"/>
      <c r="D106" s="2"/>
      <c r="E106" s="1"/>
      <c r="F106" s="3"/>
      <c r="G106" s="3"/>
      <c r="H106" s="3"/>
      <c r="I106" s="4"/>
      <c r="J106" s="3"/>
      <c r="K106" s="3"/>
      <c r="L106" s="5"/>
      <c r="M106" s="6"/>
      <c r="N106" s="7"/>
      <c r="O106" s="6"/>
      <c r="P106" s="7"/>
      <c r="Q106" s="3"/>
      <c r="R106" s="7"/>
      <c r="S106" s="3"/>
      <c r="T106" s="7"/>
      <c r="U106" s="7"/>
      <c r="V106" s="8"/>
      <c r="W106" s="8"/>
      <c r="X106" s="10"/>
      <c r="Y106" s="9"/>
      <c r="Z106" s="9"/>
      <c r="AA106" s="10"/>
      <c r="AB106" s="3"/>
      <c r="AC106" s="1"/>
      <c r="AD106" s="1"/>
      <c r="AE106" s="1"/>
      <c r="AF106" s="141"/>
      <c r="AG106" s="142"/>
      <c r="AH106" s="142"/>
      <c r="AI106" s="142"/>
      <c r="AJ106" s="142"/>
      <c r="AK106" s="142"/>
      <c r="AL106" s="142"/>
      <c r="AM106" s="143"/>
      <c r="AN106" s="35"/>
    </row>
    <row r="107" spans="2:40">
      <c r="B107" s="18">
        <v>6</v>
      </c>
      <c r="C107" s="1"/>
      <c r="D107" s="2"/>
      <c r="E107" s="1"/>
      <c r="F107" s="3"/>
      <c r="G107" s="3"/>
      <c r="H107" s="3"/>
      <c r="I107" s="4"/>
      <c r="J107" s="3"/>
      <c r="K107" s="3"/>
      <c r="L107" s="5"/>
      <c r="M107" s="6"/>
      <c r="N107" s="7"/>
      <c r="O107" s="6"/>
      <c r="P107" s="7"/>
      <c r="Q107" s="3"/>
      <c r="R107" s="7"/>
      <c r="S107" s="3"/>
      <c r="T107" s="7"/>
      <c r="U107" s="7"/>
      <c r="V107" s="8"/>
      <c r="W107" s="8"/>
      <c r="X107" s="10"/>
      <c r="Y107" s="9"/>
      <c r="Z107" s="9"/>
      <c r="AA107" s="10"/>
      <c r="AB107" s="3"/>
      <c r="AC107" s="1"/>
      <c r="AD107" s="1"/>
      <c r="AE107" s="1"/>
      <c r="AF107" s="141"/>
      <c r="AG107" s="142"/>
      <c r="AH107" s="142"/>
      <c r="AI107" s="142"/>
      <c r="AJ107" s="142"/>
      <c r="AK107" s="142"/>
      <c r="AL107" s="142"/>
      <c r="AM107" s="143"/>
      <c r="AN107" s="34"/>
    </row>
    <row r="108" spans="2:40">
      <c r="B108" s="18">
        <v>7</v>
      </c>
      <c r="C108" s="1"/>
      <c r="D108" s="2"/>
      <c r="E108" s="1"/>
      <c r="F108" s="3"/>
      <c r="G108" s="3"/>
      <c r="H108" s="3"/>
      <c r="I108" s="4"/>
      <c r="J108" s="3"/>
      <c r="K108" s="3"/>
      <c r="L108" s="5"/>
      <c r="M108" s="6"/>
      <c r="N108" s="7"/>
      <c r="O108" s="6"/>
      <c r="P108" s="7"/>
      <c r="Q108" s="3"/>
      <c r="R108" s="7"/>
      <c r="S108" s="3"/>
      <c r="T108" s="7"/>
      <c r="U108" s="7"/>
      <c r="V108" s="8"/>
      <c r="W108" s="8"/>
      <c r="X108" s="10"/>
      <c r="Y108" s="9"/>
      <c r="Z108" s="9"/>
      <c r="AA108" s="10"/>
      <c r="AB108" s="3"/>
      <c r="AC108" s="1"/>
      <c r="AD108" s="1"/>
      <c r="AE108" s="1"/>
      <c r="AF108" s="141"/>
      <c r="AG108" s="142"/>
      <c r="AH108" s="142"/>
      <c r="AI108" s="142"/>
      <c r="AJ108" s="142"/>
      <c r="AK108" s="142"/>
      <c r="AL108" s="142"/>
      <c r="AM108" s="143"/>
      <c r="AN108" s="35"/>
    </row>
    <row r="109" spans="2:40">
      <c r="B109" s="18">
        <v>8</v>
      </c>
      <c r="C109" s="1"/>
      <c r="D109" s="2"/>
      <c r="E109" s="1"/>
      <c r="F109" s="3"/>
      <c r="G109" s="3"/>
      <c r="H109" s="3"/>
      <c r="I109" s="4"/>
      <c r="J109" s="3"/>
      <c r="K109" s="3"/>
      <c r="L109" s="5"/>
      <c r="M109" s="6"/>
      <c r="N109" s="7"/>
      <c r="O109" s="6"/>
      <c r="P109" s="7"/>
      <c r="Q109" s="3"/>
      <c r="R109" s="7"/>
      <c r="S109" s="3"/>
      <c r="T109" s="7"/>
      <c r="U109" s="7"/>
      <c r="V109" s="8"/>
      <c r="W109" s="8"/>
      <c r="X109" s="10"/>
      <c r="Y109" s="9"/>
      <c r="Z109" s="9"/>
      <c r="AA109" s="10"/>
      <c r="AB109" s="3"/>
      <c r="AC109" s="1"/>
      <c r="AD109" s="1"/>
      <c r="AE109" s="1"/>
      <c r="AF109" s="141"/>
      <c r="AG109" s="142"/>
      <c r="AH109" s="142"/>
      <c r="AI109" s="142"/>
      <c r="AJ109" s="142"/>
      <c r="AK109" s="142"/>
      <c r="AL109" s="142"/>
      <c r="AM109" s="143"/>
      <c r="AN109" s="34"/>
    </row>
    <row r="110" spans="2:40">
      <c r="B110" s="18">
        <v>9</v>
      </c>
      <c r="C110" s="1"/>
      <c r="D110" s="2"/>
      <c r="E110" s="1"/>
      <c r="F110" s="3"/>
      <c r="G110" s="3"/>
      <c r="H110" s="3"/>
      <c r="I110" s="3"/>
      <c r="J110" s="3"/>
      <c r="K110" s="3"/>
      <c r="L110" s="5"/>
      <c r="M110" s="6"/>
      <c r="N110" s="6"/>
      <c r="O110" s="6"/>
      <c r="P110" s="7"/>
      <c r="Q110" s="3"/>
      <c r="R110" s="7"/>
      <c r="S110" s="3"/>
      <c r="T110" s="7"/>
      <c r="U110" s="7"/>
      <c r="V110" s="8"/>
      <c r="W110" s="8"/>
      <c r="X110" s="10"/>
      <c r="Y110" s="9"/>
      <c r="Z110" s="9"/>
      <c r="AA110" s="10"/>
      <c r="AB110" s="3"/>
      <c r="AC110" s="1"/>
      <c r="AD110" s="1"/>
      <c r="AE110" s="1"/>
      <c r="AF110" s="141"/>
      <c r="AG110" s="142"/>
      <c r="AH110" s="142"/>
      <c r="AI110" s="142"/>
      <c r="AJ110" s="142"/>
      <c r="AK110" s="142"/>
      <c r="AL110" s="142"/>
      <c r="AM110" s="143"/>
      <c r="AN110" s="35"/>
    </row>
    <row r="111" spans="2:40">
      <c r="B111" s="18">
        <v>10</v>
      </c>
      <c r="C111" s="1"/>
      <c r="D111" s="2"/>
      <c r="E111" s="1"/>
      <c r="F111" s="3"/>
      <c r="G111" s="3"/>
      <c r="H111" s="3"/>
      <c r="I111" s="4"/>
      <c r="J111" s="3"/>
      <c r="K111" s="3"/>
      <c r="L111" s="5"/>
      <c r="M111" s="6"/>
      <c r="N111" s="7"/>
      <c r="O111" s="6"/>
      <c r="P111" s="7"/>
      <c r="Q111" s="3"/>
      <c r="R111" s="7"/>
      <c r="S111" s="3"/>
      <c r="T111" s="7"/>
      <c r="U111" s="7"/>
      <c r="V111" s="8"/>
      <c r="W111" s="8"/>
      <c r="X111" s="10"/>
      <c r="Y111" s="9"/>
      <c r="Z111" s="9"/>
      <c r="AA111" s="10"/>
      <c r="AB111" s="3"/>
      <c r="AC111" s="1"/>
      <c r="AD111" s="1"/>
      <c r="AE111" s="1"/>
      <c r="AF111" s="141"/>
      <c r="AG111" s="142"/>
      <c r="AH111" s="142"/>
      <c r="AI111" s="142"/>
      <c r="AJ111" s="142"/>
      <c r="AK111" s="142"/>
      <c r="AL111" s="142"/>
      <c r="AM111" s="143"/>
      <c r="AN111" s="34"/>
    </row>
    <row r="112" spans="2:40">
      <c r="B112" s="18">
        <v>11</v>
      </c>
      <c r="C112" s="1"/>
      <c r="D112" s="2"/>
      <c r="E112" s="1"/>
      <c r="F112" s="3"/>
      <c r="G112" s="3"/>
      <c r="H112" s="3"/>
      <c r="I112" s="4"/>
      <c r="J112" s="3"/>
      <c r="K112" s="3"/>
      <c r="L112" s="5"/>
      <c r="M112" s="6"/>
      <c r="N112" s="7"/>
      <c r="O112" s="6"/>
      <c r="P112" s="7"/>
      <c r="Q112" s="3"/>
      <c r="R112" s="7"/>
      <c r="S112" s="3"/>
      <c r="T112" s="7"/>
      <c r="U112" s="7"/>
      <c r="V112" s="8"/>
      <c r="W112" s="8"/>
      <c r="X112" s="10"/>
      <c r="Y112" s="9"/>
      <c r="Z112" s="9"/>
      <c r="AA112" s="10"/>
      <c r="AB112" s="3"/>
      <c r="AC112" s="1"/>
      <c r="AD112" s="1"/>
      <c r="AE112" s="1"/>
      <c r="AF112" s="141"/>
      <c r="AG112" s="142"/>
      <c r="AH112" s="142"/>
      <c r="AI112" s="142"/>
      <c r="AJ112" s="142"/>
      <c r="AK112" s="142"/>
      <c r="AL112" s="142"/>
      <c r="AM112" s="143"/>
      <c r="AN112" s="35"/>
    </row>
    <row r="113" spans="2:40">
      <c r="B113" s="18">
        <v>12</v>
      </c>
      <c r="C113" s="1"/>
      <c r="D113" s="2"/>
      <c r="E113" s="1"/>
      <c r="F113" s="3"/>
      <c r="G113" s="3"/>
      <c r="H113" s="3"/>
      <c r="I113" s="4"/>
      <c r="J113" s="3"/>
      <c r="K113" s="3"/>
      <c r="L113" s="5"/>
      <c r="M113" s="6"/>
      <c r="N113" s="7"/>
      <c r="O113" s="6"/>
      <c r="P113" s="7"/>
      <c r="Q113" s="3"/>
      <c r="R113" s="7"/>
      <c r="S113" s="3"/>
      <c r="T113" s="7"/>
      <c r="U113" s="7"/>
      <c r="V113" s="8"/>
      <c r="W113" s="8"/>
      <c r="X113" s="10"/>
      <c r="Y113" s="9"/>
      <c r="Z113" s="9"/>
      <c r="AA113" s="10"/>
      <c r="AB113" s="3"/>
      <c r="AC113" s="1"/>
      <c r="AD113" s="1"/>
      <c r="AE113" s="1"/>
      <c r="AF113" s="141"/>
      <c r="AG113" s="142"/>
      <c r="AH113" s="142"/>
      <c r="AI113" s="142"/>
      <c r="AJ113" s="142"/>
      <c r="AK113" s="142"/>
      <c r="AL113" s="142"/>
      <c r="AM113" s="143"/>
      <c r="AN113" s="34"/>
    </row>
    <row r="114" spans="2:40">
      <c r="B114" s="18">
        <v>13</v>
      </c>
      <c r="C114" s="1"/>
      <c r="D114" s="2"/>
      <c r="E114" s="1"/>
      <c r="F114" s="3"/>
      <c r="G114" s="3"/>
      <c r="H114" s="3"/>
      <c r="I114" s="4"/>
      <c r="J114" s="3"/>
      <c r="K114" s="3"/>
      <c r="L114" s="5"/>
      <c r="M114" s="6"/>
      <c r="N114" s="7"/>
      <c r="O114" s="6"/>
      <c r="P114" s="7"/>
      <c r="Q114" s="3"/>
      <c r="R114" s="7"/>
      <c r="S114" s="3"/>
      <c r="T114" s="7"/>
      <c r="U114" s="7"/>
      <c r="V114" s="8"/>
      <c r="W114" s="8"/>
      <c r="X114" s="10"/>
      <c r="Y114" s="9"/>
      <c r="Z114" s="9"/>
      <c r="AA114" s="10"/>
      <c r="AB114" s="3"/>
      <c r="AC114" s="1"/>
      <c r="AD114" s="1"/>
      <c r="AE114" s="1"/>
      <c r="AF114" s="141"/>
      <c r="AG114" s="142"/>
      <c r="AH114" s="142"/>
      <c r="AI114" s="142"/>
      <c r="AJ114" s="142"/>
      <c r="AK114" s="142"/>
      <c r="AL114" s="142"/>
      <c r="AM114" s="143"/>
      <c r="AN114" s="35"/>
    </row>
    <row r="115" spans="2:40">
      <c r="B115" s="18">
        <v>14</v>
      </c>
      <c r="C115" s="1"/>
      <c r="D115" s="2"/>
      <c r="E115" s="1"/>
      <c r="F115" s="3"/>
      <c r="G115" s="3"/>
      <c r="H115" s="3"/>
      <c r="I115" s="4"/>
      <c r="J115" s="3"/>
      <c r="K115" s="3"/>
      <c r="L115" s="5"/>
      <c r="M115" s="6"/>
      <c r="N115" s="7"/>
      <c r="O115" s="7"/>
      <c r="P115" s="7"/>
      <c r="Q115" s="3"/>
      <c r="R115" s="7"/>
      <c r="S115" s="3"/>
      <c r="T115" s="7"/>
      <c r="U115" s="7"/>
      <c r="V115" s="8"/>
      <c r="W115" s="8"/>
      <c r="X115" s="10"/>
      <c r="Y115" s="9"/>
      <c r="Z115" s="9"/>
      <c r="AA115" s="10"/>
      <c r="AB115" s="3"/>
      <c r="AC115" s="1"/>
      <c r="AD115" s="1"/>
      <c r="AE115" s="1"/>
      <c r="AF115" s="141"/>
      <c r="AG115" s="142"/>
      <c r="AH115" s="142"/>
      <c r="AI115" s="142"/>
      <c r="AJ115" s="142"/>
      <c r="AK115" s="142"/>
      <c r="AL115" s="142"/>
      <c r="AM115" s="143"/>
      <c r="AN115" s="34"/>
    </row>
    <row r="116" spans="2:40">
      <c r="B116" s="18">
        <v>15</v>
      </c>
      <c r="C116" s="1"/>
      <c r="D116" s="2"/>
      <c r="E116" s="1"/>
      <c r="F116" s="3"/>
      <c r="G116" s="3"/>
      <c r="H116" s="3"/>
      <c r="I116" s="4"/>
      <c r="J116" s="3"/>
      <c r="K116" s="3"/>
      <c r="L116" s="5"/>
      <c r="M116" s="6"/>
      <c r="N116" s="7"/>
      <c r="O116" s="6"/>
      <c r="P116" s="7"/>
      <c r="Q116" s="3"/>
      <c r="R116" s="7"/>
      <c r="S116" s="3"/>
      <c r="T116" s="7"/>
      <c r="U116" s="7"/>
      <c r="V116" s="8"/>
      <c r="W116" s="8"/>
      <c r="X116" s="10"/>
      <c r="Y116" s="9"/>
      <c r="Z116" s="9"/>
      <c r="AA116" s="10"/>
      <c r="AB116" s="3"/>
      <c r="AC116" s="1"/>
      <c r="AD116" s="1"/>
      <c r="AE116" s="1"/>
      <c r="AF116" s="141"/>
      <c r="AG116" s="142"/>
      <c r="AH116" s="142"/>
      <c r="AI116" s="142"/>
      <c r="AJ116" s="142"/>
      <c r="AK116" s="142"/>
      <c r="AL116" s="142"/>
      <c r="AM116" s="143"/>
      <c r="AN116" s="35"/>
    </row>
    <row r="117" spans="2:40">
      <c r="B117" s="18">
        <v>16</v>
      </c>
      <c r="C117" s="1"/>
      <c r="D117" s="2"/>
      <c r="E117" s="1"/>
      <c r="F117" s="3"/>
      <c r="G117" s="3"/>
      <c r="H117" s="3"/>
      <c r="I117" s="4"/>
      <c r="J117" s="3"/>
      <c r="K117" s="3"/>
      <c r="L117" s="5"/>
      <c r="M117" s="6"/>
      <c r="N117" s="7"/>
      <c r="O117" s="7"/>
      <c r="P117" s="7"/>
      <c r="Q117" s="3"/>
      <c r="R117" s="7"/>
      <c r="S117" s="3"/>
      <c r="T117" s="7"/>
      <c r="U117" s="7"/>
      <c r="V117" s="8"/>
      <c r="W117" s="8"/>
      <c r="X117" s="10"/>
      <c r="Y117" s="9"/>
      <c r="Z117" s="9"/>
      <c r="AA117" s="10"/>
      <c r="AB117" s="3"/>
      <c r="AC117" s="1"/>
      <c r="AD117" s="1"/>
      <c r="AE117" s="1"/>
      <c r="AF117" s="141"/>
      <c r="AG117" s="142"/>
      <c r="AH117" s="142"/>
      <c r="AI117" s="142"/>
      <c r="AJ117" s="142"/>
      <c r="AK117" s="142"/>
      <c r="AL117" s="142"/>
      <c r="AM117" s="143"/>
      <c r="AN117" s="34"/>
    </row>
    <row r="118" spans="2:40">
      <c r="B118" s="18">
        <v>17</v>
      </c>
      <c r="C118" s="1"/>
      <c r="D118" s="2"/>
      <c r="E118" s="1"/>
      <c r="F118" s="3"/>
      <c r="G118" s="3"/>
      <c r="H118" s="3"/>
      <c r="I118" s="4"/>
      <c r="J118" s="3"/>
      <c r="K118" s="3"/>
      <c r="L118" s="5"/>
      <c r="M118" s="6"/>
      <c r="N118" s="7"/>
      <c r="O118" s="7"/>
      <c r="P118" s="7"/>
      <c r="Q118" s="3"/>
      <c r="R118" s="7"/>
      <c r="S118" s="3"/>
      <c r="T118" s="7"/>
      <c r="U118" s="7"/>
      <c r="V118" s="8"/>
      <c r="W118" s="8"/>
      <c r="X118" s="10"/>
      <c r="Y118" s="9"/>
      <c r="Z118" s="9"/>
      <c r="AA118" s="10"/>
      <c r="AB118" s="3"/>
      <c r="AC118" s="1"/>
      <c r="AD118" s="1"/>
      <c r="AE118" s="1"/>
      <c r="AF118" s="141"/>
      <c r="AG118" s="142"/>
      <c r="AH118" s="142"/>
      <c r="AI118" s="142"/>
      <c r="AJ118" s="142"/>
      <c r="AK118" s="142"/>
      <c r="AL118" s="142"/>
      <c r="AM118" s="143"/>
      <c r="AN118" s="35"/>
    </row>
    <row r="119" spans="2:40">
      <c r="B119" s="18">
        <v>18</v>
      </c>
      <c r="C119" s="1"/>
      <c r="D119" s="2"/>
      <c r="E119" s="1"/>
      <c r="F119" s="3"/>
      <c r="G119" s="3"/>
      <c r="H119" s="3"/>
      <c r="I119" s="4"/>
      <c r="J119" s="3"/>
      <c r="K119" s="3"/>
      <c r="L119" s="5"/>
      <c r="M119" s="6"/>
      <c r="N119" s="7"/>
      <c r="O119" s="7"/>
      <c r="P119" s="7"/>
      <c r="Q119" s="3"/>
      <c r="R119" s="7"/>
      <c r="S119" s="3"/>
      <c r="T119" s="7"/>
      <c r="U119" s="7"/>
      <c r="V119" s="8"/>
      <c r="W119" s="8"/>
      <c r="X119" s="10"/>
      <c r="Y119" s="9"/>
      <c r="Z119" s="9"/>
      <c r="AA119" s="10"/>
      <c r="AB119" s="3"/>
      <c r="AC119" s="1"/>
      <c r="AD119" s="1"/>
      <c r="AE119" s="1"/>
      <c r="AF119" s="141"/>
      <c r="AG119" s="142"/>
      <c r="AH119" s="142"/>
      <c r="AI119" s="142"/>
      <c r="AJ119" s="142"/>
      <c r="AK119" s="142"/>
      <c r="AL119" s="142"/>
      <c r="AM119" s="143"/>
      <c r="AN119" s="34"/>
    </row>
    <row r="120" spans="2:40">
      <c r="B120" s="18">
        <v>19</v>
      </c>
      <c r="C120" s="1"/>
      <c r="D120" s="2"/>
      <c r="E120" s="1"/>
      <c r="F120" s="3"/>
      <c r="G120" s="3"/>
      <c r="H120" s="3"/>
      <c r="I120" s="4"/>
      <c r="J120" s="3"/>
      <c r="K120" s="3"/>
      <c r="L120" s="5"/>
      <c r="M120" s="6"/>
      <c r="N120" s="7"/>
      <c r="O120" s="6"/>
      <c r="P120" s="7"/>
      <c r="Q120" s="3"/>
      <c r="R120" s="7"/>
      <c r="S120" s="3"/>
      <c r="T120" s="7"/>
      <c r="U120" s="7"/>
      <c r="V120" s="8"/>
      <c r="W120" s="8"/>
      <c r="X120" s="10"/>
      <c r="Y120" s="9"/>
      <c r="Z120" s="9"/>
      <c r="AA120" s="10"/>
      <c r="AB120" s="3"/>
      <c r="AC120" s="1"/>
      <c r="AD120" s="1"/>
      <c r="AE120" s="1"/>
      <c r="AF120" s="141"/>
      <c r="AG120" s="142"/>
      <c r="AH120" s="142"/>
      <c r="AI120" s="142"/>
      <c r="AJ120" s="142"/>
      <c r="AK120" s="142"/>
      <c r="AL120" s="142"/>
      <c r="AM120" s="143"/>
      <c r="AN120" s="35"/>
    </row>
    <row r="121" spans="2:40">
      <c r="B121" s="18">
        <v>20</v>
      </c>
      <c r="C121" s="1"/>
      <c r="D121" s="2"/>
      <c r="E121" s="1"/>
      <c r="F121" s="3"/>
      <c r="G121" s="3"/>
      <c r="H121" s="3"/>
      <c r="I121" s="4"/>
      <c r="J121" s="3"/>
      <c r="K121" s="3"/>
      <c r="L121" s="5"/>
      <c r="M121" s="6"/>
      <c r="N121" s="7"/>
      <c r="O121" s="7"/>
      <c r="P121" s="7"/>
      <c r="Q121" s="3"/>
      <c r="R121" s="7"/>
      <c r="S121" s="3"/>
      <c r="T121" s="7"/>
      <c r="U121" s="7"/>
      <c r="V121" s="8"/>
      <c r="W121" s="8"/>
      <c r="X121" s="10"/>
      <c r="Y121" s="9"/>
      <c r="Z121" s="9"/>
      <c r="AA121" s="10"/>
      <c r="AB121" s="3"/>
      <c r="AC121" s="1"/>
      <c r="AD121" s="1"/>
      <c r="AE121" s="1"/>
      <c r="AF121" s="141"/>
      <c r="AG121" s="142"/>
      <c r="AH121" s="142"/>
      <c r="AI121" s="142"/>
      <c r="AJ121" s="142"/>
      <c r="AK121" s="142"/>
      <c r="AL121" s="142"/>
      <c r="AM121" s="143"/>
      <c r="AN121" s="34"/>
    </row>
    <row r="122" spans="2:40">
      <c r="B122" s="18">
        <v>21</v>
      </c>
      <c r="C122" s="1"/>
      <c r="D122" s="2"/>
      <c r="E122" s="1"/>
      <c r="F122" s="3"/>
      <c r="G122" s="3"/>
      <c r="H122" s="3"/>
      <c r="I122" s="4"/>
      <c r="J122" s="3"/>
      <c r="K122" s="3"/>
      <c r="L122" s="5"/>
      <c r="M122" s="6"/>
      <c r="N122" s="7"/>
      <c r="O122" s="7"/>
      <c r="P122" s="7"/>
      <c r="Q122" s="3"/>
      <c r="R122" s="7"/>
      <c r="S122" s="3"/>
      <c r="T122" s="7"/>
      <c r="U122" s="7"/>
      <c r="V122" s="8"/>
      <c r="W122" s="8"/>
      <c r="X122" s="10"/>
      <c r="Y122" s="9"/>
      <c r="Z122" s="9"/>
      <c r="AA122" s="10"/>
      <c r="AB122" s="3"/>
      <c r="AC122" s="1"/>
      <c r="AD122" s="1"/>
      <c r="AE122" s="1"/>
      <c r="AF122" s="141"/>
      <c r="AG122" s="142"/>
      <c r="AH122" s="142"/>
      <c r="AI122" s="142"/>
      <c r="AJ122" s="142"/>
      <c r="AK122" s="142"/>
      <c r="AL122" s="142"/>
      <c r="AM122" s="143"/>
      <c r="AN122" s="35"/>
    </row>
    <row r="123" spans="2:40">
      <c r="B123" s="18">
        <v>22</v>
      </c>
      <c r="C123" s="1"/>
      <c r="D123" s="2"/>
      <c r="E123" s="1"/>
      <c r="F123" s="3"/>
      <c r="G123" s="3"/>
      <c r="H123" s="3"/>
      <c r="I123" s="4"/>
      <c r="J123" s="3"/>
      <c r="K123" s="3"/>
      <c r="L123" s="5"/>
      <c r="M123" s="6"/>
      <c r="N123" s="7"/>
      <c r="O123" s="6"/>
      <c r="P123" s="7"/>
      <c r="Q123" s="3"/>
      <c r="R123" s="7"/>
      <c r="S123" s="3"/>
      <c r="T123" s="7"/>
      <c r="U123" s="7"/>
      <c r="V123" s="8"/>
      <c r="W123" s="8"/>
      <c r="X123" s="10"/>
      <c r="Y123" s="9"/>
      <c r="Z123" s="9"/>
      <c r="AA123" s="10"/>
      <c r="AB123" s="3"/>
      <c r="AC123" s="1"/>
      <c r="AD123" s="1"/>
      <c r="AE123" s="1"/>
      <c r="AF123" s="141"/>
      <c r="AG123" s="142"/>
      <c r="AH123" s="142"/>
      <c r="AI123" s="142"/>
      <c r="AJ123" s="142"/>
      <c r="AK123" s="142"/>
      <c r="AL123" s="142"/>
      <c r="AM123" s="143"/>
      <c r="AN123" s="34"/>
    </row>
    <row r="124" spans="2:40">
      <c r="B124" s="18">
        <v>23</v>
      </c>
      <c r="C124" s="1"/>
      <c r="D124" s="2"/>
      <c r="E124" s="1"/>
      <c r="F124" s="3"/>
      <c r="G124" s="3"/>
      <c r="H124" s="3"/>
      <c r="I124" s="4"/>
      <c r="J124" s="3"/>
      <c r="K124" s="3"/>
      <c r="L124" s="5"/>
      <c r="M124" s="6"/>
      <c r="N124" s="7"/>
      <c r="O124" s="7"/>
      <c r="P124" s="7"/>
      <c r="Q124" s="3"/>
      <c r="R124" s="7"/>
      <c r="S124" s="3"/>
      <c r="T124" s="7"/>
      <c r="U124" s="7"/>
      <c r="V124" s="8"/>
      <c r="W124" s="8"/>
      <c r="X124" s="10"/>
      <c r="Y124" s="9"/>
      <c r="Z124" s="9"/>
      <c r="AA124" s="10"/>
      <c r="AB124" s="3"/>
      <c r="AC124" s="1"/>
      <c r="AD124" s="1"/>
      <c r="AE124" s="1"/>
      <c r="AF124" s="141"/>
      <c r="AG124" s="142"/>
      <c r="AH124" s="142"/>
      <c r="AI124" s="142"/>
      <c r="AJ124" s="142"/>
      <c r="AK124" s="142"/>
      <c r="AL124" s="142"/>
      <c r="AM124" s="143"/>
      <c r="AN124" s="35"/>
    </row>
    <row r="125" spans="2:40">
      <c r="B125" s="18">
        <v>24</v>
      </c>
      <c r="C125" s="1"/>
      <c r="D125" s="2"/>
      <c r="E125" s="1"/>
      <c r="F125" s="3"/>
      <c r="G125" s="3"/>
      <c r="H125" s="3"/>
      <c r="I125" s="4"/>
      <c r="J125" s="3"/>
      <c r="K125" s="3"/>
      <c r="L125" s="5"/>
      <c r="M125" s="6"/>
      <c r="N125" s="7"/>
      <c r="O125" s="6"/>
      <c r="P125" s="7"/>
      <c r="Q125" s="3"/>
      <c r="R125" s="7"/>
      <c r="S125" s="3"/>
      <c r="T125" s="7"/>
      <c r="U125" s="7"/>
      <c r="V125" s="8"/>
      <c r="W125" s="8"/>
      <c r="X125" s="10"/>
      <c r="Y125" s="9"/>
      <c r="Z125" s="9"/>
      <c r="AA125" s="10"/>
      <c r="AB125" s="3"/>
      <c r="AC125" s="1"/>
      <c r="AD125" s="1"/>
      <c r="AE125" s="1"/>
      <c r="AF125" s="141"/>
      <c r="AG125" s="142"/>
      <c r="AH125" s="142"/>
      <c r="AI125" s="142"/>
      <c r="AJ125" s="142"/>
      <c r="AK125" s="142"/>
      <c r="AL125" s="142"/>
      <c r="AM125" s="143"/>
      <c r="AN125" s="34"/>
    </row>
    <row r="126" spans="2:40">
      <c r="B126" s="18">
        <v>25</v>
      </c>
      <c r="C126" s="1"/>
      <c r="D126" s="2"/>
      <c r="E126" s="1"/>
      <c r="F126" s="3"/>
      <c r="G126" s="3"/>
      <c r="H126" s="3"/>
      <c r="I126" s="4"/>
      <c r="J126" s="3"/>
      <c r="K126" s="3"/>
      <c r="L126" s="5"/>
      <c r="M126" s="6"/>
      <c r="N126" s="7"/>
      <c r="O126" s="7"/>
      <c r="P126" s="7"/>
      <c r="Q126" s="3"/>
      <c r="R126" s="7"/>
      <c r="S126" s="3"/>
      <c r="T126" s="7"/>
      <c r="U126" s="7"/>
      <c r="V126" s="8"/>
      <c r="W126" s="8"/>
      <c r="X126" s="10"/>
      <c r="Y126" s="9"/>
      <c r="Z126" s="9"/>
      <c r="AA126" s="10"/>
      <c r="AB126" s="3"/>
      <c r="AC126" s="1"/>
      <c r="AD126" s="1"/>
      <c r="AE126" s="1"/>
      <c r="AF126" s="141"/>
      <c r="AG126" s="142"/>
      <c r="AH126" s="142"/>
      <c r="AI126" s="142"/>
      <c r="AJ126" s="142"/>
      <c r="AK126" s="142"/>
      <c r="AL126" s="142"/>
      <c r="AM126" s="143"/>
      <c r="AN126" s="35"/>
    </row>
    <row r="127" spans="2:40">
      <c r="B127" s="18">
        <v>26</v>
      </c>
      <c r="C127" s="1"/>
      <c r="D127" s="2"/>
      <c r="E127" s="1"/>
      <c r="F127" s="3"/>
      <c r="G127" s="3"/>
      <c r="H127" s="3"/>
      <c r="I127" s="4"/>
      <c r="J127" s="3"/>
      <c r="K127" s="3"/>
      <c r="L127" s="5"/>
      <c r="M127" s="6"/>
      <c r="N127" s="7"/>
      <c r="O127" s="6"/>
      <c r="P127" s="7"/>
      <c r="Q127" s="3"/>
      <c r="R127" s="7"/>
      <c r="S127" s="3"/>
      <c r="T127" s="7"/>
      <c r="U127" s="7"/>
      <c r="V127" s="8"/>
      <c r="W127" s="8"/>
      <c r="X127" s="10"/>
      <c r="Y127" s="9"/>
      <c r="Z127" s="9"/>
      <c r="AA127" s="10"/>
      <c r="AB127" s="3"/>
      <c r="AC127" s="1"/>
      <c r="AD127" s="1"/>
      <c r="AE127" s="1"/>
      <c r="AF127" s="141"/>
      <c r="AG127" s="142"/>
      <c r="AH127" s="142"/>
      <c r="AI127" s="142"/>
      <c r="AJ127" s="142"/>
      <c r="AK127" s="142"/>
      <c r="AL127" s="142"/>
      <c r="AM127" s="143"/>
      <c r="AN127" s="34"/>
    </row>
    <row r="128" spans="2:40">
      <c r="B128" s="18">
        <v>27</v>
      </c>
      <c r="C128" s="1"/>
      <c r="D128" s="2"/>
      <c r="E128" s="1"/>
      <c r="F128" s="3"/>
      <c r="G128" s="3"/>
      <c r="H128" s="3"/>
      <c r="I128" s="4"/>
      <c r="J128" s="3"/>
      <c r="K128" s="3"/>
      <c r="L128" s="5"/>
      <c r="M128" s="6"/>
      <c r="N128" s="7"/>
      <c r="O128" s="6"/>
      <c r="P128" s="7"/>
      <c r="Q128" s="3"/>
      <c r="R128" s="7"/>
      <c r="S128" s="3"/>
      <c r="T128" s="7"/>
      <c r="U128" s="7"/>
      <c r="V128" s="8"/>
      <c r="W128" s="8"/>
      <c r="X128" s="10"/>
      <c r="Y128" s="9"/>
      <c r="Z128" s="9"/>
      <c r="AA128" s="10"/>
      <c r="AB128" s="3"/>
      <c r="AC128" s="1"/>
      <c r="AD128" s="1"/>
      <c r="AE128" s="1"/>
      <c r="AF128" s="141"/>
      <c r="AG128" s="142"/>
      <c r="AH128" s="142"/>
      <c r="AI128" s="142"/>
      <c r="AJ128" s="142"/>
      <c r="AK128" s="142"/>
      <c r="AL128" s="142"/>
      <c r="AM128" s="143"/>
      <c r="AN128" s="35"/>
    </row>
    <row r="129" spans="2:40">
      <c r="B129" s="18">
        <v>28</v>
      </c>
      <c r="C129" s="1"/>
      <c r="D129" s="2"/>
      <c r="E129" s="1"/>
      <c r="F129" s="3"/>
      <c r="G129" s="3"/>
      <c r="H129" s="3"/>
      <c r="I129" s="4"/>
      <c r="J129" s="3"/>
      <c r="K129" s="3"/>
      <c r="L129" s="5"/>
      <c r="M129" s="6"/>
      <c r="N129" s="7"/>
      <c r="O129" s="6"/>
      <c r="P129" s="7"/>
      <c r="Q129" s="3"/>
      <c r="R129" s="7"/>
      <c r="S129" s="3"/>
      <c r="T129" s="7"/>
      <c r="U129" s="7"/>
      <c r="V129" s="8"/>
      <c r="W129" s="8"/>
      <c r="X129" s="10"/>
      <c r="Y129" s="9"/>
      <c r="Z129" s="9"/>
      <c r="AA129" s="10"/>
      <c r="AB129" s="3"/>
      <c r="AC129" s="1"/>
      <c r="AD129" s="1"/>
      <c r="AE129" s="1"/>
      <c r="AF129" s="141"/>
      <c r="AG129" s="142"/>
      <c r="AH129" s="142"/>
      <c r="AI129" s="142"/>
      <c r="AJ129" s="142"/>
      <c r="AK129" s="142"/>
      <c r="AL129" s="142"/>
      <c r="AM129" s="143"/>
      <c r="AN129" s="34"/>
    </row>
    <row r="130" spans="2:40">
      <c r="B130" s="18">
        <v>29</v>
      </c>
      <c r="C130" s="28"/>
      <c r="D130" s="29"/>
      <c r="E130" s="28"/>
      <c r="F130" s="18"/>
      <c r="G130" s="18"/>
      <c r="H130" s="18"/>
      <c r="I130" s="18"/>
      <c r="J130" s="18"/>
      <c r="K130" s="18"/>
      <c r="L130" s="30"/>
      <c r="M130" s="31"/>
      <c r="N130" s="31"/>
      <c r="O130" s="31"/>
      <c r="P130" s="144"/>
      <c r="Q130" s="18"/>
      <c r="R130" s="144"/>
      <c r="S130" s="18"/>
      <c r="T130" s="144"/>
      <c r="U130" s="144"/>
      <c r="V130" s="145"/>
      <c r="W130" s="145"/>
      <c r="X130" s="32"/>
      <c r="Y130" s="36"/>
      <c r="Z130" s="36"/>
      <c r="AA130" s="32"/>
      <c r="AB130" s="18"/>
      <c r="AC130" s="28"/>
      <c r="AD130" s="28"/>
      <c r="AE130" s="28"/>
      <c r="AF130" s="141"/>
      <c r="AG130" s="142"/>
      <c r="AH130" s="142"/>
      <c r="AI130" s="142"/>
      <c r="AJ130" s="142"/>
      <c r="AK130" s="142"/>
      <c r="AL130" s="142"/>
      <c r="AM130" s="143"/>
      <c r="AN130" s="35"/>
    </row>
    <row r="131" spans="2:40">
      <c r="B131" s="18">
        <v>30</v>
      </c>
      <c r="C131" s="28"/>
      <c r="D131" s="29"/>
      <c r="E131" s="28"/>
      <c r="F131" s="18"/>
      <c r="G131" s="18"/>
      <c r="H131" s="18"/>
      <c r="I131" s="18"/>
      <c r="J131" s="18"/>
      <c r="K131" s="18"/>
      <c r="L131" s="30"/>
      <c r="M131" s="31"/>
      <c r="N131" s="31"/>
      <c r="O131" s="31"/>
      <c r="P131" s="144"/>
      <c r="Q131" s="18"/>
      <c r="R131" s="144"/>
      <c r="S131" s="18"/>
      <c r="T131" s="144"/>
      <c r="U131" s="144"/>
      <c r="V131" s="145"/>
      <c r="W131" s="145"/>
      <c r="X131" s="32"/>
      <c r="Y131" s="36"/>
      <c r="Z131" s="36"/>
      <c r="AA131" s="32"/>
      <c r="AB131" s="18"/>
      <c r="AC131" s="28"/>
      <c r="AD131" s="28"/>
      <c r="AE131" s="28"/>
      <c r="AF131" s="141"/>
      <c r="AG131" s="142"/>
      <c r="AH131" s="142"/>
      <c r="AI131" s="142"/>
      <c r="AJ131" s="142"/>
      <c r="AK131" s="142"/>
      <c r="AL131" s="142"/>
      <c r="AM131" s="143"/>
      <c r="AN131" s="34"/>
    </row>
    <row r="132" spans="2:40">
      <c r="B132" s="18">
        <v>31</v>
      </c>
      <c r="C132" s="28"/>
      <c r="D132" s="29"/>
      <c r="E132" s="28"/>
      <c r="F132" s="18"/>
      <c r="G132" s="18"/>
      <c r="H132" s="18"/>
      <c r="I132" s="18"/>
      <c r="J132" s="18"/>
      <c r="K132" s="18"/>
      <c r="L132" s="30"/>
      <c r="M132" s="31"/>
      <c r="N132" s="31"/>
      <c r="O132" s="31"/>
      <c r="P132" s="144"/>
      <c r="Q132" s="18"/>
      <c r="R132" s="144"/>
      <c r="S132" s="18"/>
      <c r="T132" s="144"/>
      <c r="U132" s="144"/>
      <c r="V132" s="145"/>
      <c r="W132" s="145"/>
      <c r="X132" s="32"/>
      <c r="Y132" s="36"/>
      <c r="Z132" s="36"/>
      <c r="AA132" s="32"/>
      <c r="AB132" s="18"/>
      <c r="AC132" s="28"/>
      <c r="AD132" s="28"/>
      <c r="AE132" s="28"/>
      <c r="AF132" s="141"/>
      <c r="AG132" s="142"/>
      <c r="AH132" s="142"/>
      <c r="AI132" s="142"/>
      <c r="AJ132" s="142"/>
      <c r="AK132" s="142"/>
      <c r="AL132" s="142"/>
      <c r="AM132" s="143"/>
      <c r="AN132" s="35"/>
    </row>
    <row r="133" spans="2:40">
      <c r="B133" s="18">
        <v>32</v>
      </c>
      <c r="C133" s="28"/>
      <c r="D133" s="29"/>
      <c r="E133" s="28"/>
      <c r="F133" s="18"/>
      <c r="G133" s="18"/>
      <c r="H133" s="18"/>
      <c r="I133" s="18"/>
      <c r="J133" s="18"/>
      <c r="K133" s="18"/>
      <c r="L133" s="30"/>
      <c r="M133" s="31"/>
      <c r="N133" s="31"/>
      <c r="O133" s="31"/>
      <c r="P133" s="144"/>
      <c r="Q133" s="18"/>
      <c r="R133" s="144"/>
      <c r="S133" s="18"/>
      <c r="T133" s="144"/>
      <c r="U133" s="144"/>
      <c r="V133" s="145"/>
      <c r="W133" s="145"/>
      <c r="X133" s="32"/>
      <c r="Y133" s="36"/>
      <c r="Z133" s="36"/>
      <c r="AA133" s="32"/>
      <c r="AB133" s="18"/>
      <c r="AC133" s="28"/>
      <c r="AD133" s="28"/>
      <c r="AE133" s="28"/>
      <c r="AF133" s="141"/>
      <c r="AG133" s="142"/>
      <c r="AH133" s="142"/>
      <c r="AI133" s="142"/>
      <c r="AJ133" s="142"/>
      <c r="AK133" s="142"/>
      <c r="AL133" s="142"/>
      <c r="AM133" s="143"/>
      <c r="AN133" s="34"/>
    </row>
    <row r="134" spans="2:40">
      <c r="B134" s="18">
        <v>33</v>
      </c>
      <c r="C134" s="28"/>
      <c r="D134" s="29"/>
      <c r="E134" s="28"/>
      <c r="F134" s="18"/>
      <c r="G134" s="18"/>
      <c r="H134" s="18"/>
      <c r="I134" s="18"/>
      <c r="J134" s="18"/>
      <c r="K134" s="18"/>
      <c r="L134" s="30"/>
      <c r="M134" s="31"/>
      <c r="N134" s="31"/>
      <c r="O134" s="31"/>
      <c r="P134" s="144"/>
      <c r="Q134" s="18"/>
      <c r="R134" s="144"/>
      <c r="S134" s="18"/>
      <c r="T134" s="144"/>
      <c r="U134" s="144"/>
      <c r="V134" s="145"/>
      <c r="W134" s="145"/>
      <c r="X134" s="32"/>
      <c r="Y134" s="36"/>
      <c r="Z134" s="36"/>
      <c r="AA134" s="32"/>
      <c r="AB134" s="18"/>
      <c r="AC134" s="28"/>
      <c r="AD134" s="28"/>
      <c r="AE134" s="28"/>
      <c r="AF134" s="141"/>
      <c r="AG134" s="142"/>
      <c r="AH134" s="142"/>
      <c r="AI134" s="142"/>
      <c r="AJ134" s="142"/>
      <c r="AK134" s="142"/>
      <c r="AL134" s="142"/>
      <c r="AM134" s="143"/>
      <c r="AN134" s="35"/>
    </row>
    <row r="135" spans="2:40">
      <c r="B135" s="18">
        <v>34</v>
      </c>
      <c r="C135" s="28"/>
      <c r="D135" s="29"/>
      <c r="E135" s="28"/>
      <c r="F135" s="18"/>
      <c r="G135" s="18"/>
      <c r="H135" s="18"/>
      <c r="I135" s="18"/>
      <c r="J135" s="18"/>
      <c r="K135" s="18"/>
      <c r="L135" s="18"/>
      <c r="M135" s="31"/>
      <c r="N135" s="37"/>
      <c r="O135" s="31"/>
      <c r="P135" s="144"/>
      <c r="Q135" s="18"/>
      <c r="R135" s="144"/>
      <c r="S135" s="18"/>
      <c r="T135" s="144"/>
      <c r="U135" s="144"/>
      <c r="V135" s="145"/>
      <c r="W135" s="145"/>
      <c r="X135" s="32"/>
      <c r="Y135" s="36"/>
      <c r="Z135" s="36"/>
      <c r="AA135" s="32"/>
      <c r="AB135" s="18"/>
      <c r="AC135" s="28"/>
      <c r="AD135" s="28"/>
      <c r="AE135" s="28"/>
      <c r="AF135" s="141"/>
      <c r="AG135" s="142"/>
      <c r="AH135" s="142"/>
      <c r="AI135" s="142"/>
      <c r="AJ135" s="142"/>
      <c r="AK135" s="142"/>
      <c r="AL135" s="142"/>
      <c r="AM135" s="143"/>
      <c r="AN135" s="34"/>
    </row>
    <row r="136" spans="2:40">
      <c r="B136" s="18">
        <v>35</v>
      </c>
      <c r="C136" s="28"/>
      <c r="D136" s="29"/>
      <c r="E136" s="28"/>
      <c r="F136" s="18"/>
      <c r="G136" s="18"/>
      <c r="H136" s="18"/>
      <c r="I136" s="18"/>
      <c r="J136" s="18"/>
      <c r="K136" s="18"/>
      <c r="L136" s="18"/>
      <c r="M136" s="31"/>
      <c r="N136" s="31"/>
      <c r="O136" s="31"/>
      <c r="P136" s="144"/>
      <c r="Q136" s="18"/>
      <c r="R136" s="144"/>
      <c r="S136" s="18"/>
      <c r="T136" s="144"/>
      <c r="U136" s="144"/>
      <c r="V136" s="145"/>
      <c r="W136" s="145"/>
      <c r="X136" s="32"/>
      <c r="Y136" s="32"/>
      <c r="Z136" s="32"/>
      <c r="AA136" s="32"/>
      <c r="AB136" s="18"/>
      <c r="AC136" s="28"/>
      <c r="AD136" s="28"/>
      <c r="AE136" s="28"/>
      <c r="AF136" s="141"/>
      <c r="AG136" s="142"/>
      <c r="AH136" s="142"/>
      <c r="AI136" s="142"/>
      <c r="AJ136" s="142"/>
      <c r="AK136" s="142"/>
      <c r="AL136" s="142"/>
      <c r="AM136" s="143"/>
      <c r="AN136" s="35"/>
    </row>
    <row r="137" spans="2:40">
      <c r="B137" s="18">
        <v>36</v>
      </c>
      <c r="C137" s="28"/>
      <c r="D137" s="29"/>
      <c r="E137" s="28"/>
      <c r="F137" s="18"/>
      <c r="G137" s="18"/>
      <c r="H137" s="18"/>
      <c r="I137" s="18"/>
      <c r="J137" s="18"/>
      <c r="K137" s="18"/>
      <c r="L137" s="18"/>
      <c r="M137" s="31"/>
      <c r="N137" s="31"/>
      <c r="O137" s="31"/>
      <c r="P137" s="144"/>
      <c r="Q137" s="18"/>
      <c r="R137" s="144"/>
      <c r="S137" s="18"/>
      <c r="T137" s="144"/>
      <c r="U137" s="144"/>
      <c r="V137" s="145"/>
      <c r="W137" s="145"/>
      <c r="X137" s="32"/>
      <c r="Y137" s="32"/>
      <c r="Z137" s="32"/>
      <c r="AA137" s="32"/>
      <c r="AB137" s="18"/>
      <c r="AC137" s="28"/>
      <c r="AD137" s="28"/>
      <c r="AE137" s="28"/>
      <c r="AF137" s="141"/>
      <c r="AG137" s="142"/>
      <c r="AH137" s="142"/>
      <c r="AI137" s="142"/>
      <c r="AJ137" s="142"/>
      <c r="AK137" s="142"/>
      <c r="AL137" s="142"/>
      <c r="AM137" s="143"/>
      <c r="AN137" s="34"/>
    </row>
    <row r="138" spans="2:40">
      <c r="B138" s="18">
        <v>37</v>
      </c>
      <c r="C138" s="28"/>
      <c r="D138" s="29"/>
      <c r="E138" s="28"/>
      <c r="F138" s="18"/>
      <c r="G138" s="18"/>
      <c r="H138" s="18"/>
      <c r="I138" s="18"/>
      <c r="J138" s="18"/>
      <c r="K138" s="18"/>
      <c r="L138" s="30"/>
      <c r="M138" s="31"/>
      <c r="N138" s="37"/>
      <c r="O138" s="31"/>
      <c r="P138" s="144"/>
      <c r="Q138" s="18"/>
      <c r="R138" s="144"/>
      <c r="S138" s="18"/>
      <c r="T138" s="144"/>
      <c r="U138" s="144"/>
      <c r="V138" s="145"/>
      <c r="W138" s="145"/>
      <c r="X138" s="32"/>
      <c r="Y138" s="32"/>
      <c r="Z138" s="32"/>
      <c r="AA138" s="32"/>
      <c r="AB138" s="18"/>
      <c r="AC138" s="28"/>
      <c r="AD138" s="28"/>
      <c r="AE138" s="28"/>
      <c r="AF138" s="141"/>
      <c r="AG138" s="142"/>
      <c r="AH138" s="142"/>
      <c r="AI138" s="142"/>
      <c r="AJ138" s="142"/>
      <c r="AK138" s="142"/>
      <c r="AL138" s="142"/>
      <c r="AM138" s="143"/>
      <c r="AN138" s="35"/>
    </row>
    <row r="139" spans="2:40">
      <c r="B139" s="18">
        <v>38</v>
      </c>
      <c r="C139" s="28"/>
      <c r="D139" s="29"/>
      <c r="E139" s="28"/>
      <c r="F139" s="18"/>
      <c r="G139" s="18"/>
      <c r="H139" s="18"/>
      <c r="I139" s="18"/>
      <c r="J139" s="18"/>
      <c r="K139" s="18"/>
      <c r="L139" s="18"/>
      <c r="M139" s="31"/>
      <c r="N139" s="31"/>
      <c r="O139" s="31"/>
      <c r="P139" s="144"/>
      <c r="Q139" s="18"/>
      <c r="R139" s="144"/>
      <c r="S139" s="18"/>
      <c r="T139" s="144"/>
      <c r="U139" s="144"/>
      <c r="V139" s="145"/>
      <c r="W139" s="145"/>
      <c r="X139" s="32"/>
      <c r="Y139" s="32"/>
      <c r="Z139" s="32"/>
      <c r="AA139" s="32"/>
      <c r="AB139" s="18"/>
      <c r="AC139" s="28"/>
      <c r="AD139" s="28"/>
      <c r="AE139" s="28"/>
      <c r="AF139" s="141"/>
      <c r="AG139" s="142"/>
      <c r="AH139" s="142"/>
      <c r="AI139" s="142"/>
      <c r="AJ139" s="142"/>
      <c r="AK139" s="142"/>
      <c r="AL139" s="142"/>
      <c r="AM139" s="143"/>
      <c r="AN139" s="34"/>
    </row>
    <row r="140" spans="2:40">
      <c r="B140" s="18">
        <v>39</v>
      </c>
      <c r="C140" s="28"/>
      <c r="D140" s="29"/>
      <c r="E140" s="28"/>
      <c r="F140" s="18"/>
      <c r="G140" s="18"/>
      <c r="H140" s="18"/>
      <c r="I140" s="18"/>
      <c r="J140" s="18"/>
      <c r="K140" s="18"/>
      <c r="L140" s="18"/>
      <c r="M140" s="31"/>
      <c r="N140" s="31"/>
      <c r="O140" s="31"/>
      <c r="P140" s="144"/>
      <c r="Q140" s="18"/>
      <c r="R140" s="144"/>
      <c r="S140" s="18"/>
      <c r="T140" s="144"/>
      <c r="U140" s="144"/>
      <c r="V140" s="145"/>
      <c r="W140" s="145"/>
      <c r="X140" s="32"/>
      <c r="Y140" s="32"/>
      <c r="Z140" s="32"/>
      <c r="AA140" s="32"/>
      <c r="AB140" s="18"/>
      <c r="AC140" s="28"/>
      <c r="AD140" s="28"/>
      <c r="AE140" s="28"/>
      <c r="AF140" s="141"/>
      <c r="AG140" s="142"/>
      <c r="AH140" s="142"/>
      <c r="AI140" s="142"/>
      <c r="AJ140" s="142"/>
      <c r="AK140" s="142"/>
      <c r="AL140" s="142"/>
      <c r="AM140" s="143"/>
      <c r="AN140" s="35"/>
    </row>
    <row r="141" spans="2:40">
      <c r="B141" s="18">
        <v>40</v>
      </c>
      <c r="C141" s="28"/>
      <c r="D141" s="29"/>
      <c r="E141" s="28"/>
      <c r="F141" s="18"/>
      <c r="G141" s="18"/>
      <c r="H141" s="18"/>
      <c r="I141" s="18"/>
      <c r="J141" s="18"/>
      <c r="K141" s="18"/>
      <c r="L141" s="18"/>
      <c r="M141" s="31"/>
      <c r="N141" s="31"/>
      <c r="O141" s="31"/>
      <c r="P141" s="144"/>
      <c r="Q141" s="18"/>
      <c r="R141" s="144"/>
      <c r="S141" s="18"/>
      <c r="T141" s="144"/>
      <c r="U141" s="144"/>
      <c r="V141" s="145"/>
      <c r="W141" s="145"/>
      <c r="X141" s="32"/>
      <c r="Y141" s="32"/>
      <c r="Z141" s="32"/>
      <c r="AA141" s="32"/>
      <c r="AB141" s="18"/>
      <c r="AC141" s="28"/>
      <c r="AD141" s="28"/>
      <c r="AE141" s="28"/>
      <c r="AF141" s="141"/>
      <c r="AG141" s="142"/>
      <c r="AH141" s="142"/>
      <c r="AI141" s="142"/>
      <c r="AJ141" s="142"/>
      <c r="AK141" s="142"/>
      <c r="AL141" s="142"/>
      <c r="AM141" s="143"/>
      <c r="AN141" s="34"/>
    </row>
    <row r="142" spans="2:40">
      <c r="B142" s="18">
        <v>41</v>
      </c>
      <c r="C142" s="28"/>
      <c r="D142" s="29"/>
      <c r="E142" s="28"/>
      <c r="F142" s="18"/>
      <c r="G142" s="18"/>
      <c r="H142" s="18"/>
      <c r="I142" s="18"/>
      <c r="J142" s="18"/>
      <c r="K142" s="18"/>
      <c r="L142" s="18"/>
      <c r="M142" s="31"/>
      <c r="N142" s="31"/>
      <c r="O142" s="31"/>
      <c r="P142" s="144"/>
      <c r="Q142" s="18"/>
      <c r="R142" s="144"/>
      <c r="S142" s="18"/>
      <c r="T142" s="144"/>
      <c r="U142" s="144"/>
      <c r="V142" s="145"/>
      <c r="W142" s="145"/>
      <c r="X142" s="32"/>
      <c r="Y142" s="32"/>
      <c r="Z142" s="32"/>
      <c r="AA142" s="32"/>
      <c r="AB142" s="18"/>
      <c r="AC142" s="28"/>
      <c r="AD142" s="28"/>
      <c r="AE142" s="28"/>
      <c r="AF142" s="141"/>
      <c r="AG142" s="142"/>
      <c r="AH142" s="142"/>
      <c r="AI142" s="142"/>
      <c r="AJ142" s="142"/>
      <c r="AK142" s="142"/>
      <c r="AL142" s="142"/>
      <c r="AM142" s="143"/>
      <c r="AN142" s="35"/>
    </row>
    <row r="143" spans="2:40">
      <c r="B143" s="18">
        <v>42</v>
      </c>
      <c r="C143" s="28"/>
      <c r="D143" s="29"/>
      <c r="E143" s="28"/>
      <c r="F143" s="18"/>
      <c r="G143" s="18"/>
      <c r="H143" s="18"/>
      <c r="I143" s="18"/>
      <c r="J143" s="18"/>
      <c r="K143" s="18"/>
      <c r="L143" s="18"/>
      <c r="M143" s="31"/>
      <c r="N143" s="31"/>
      <c r="O143" s="31"/>
      <c r="P143" s="144"/>
      <c r="Q143" s="18"/>
      <c r="R143" s="144"/>
      <c r="S143" s="18"/>
      <c r="T143" s="144"/>
      <c r="U143" s="144"/>
      <c r="V143" s="145"/>
      <c r="W143" s="145"/>
      <c r="X143" s="32"/>
      <c r="Y143" s="32"/>
      <c r="Z143" s="32"/>
      <c r="AA143" s="32"/>
      <c r="AB143" s="18"/>
      <c r="AC143" s="28"/>
      <c r="AD143" s="28"/>
      <c r="AE143" s="28"/>
      <c r="AF143" s="141"/>
      <c r="AG143" s="142"/>
      <c r="AH143" s="142"/>
      <c r="AI143" s="142"/>
      <c r="AJ143" s="142"/>
      <c r="AK143" s="142"/>
      <c r="AL143" s="142"/>
      <c r="AM143" s="143"/>
      <c r="AN143" s="34"/>
    </row>
    <row r="144" spans="2:40">
      <c r="B144" s="18">
        <v>43</v>
      </c>
      <c r="C144" s="28"/>
      <c r="D144" s="29"/>
      <c r="E144" s="28"/>
      <c r="F144" s="18"/>
      <c r="G144" s="18"/>
      <c r="H144" s="18"/>
      <c r="I144" s="18"/>
      <c r="J144" s="18"/>
      <c r="K144" s="18"/>
      <c r="L144" s="30"/>
      <c r="M144" s="31"/>
      <c r="N144" s="37"/>
      <c r="O144" s="31"/>
      <c r="P144" s="144"/>
      <c r="Q144" s="18"/>
      <c r="R144" s="144"/>
      <c r="S144" s="18"/>
      <c r="T144" s="144"/>
      <c r="U144" s="144"/>
      <c r="V144" s="145"/>
      <c r="W144" s="145"/>
      <c r="X144" s="32"/>
      <c r="Y144" s="32"/>
      <c r="Z144" s="32"/>
      <c r="AA144" s="32"/>
      <c r="AB144" s="18"/>
      <c r="AC144" s="28"/>
      <c r="AD144" s="28"/>
      <c r="AE144" s="28"/>
      <c r="AF144" s="141"/>
      <c r="AG144" s="142"/>
      <c r="AH144" s="142"/>
      <c r="AI144" s="142"/>
      <c r="AJ144" s="142"/>
      <c r="AK144" s="142"/>
      <c r="AL144" s="142"/>
      <c r="AM144" s="143"/>
      <c r="AN144" s="35"/>
    </row>
    <row r="145" spans="2:40">
      <c r="B145" s="18">
        <v>44</v>
      </c>
      <c r="C145" s="28"/>
      <c r="D145" s="29"/>
      <c r="E145" s="28"/>
      <c r="F145" s="18"/>
      <c r="G145" s="18"/>
      <c r="H145" s="18"/>
      <c r="I145" s="18"/>
      <c r="J145" s="18"/>
      <c r="K145" s="18"/>
      <c r="L145" s="18"/>
      <c r="M145" s="31"/>
      <c r="N145" s="31"/>
      <c r="O145" s="31"/>
      <c r="P145" s="144"/>
      <c r="Q145" s="18"/>
      <c r="R145" s="144"/>
      <c r="S145" s="18"/>
      <c r="T145" s="144"/>
      <c r="U145" s="144"/>
      <c r="V145" s="145"/>
      <c r="W145" s="145"/>
      <c r="X145" s="32"/>
      <c r="Y145" s="32"/>
      <c r="Z145" s="32"/>
      <c r="AA145" s="32"/>
      <c r="AB145" s="18"/>
      <c r="AC145" s="28"/>
      <c r="AD145" s="28"/>
      <c r="AE145" s="28"/>
      <c r="AF145" s="141"/>
      <c r="AG145" s="142"/>
      <c r="AH145" s="142"/>
      <c r="AI145" s="142"/>
      <c r="AJ145" s="142"/>
      <c r="AK145" s="142"/>
      <c r="AL145" s="142"/>
      <c r="AM145" s="143"/>
      <c r="AN145" s="34"/>
    </row>
    <row r="146" spans="2:40">
      <c r="B146" s="18">
        <v>45</v>
      </c>
      <c r="C146" s="28"/>
      <c r="D146" s="29"/>
      <c r="E146" s="28"/>
      <c r="F146" s="18"/>
      <c r="G146" s="18"/>
      <c r="H146" s="18"/>
      <c r="I146" s="18"/>
      <c r="J146" s="18"/>
      <c r="K146" s="18"/>
      <c r="L146" s="18"/>
      <c r="M146" s="31"/>
      <c r="N146" s="31"/>
      <c r="O146" s="31"/>
      <c r="P146" s="144"/>
      <c r="Q146" s="18"/>
      <c r="R146" s="144"/>
      <c r="S146" s="18"/>
      <c r="T146" s="144"/>
      <c r="U146" s="144"/>
      <c r="V146" s="145"/>
      <c r="W146" s="145"/>
      <c r="X146" s="32"/>
      <c r="Y146" s="32"/>
      <c r="Z146" s="32"/>
      <c r="AA146" s="32"/>
      <c r="AB146" s="18"/>
      <c r="AC146" s="28"/>
      <c r="AD146" s="28"/>
      <c r="AE146" s="28"/>
      <c r="AF146" s="141"/>
      <c r="AG146" s="142"/>
      <c r="AH146" s="142"/>
      <c r="AI146" s="142"/>
      <c r="AJ146" s="142"/>
      <c r="AK146" s="142"/>
      <c r="AL146" s="142"/>
      <c r="AM146" s="143"/>
      <c r="AN146" s="35"/>
    </row>
    <row r="147" spans="2:40">
      <c r="B147" s="18">
        <v>46</v>
      </c>
      <c r="C147" s="28"/>
      <c r="D147" s="29"/>
      <c r="E147" s="28"/>
      <c r="F147" s="18"/>
      <c r="G147" s="18"/>
      <c r="H147" s="18"/>
      <c r="I147" s="18"/>
      <c r="J147" s="18"/>
      <c r="K147" s="18"/>
      <c r="L147" s="18"/>
      <c r="M147" s="31"/>
      <c r="N147" s="31"/>
      <c r="O147" s="31"/>
      <c r="P147" s="144"/>
      <c r="Q147" s="18"/>
      <c r="R147" s="144"/>
      <c r="S147" s="18"/>
      <c r="T147" s="144"/>
      <c r="U147" s="144"/>
      <c r="V147" s="145"/>
      <c r="W147" s="145"/>
      <c r="X147" s="32"/>
      <c r="Y147" s="32"/>
      <c r="Z147" s="32"/>
      <c r="AA147" s="32"/>
      <c r="AB147" s="18"/>
      <c r="AC147" s="28"/>
      <c r="AD147" s="28"/>
      <c r="AE147" s="28"/>
      <c r="AF147" s="141"/>
      <c r="AG147" s="142"/>
      <c r="AH147" s="142"/>
      <c r="AI147" s="142"/>
      <c r="AJ147" s="142"/>
      <c r="AK147" s="142"/>
      <c r="AL147" s="142"/>
      <c r="AM147" s="143"/>
      <c r="AN147" s="34"/>
    </row>
    <row r="148" spans="2:40">
      <c r="B148" s="18">
        <v>47</v>
      </c>
      <c r="C148" s="28"/>
      <c r="D148" s="29"/>
      <c r="E148" s="28"/>
      <c r="F148" s="18"/>
      <c r="G148" s="18"/>
      <c r="H148" s="18"/>
      <c r="I148" s="18"/>
      <c r="J148" s="18"/>
      <c r="K148" s="18"/>
      <c r="L148" s="18"/>
      <c r="M148" s="31"/>
      <c r="N148" s="31"/>
      <c r="O148" s="31"/>
      <c r="P148" s="144"/>
      <c r="Q148" s="18"/>
      <c r="R148" s="144"/>
      <c r="S148" s="18"/>
      <c r="T148" s="144"/>
      <c r="U148" s="144"/>
      <c r="V148" s="145"/>
      <c r="W148" s="145"/>
      <c r="X148" s="32"/>
      <c r="Y148" s="32"/>
      <c r="Z148" s="32"/>
      <c r="AA148" s="32"/>
      <c r="AB148" s="18"/>
      <c r="AC148" s="28"/>
      <c r="AD148" s="28"/>
      <c r="AE148" s="28"/>
      <c r="AF148" s="141"/>
      <c r="AG148" s="142"/>
      <c r="AH148" s="142"/>
      <c r="AI148" s="142"/>
      <c r="AJ148" s="142"/>
      <c r="AK148" s="142"/>
      <c r="AL148" s="142"/>
      <c r="AM148" s="143"/>
      <c r="AN148" s="35"/>
    </row>
    <row r="149" spans="2:40">
      <c r="B149" s="18">
        <v>48</v>
      </c>
      <c r="C149" s="28"/>
      <c r="D149" s="29"/>
      <c r="E149" s="28"/>
      <c r="F149" s="18"/>
      <c r="G149" s="18"/>
      <c r="H149" s="18"/>
      <c r="I149" s="18"/>
      <c r="J149" s="18"/>
      <c r="K149" s="18"/>
      <c r="L149" s="18"/>
      <c r="M149" s="31"/>
      <c r="N149" s="31"/>
      <c r="O149" s="31"/>
      <c r="P149" s="144"/>
      <c r="Q149" s="18"/>
      <c r="R149" s="144"/>
      <c r="S149" s="18"/>
      <c r="T149" s="144"/>
      <c r="U149" s="144"/>
      <c r="V149" s="145"/>
      <c r="W149" s="145"/>
      <c r="X149" s="32"/>
      <c r="Y149" s="32"/>
      <c r="Z149" s="32"/>
      <c r="AA149" s="32"/>
      <c r="AB149" s="18"/>
      <c r="AC149" s="28"/>
      <c r="AD149" s="28"/>
      <c r="AE149" s="28"/>
      <c r="AF149" s="141"/>
      <c r="AG149" s="142"/>
      <c r="AH149" s="142"/>
      <c r="AI149" s="142"/>
      <c r="AJ149" s="142"/>
      <c r="AK149" s="142"/>
      <c r="AL149" s="142"/>
      <c r="AM149" s="143"/>
      <c r="AN149" s="34"/>
    </row>
    <row r="150" spans="2:40">
      <c r="B150" s="18">
        <v>49</v>
      </c>
      <c r="C150" s="28"/>
      <c r="D150" s="29"/>
      <c r="E150" s="28"/>
      <c r="F150" s="18"/>
      <c r="G150" s="18"/>
      <c r="H150" s="18"/>
      <c r="I150" s="18"/>
      <c r="J150" s="18"/>
      <c r="K150" s="18"/>
      <c r="L150" s="30"/>
      <c r="M150" s="31"/>
      <c r="N150" s="37"/>
      <c r="O150" s="31"/>
      <c r="P150" s="144"/>
      <c r="Q150" s="18"/>
      <c r="R150" s="144"/>
      <c r="S150" s="18"/>
      <c r="T150" s="144"/>
      <c r="U150" s="144"/>
      <c r="V150" s="145"/>
      <c r="W150" s="145"/>
      <c r="X150" s="32"/>
      <c r="Y150" s="32"/>
      <c r="Z150" s="32"/>
      <c r="AA150" s="32"/>
      <c r="AB150" s="18"/>
      <c r="AC150" s="28"/>
      <c r="AD150" s="28"/>
      <c r="AE150" s="28"/>
      <c r="AF150" s="141"/>
      <c r="AG150" s="142"/>
      <c r="AH150" s="142"/>
      <c r="AI150" s="142"/>
      <c r="AJ150" s="142"/>
      <c r="AK150" s="142"/>
      <c r="AL150" s="142"/>
      <c r="AM150" s="143"/>
      <c r="AN150" s="35"/>
    </row>
    <row r="151" spans="2:40">
      <c r="B151" s="18">
        <v>50</v>
      </c>
      <c r="C151" s="28"/>
      <c r="D151" s="29"/>
      <c r="E151" s="28"/>
      <c r="F151" s="18"/>
      <c r="G151" s="18"/>
      <c r="H151" s="18"/>
      <c r="I151" s="18"/>
      <c r="J151" s="18"/>
      <c r="K151" s="18"/>
      <c r="L151" s="18"/>
      <c r="M151" s="31"/>
      <c r="N151" s="31"/>
      <c r="O151" s="31"/>
      <c r="P151" s="144"/>
      <c r="Q151" s="18"/>
      <c r="R151" s="144"/>
      <c r="S151" s="18"/>
      <c r="T151" s="144"/>
      <c r="U151" s="144"/>
      <c r="V151" s="145"/>
      <c r="W151" s="145"/>
      <c r="X151" s="32"/>
      <c r="Y151" s="32"/>
      <c r="Z151" s="32"/>
      <c r="AA151" s="32"/>
      <c r="AB151" s="18"/>
      <c r="AC151" s="28"/>
      <c r="AD151" s="28"/>
      <c r="AE151" s="28"/>
      <c r="AF151" s="141"/>
      <c r="AG151" s="142"/>
      <c r="AH151" s="142"/>
      <c r="AI151" s="142"/>
      <c r="AJ151" s="142"/>
      <c r="AK151" s="142"/>
      <c r="AL151" s="142"/>
      <c r="AM151" s="143"/>
      <c r="AN151" s="34"/>
    </row>
    <row r="152" spans="2:40">
      <c r="B152" s="18">
        <v>51</v>
      </c>
      <c r="C152" s="28"/>
      <c r="D152" s="29"/>
      <c r="E152" s="28"/>
      <c r="F152" s="18"/>
      <c r="G152" s="18"/>
      <c r="H152" s="18"/>
      <c r="I152" s="18"/>
      <c r="J152" s="18"/>
      <c r="K152" s="18"/>
      <c r="L152" s="18"/>
      <c r="M152" s="31"/>
      <c r="N152" s="31"/>
      <c r="O152" s="31"/>
      <c r="P152" s="144"/>
      <c r="Q152" s="18"/>
      <c r="R152" s="144"/>
      <c r="S152" s="18"/>
      <c r="T152" s="144"/>
      <c r="U152" s="144"/>
      <c r="V152" s="145"/>
      <c r="W152" s="145"/>
      <c r="X152" s="32"/>
      <c r="Y152" s="32"/>
      <c r="Z152" s="32"/>
      <c r="AA152" s="32"/>
      <c r="AB152" s="18"/>
      <c r="AC152" s="28"/>
      <c r="AD152" s="28"/>
      <c r="AE152" s="28"/>
      <c r="AF152" s="141"/>
      <c r="AG152" s="142"/>
      <c r="AH152" s="142"/>
      <c r="AI152" s="142"/>
      <c r="AJ152" s="142"/>
      <c r="AK152" s="142"/>
      <c r="AL152" s="142"/>
      <c r="AM152" s="143"/>
      <c r="AN152" s="35"/>
    </row>
    <row r="153" spans="2:40">
      <c r="B153" s="18">
        <v>52</v>
      </c>
      <c r="C153" s="28"/>
      <c r="D153" s="29"/>
      <c r="E153" s="28"/>
      <c r="F153" s="18"/>
      <c r="G153" s="18"/>
      <c r="H153" s="18"/>
      <c r="I153" s="18"/>
      <c r="J153" s="18"/>
      <c r="K153" s="18"/>
      <c r="L153" s="18"/>
      <c r="M153" s="31"/>
      <c r="N153" s="31"/>
      <c r="O153" s="31"/>
      <c r="P153" s="144"/>
      <c r="Q153" s="18"/>
      <c r="R153" s="144"/>
      <c r="S153" s="18"/>
      <c r="T153" s="144"/>
      <c r="U153" s="144"/>
      <c r="V153" s="145"/>
      <c r="W153" s="145"/>
      <c r="X153" s="32"/>
      <c r="Y153" s="32"/>
      <c r="Z153" s="32"/>
      <c r="AA153" s="32"/>
      <c r="AB153" s="18"/>
      <c r="AC153" s="28"/>
      <c r="AD153" s="28"/>
      <c r="AE153" s="28"/>
      <c r="AF153" s="141"/>
      <c r="AG153" s="142"/>
      <c r="AH153" s="142"/>
      <c r="AI153" s="142"/>
      <c r="AJ153" s="142"/>
      <c r="AK153" s="142"/>
      <c r="AL153" s="142"/>
      <c r="AM153" s="143"/>
      <c r="AN153" s="34"/>
    </row>
    <row r="154" spans="2:40">
      <c r="B154" s="18">
        <v>53</v>
      </c>
      <c r="C154" s="28"/>
      <c r="D154" s="29"/>
      <c r="E154" s="28"/>
      <c r="F154" s="18"/>
      <c r="G154" s="18"/>
      <c r="H154" s="18"/>
      <c r="I154" s="18"/>
      <c r="J154" s="18"/>
      <c r="K154" s="18"/>
      <c r="L154" s="18"/>
      <c r="M154" s="31"/>
      <c r="N154" s="31"/>
      <c r="O154" s="31"/>
      <c r="P154" s="144"/>
      <c r="Q154" s="18"/>
      <c r="R154" s="144"/>
      <c r="S154" s="18"/>
      <c r="T154" s="144"/>
      <c r="U154" s="144"/>
      <c r="V154" s="145"/>
      <c r="W154" s="145"/>
      <c r="X154" s="32"/>
      <c r="Y154" s="32"/>
      <c r="Z154" s="32"/>
      <c r="AA154" s="32"/>
      <c r="AB154" s="18"/>
      <c r="AC154" s="28"/>
      <c r="AD154" s="28"/>
      <c r="AE154" s="28"/>
      <c r="AF154" s="141"/>
      <c r="AG154" s="142"/>
      <c r="AH154" s="142"/>
      <c r="AI154" s="142"/>
      <c r="AJ154" s="142"/>
      <c r="AK154" s="142"/>
      <c r="AL154" s="142"/>
      <c r="AM154" s="143"/>
      <c r="AN154" s="35"/>
    </row>
    <row r="155" spans="2:40">
      <c r="B155" s="18">
        <v>54</v>
      </c>
      <c r="C155" s="28"/>
      <c r="D155" s="29"/>
      <c r="E155" s="28"/>
      <c r="F155" s="18"/>
      <c r="G155" s="18"/>
      <c r="H155" s="18"/>
      <c r="I155" s="18"/>
      <c r="J155" s="18"/>
      <c r="K155" s="18"/>
      <c r="L155" s="18"/>
      <c r="M155" s="31"/>
      <c r="N155" s="31"/>
      <c r="O155" s="31"/>
      <c r="P155" s="144"/>
      <c r="Q155" s="18"/>
      <c r="R155" s="144"/>
      <c r="S155" s="18"/>
      <c r="T155" s="144"/>
      <c r="U155" s="144"/>
      <c r="V155" s="145"/>
      <c r="W155" s="145"/>
      <c r="X155" s="32"/>
      <c r="Y155" s="32"/>
      <c r="Z155" s="32"/>
      <c r="AA155" s="32"/>
      <c r="AB155" s="18"/>
      <c r="AC155" s="28"/>
      <c r="AD155" s="28"/>
      <c r="AE155" s="28"/>
      <c r="AF155" s="141"/>
      <c r="AG155" s="142"/>
      <c r="AH155" s="142"/>
      <c r="AI155" s="142"/>
      <c r="AJ155" s="142"/>
      <c r="AK155" s="142"/>
      <c r="AL155" s="142"/>
      <c r="AM155" s="143"/>
      <c r="AN155" s="34"/>
    </row>
    <row r="156" spans="2:40">
      <c r="B156" s="18">
        <v>55</v>
      </c>
      <c r="C156" s="28"/>
      <c r="D156" s="29"/>
      <c r="E156" s="28"/>
      <c r="F156" s="18"/>
      <c r="G156" s="18"/>
      <c r="H156" s="18"/>
      <c r="I156" s="18"/>
      <c r="J156" s="18"/>
      <c r="K156" s="18"/>
      <c r="L156" s="30"/>
      <c r="M156" s="31"/>
      <c r="N156" s="37"/>
      <c r="O156" s="31"/>
      <c r="P156" s="144"/>
      <c r="Q156" s="18"/>
      <c r="R156" s="144"/>
      <c r="S156" s="18"/>
      <c r="T156" s="144"/>
      <c r="U156" s="144"/>
      <c r="V156" s="145"/>
      <c r="W156" s="145"/>
      <c r="X156" s="32"/>
      <c r="Y156" s="32"/>
      <c r="Z156" s="32"/>
      <c r="AA156" s="32"/>
      <c r="AB156" s="18"/>
      <c r="AC156" s="28"/>
      <c r="AD156" s="28"/>
      <c r="AE156" s="28"/>
      <c r="AF156" s="141"/>
      <c r="AG156" s="142"/>
      <c r="AH156" s="142"/>
      <c r="AI156" s="142"/>
      <c r="AJ156" s="142"/>
      <c r="AK156" s="142"/>
      <c r="AL156" s="142"/>
      <c r="AM156" s="143"/>
      <c r="AN156" s="35"/>
    </row>
    <row r="157" spans="2:40">
      <c r="B157" s="18">
        <v>56</v>
      </c>
      <c r="C157" s="28"/>
      <c r="D157" s="29"/>
      <c r="E157" s="28"/>
      <c r="F157" s="18"/>
      <c r="G157" s="18"/>
      <c r="H157" s="18"/>
      <c r="I157" s="18"/>
      <c r="J157" s="18"/>
      <c r="K157" s="18"/>
      <c r="L157" s="18"/>
      <c r="M157" s="31"/>
      <c r="N157" s="31"/>
      <c r="O157" s="31"/>
      <c r="P157" s="144"/>
      <c r="Q157" s="18"/>
      <c r="R157" s="144"/>
      <c r="S157" s="18"/>
      <c r="T157" s="144"/>
      <c r="U157" s="144"/>
      <c r="V157" s="145"/>
      <c r="W157" s="145"/>
      <c r="X157" s="32"/>
      <c r="Y157" s="32"/>
      <c r="Z157" s="32"/>
      <c r="AA157" s="32"/>
      <c r="AB157" s="18"/>
      <c r="AC157" s="28"/>
      <c r="AD157" s="28"/>
      <c r="AE157" s="28"/>
      <c r="AF157" s="141"/>
      <c r="AG157" s="142"/>
      <c r="AH157" s="142"/>
      <c r="AI157" s="142"/>
      <c r="AJ157" s="142"/>
      <c r="AK157" s="142"/>
      <c r="AL157" s="142"/>
      <c r="AM157" s="143"/>
      <c r="AN157" s="34"/>
    </row>
    <row r="158" spans="2:40">
      <c r="B158" s="18">
        <v>57</v>
      </c>
      <c r="C158" s="28"/>
      <c r="D158" s="29"/>
      <c r="E158" s="28"/>
      <c r="F158" s="18"/>
      <c r="G158" s="18"/>
      <c r="H158" s="18"/>
      <c r="I158" s="18"/>
      <c r="J158" s="18"/>
      <c r="K158" s="18"/>
      <c r="L158" s="18"/>
      <c r="M158" s="31"/>
      <c r="N158" s="31"/>
      <c r="O158" s="31"/>
      <c r="P158" s="144"/>
      <c r="Q158" s="18"/>
      <c r="R158" s="144"/>
      <c r="S158" s="18"/>
      <c r="T158" s="144"/>
      <c r="U158" s="144"/>
      <c r="V158" s="145"/>
      <c r="W158" s="145"/>
      <c r="X158" s="32"/>
      <c r="Y158" s="32"/>
      <c r="Z158" s="32"/>
      <c r="AA158" s="32"/>
      <c r="AB158" s="18"/>
      <c r="AC158" s="28"/>
      <c r="AD158" s="28"/>
      <c r="AE158" s="28"/>
      <c r="AF158" s="141"/>
      <c r="AG158" s="142"/>
      <c r="AH158" s="142"/>
      <c r="AI158" s="142"/>
      <c r="AJ158" s="142"/>
      <c r="AK158" s="142"/>
      <c r="AL158" s="142"/>
      <c r="AM158" s="143"/>
      <c r="AN158" s="35"/>
    </row>
    <row r="159" spans="2:40">
      <c r="B159" s="18">
        <v>58</v>
      </c>
      <c r="C159" s="28"/>
      <c r="D159" s="29"/>
      <c r="E159" s="28"/>
      <c r="F159" s="18"/>
      <c r="G159" s="18"/>
      <c r="H159" s="18"/>
      <c r="I159" s="18"/>
      <c r="J159" s="18"/>
      <c r="K159" s="18"/>
      <c r="L159" s="18"/>
      <c r="M159" s="31"/>
      <c r="N159" s="31"/>
      <c r="O159" s="31"/>
      <c r="P159" s="144"/>
      <c r="Q159" s="18"/>
      <c r="R159" s="144"/>
      <c r="S159" s="18"/>
      <c r="T159" s="144"/>
      <c r="U159" s="144"/>
      <c r="V159" s="145"/>
      <c r="W159" s="145"/>
      <c r="X159" s="32"/>
      <c r="Y159" s="32"/>
      <c r="Z159" s="32"/>
      <c r="AA159" s="32"/>
      <c r="AB159" s="18"/>
      <c r="AC159" s="28"/>
      <c r="AD159" s="28"/>
      <c r="AE159" s="28"/>
      <c r="AF159" s="141"/>
      <c r="AG159" s="142"/>
      <c r="AH159" s="142"/>
      <c r="AI159" s="142"/>
      <c r="AJ159" s="142"/>
      <c r="AK159" s="142"/>
      <c r="AL159" s="142"/>
      <c r="AM159" s="143"/>
      <c r="AN159" s="34"/>
    </row>
    <row r="160" spans="2:40">
      <c r="B160" s="18">
        <v>59</v>
      </c>
      <c r="C160" s="28"/>
      <c r="D160" s="29"/>
      <c r="E160" s="28"/>
      <c r="F160" s="18"/>
      <c r="G160" s="18"/>
      <c r="H160" s="18"/>
      <c r="I160" s="18"/>
      <c r="J160" s="18"/>
      <c r="K160" s="18"/>
      <c r="L160" s="18"/>
      <c r="M160" s="31"/>
      <c r="N160" s="31"/>
      <c r="O160" s="31"/>
      <c r="P160" s="144"/>
      <c r="Q160" s="18"/>
      <c r="R160" s="144"/>
      <c r="S160" s="18"/>
      <c r="T160" s="144"/>
      <c r="U160" s="144"/>
      <c r="V160" s="145"/>
      <c r="W160" s="145"/>
      <c r="X160" s="32"/>
      <c r="Y160" s="32"/>
      <c r="Z160" s="32"/>
      <c r="AA160" s="32"/>
      <c r="AB160" s="18"/>
      <c r="AC160" s="28"/>
      <c r="AD160" s="28"/>
      <c r="AE160" s="28"/>
      <c r="AF160" s="141"/>
      <c r="AG160" s="142"/>
      <c r="AH160" s="142"/>
      <c r="AI160" s="142"/>
      <c r="AJ160" s="142"/>
      <c r="AK160" s="142"/>
      <c r="AL160" s="142"/>
      <c r="AM160" s="143"/>
      <c r="AN160" s="35"/>
    </row>
    <row r="161" spans="2:40">
      <c r="B161" s="18">
        <v>60</v>
      </c>
      <c r="C161" s="28"/>
      <c r="D161" s="29"/>
      <c r="E161" s="28"/>
      <c r="F161" s="18"/>
      <c r="G161" s="18"/>
      <c r="H161" s="18"/>
      <c r="I161" s="139"/>
      <c r="J161" s="18"/>
      <c r="K161" s="18"/>
      <c r="L161" s="30"/>
      <c r="M161" s="31"/>
      <c r="N161" s="31"/>
      <c r="O161" s="31"/>
      <c r="P161" s="144"/>
      <c r="Q161" s="18"/>
      <c r="R161" s="144"/>
      <c r="S161" s="18"/>
      <c r="T161" s="144"/>
      <c r="U161" s="144"/>
      <c r="V161" s="145"/>
      <c r="W161" s="145"/>
      <c r="X161" s="32"/>
      <c r="Y161" s="36"/>
      <c r="Z161" s="36"/>
      <c r="AA161" s="32"/>
      <c r="AB161" s="18"/>
      <c r="AC161" s="28"/>
      <c r="AD161" s="28"/>
      <c r="AE161" s="28"/>
      <c r="AF161" s="141"/>
      <c r="AG161" s="142"/>
      <c r="AH161" s="142"/>
      <c r="AI161" s="142"/>
      <c r="AJ161" s="142"/>
      <c r="AK161" s="142"/>
      <c r="AL161" s="142"/>
      <c r="AM161" s="143"/>
      <c r="AN161" s="34"/>
    </row>
    <row r="162" spans="2:40">
      <c r="B162" s="18">
        <v>61</v>
      </c>
      <c r="C162" s="28"/>
      <c r="D162" s="29"/>
      <c r="E162" s="28"/>
      <c r="F162" s="18"/>
      <c r="G162" s="18"/>
      <c r="H162" s="18"/>
      <c r="I162" s="139"/>
      <c r="J162" s="18"/>
      <c r="K162" s="18"/>
      <c r="L162" s="30"/>
      <c r="M162" s="31"/>
      <c r="N162" s="31"/>
      <c r="O162" s="31"/>
      <c r="P162" s="144"/>
      <c r="Q162" s="18"/>
      <c r="R162" s="144"/>
      <c r="S162" s="18"/>
      <c r="T162" s="144"/>
      <c r="U162" s="144"/>
      <c r="V162" s="145"/>
      <c r="W162" s="145"/>
      <c r="X162" s="32"/>
      <c r="Y162" s="36"/>
      <c r="Z162" s="36"/>
      <c r="AA162" s="32"/>
      <c r="AB162" s="18"/>
      <c r="AC162" s="28"/>
      <c r="AD162" s="28"/>
      <c r="AE162" s="28"/>
      <c r="AF162" s="141"/>
      <c r="AG162" s="142"/>
      <c r="AH162" s="142"/>
      <c r="AI162" s="142"/>
      <c r="AJ162" s="142"/>
      <c r="AK162" s="142"/>
      <c r="AL162" s="142"/>
      <c r="AM162" s="143"/>
      <c r="AN162" s="35"/>
    </row>
    <row r="163" spans="2:40">
      <c r="B163" s="18">
        <v>62</v>
      </c>
      <c r="C163" s="28"/>
      <c r="D163" s="29"/>
      <c r="E163" s="28"/>
      <c r="F163" s="18"/>
      <c r="G163" s="18"/>
      <c r="H163" s="18"/>
      <c r="I163" s="139"/>
      <c r="J163" s="18"/>
      <c r="K163" s="18"/>
      <c r="L163" s="30"/>
      <c r="M163" s="31"/>
      <c r="N163" s="31"/>
      <c r="O163" s="31"/>
      <c r="P163" s="144"/>
      <c r="Q163" s="18"/>
      <c r="R163" s="144"/>
      <c r="S163" s="18"/>
      <c r="T163" s="144"/>
      <c r="U163" s="144"/>
      <c r="V163" s="145"/>
      <c r="W163" s="145"/>
      <c r="X163" s="32"/>
      <c r="Y163" s="36"/>
      <c r="Z163" s="36"/>
      <c r="AA163" s="32"/>
      <c r="AB163" s="18"/>
      <c r="AC163" s="28"/>
      <c r="AD163" s="28"/>
      <c r="AE163" s="28"/>
      <c r="AF163" s="141"/>
      <c r="AG163" s="142"/>
      <c r="AH163" s="142"/>
      <c r="AI163" s="142"/>
      <c r="AJ163" s="142"/>
      <c r="AK163" s="142"/>
      <c r="AL163" s="142"/>
      <c r="AM163" s="143"/>
      <c r="AN163" s="34"/>
    </row>
    <row r="164" spans="2:40">
      <c r="B164" s="18">
        <v>63</v>
      </c>
      <c r="C164" s="28"/>
      <c r="D164" s="29"/>
      <c r="E164" s="28"/>
      <c r="F164" s="18"/>
      <c r="G164" s="18"/>
      <c r="H164" s="18"/>
      <c r="I164" s="139"/>
      <c r="J164" s="18"/>
      <c r="K164" s="18"/>
      <c r="L164" s="30"/>
      <c r="M164" s="31"/>
      <c r="N164" s="31"/>
      <c r="O164" s="31"/>
      <c r="P164" s="144"/>
      <c r="Q164" s="18"/>
      <c r="R164" s="144"/>
      <c r="S164" s="18"/>
      <c r="T164" s="144"/>
      <c r="U164" s="144"/>
      <c r="V164" s="145"/>
      <c r="W164" s="145"/>
      <c r="X164" s="32"/>
      <c r="Y164" s="36"/>
      <c r="Z164" s="36"/>
      <c r="AA164" s="32"/>
      <c r="AB164" s="18"/>
      <c r="AC164" s="28"/>
      <c r="AD164" s="28"/>
      <c r="AE164" s="28"/>
      <c r="AF164" s="141"/>
      <c r="AG164" s="142"/>
      <c r="AH164" s="142"/>
      <c r="AI164" s="142"/>
      <c r="AJ164" s="142"/>
      <c r="AK164" s="142"/>
      <c r="AL164" s="142"/>
      <c r="AM164" s="143"/>
      <c r="AN164" s="35"/>
    </row>
    <row r="165" spans="2:40">
      <c r="B165" s="18">
        <v>64</v>
      </c>
      <c r="C165" s="28"/>
      <c r="D165" s="29"/>
      <c r="E165" s="28"/>
      <c r="F165" s="18"/>
      <c r="G165" s="18"/>
      <c r="H165" s="18"/>
      <c r="I165" s="139"/>
      <c r="J165" s="18"/>
      <c r="K165" s="18"/>
      <c r="L165" s="30"/>
      <c r="M165" s="31"/>
      <c r="N165" s="37"/>
      <c r="O165" s="31"/>
      <c r="P165" s="144"/>
      <c r="Q165" s="18"/>
      <c r="R165" s="144"/>
      <c r="S165" s="18"/>
      <c r="T165" s="144"/>
      <c r="U165" s="144"/>
      <c r="V165" s="145"/>
      <c r="W165" s="145"/>
      <c r="X165" s="32"/>
      <c r="Y165" s="36"/>
      <c r="Z165" s="36"/>
      <c r="AA165" s="32"/>
      <c r="AB165" s="18"/>
      <c r="AC165" s="28"/>
      <c r="AD165" s="28"/>
      <c r="AE165" s="28"/>
      <c r="AF165" s="141"/>
      <c r="AG165" s="142"/>
      <c r="AH165" s="142"/>
      <c r="AI165" s="142"/>
      <c r="AJ165" s="142"/>
      <c r="AK165" s="142"/>
      <c r="AL165" s="142"/>
      <c r="AM165" s="143"/>
      <c r="AN165" s="34"/>
    </row>
    <row r="166" spans="2:40">
      <c r="B166" s="18">
        <v>65</v>
      </c>
      <c r="C166" s="28"/>
      <c r="D166" s="29"/>
      <c r="E166" s="28"/>
      <c r="F166" s="18"/>
      <c r="G166" s="18"/>
      <c r="H166" s="18"/>
      <c r="I166" s="18"/>
      <c r="J166" s="18"/>
      <c r="K166" s="18"/>
      <c r="L166" s="18"/>
      <c r="M166" s="31"/>
      <c r="N166" s="37"/>
      <c r="O166" s="31"/>
      <c r="P166" s="144"/>
      <c r="Q166" s="18"/>
      <c r="R166" s="144"/>
      <c r="S166" s="18"/>
      <c r="T166" s="144"/>
      <c r="U166" s="144"/>
      <c r="V166" s="145"/>
      <c r="W166" s="145"/>
      <c r="X166" s="32"/>
      <c r="Y166" s="36"/>
      <c r="Z166" s="36"/>
      <c r="AA166" s="32"/>
      <c r="AB166" s="18"/>
      <c r="AC166" s="28"/>
      <c r="AD166" s="28"/>
      <c r="AE166" s="28"/>
      <c r="AF166" s="141"/>
      <c r="AG166" s="142"/>
      <c r="AH166" s="142"/>
      <c r="AI166" s="142"/>
      <c r="AJ166" s="142"/>
      <c r="AK166" s="142"/>
      <c r="AL166" s="142"/>
      <c r="AM166" s="143"/>
      <c r="AN166" s="35"/>
    </row>
    <row r="167" spans="2:40">
      <c r="B167" s="18">
        <v>66</v>
      </c>
      <c r="C167" s="28"/>
      <c r="D167" s="29"/>
      <c r="E167" s="28"/>
      <c r="F167" s="18"/>
      <c r="G167" s="18"/>
      <c r="H167" s="18"/>
      <c r="I167" s="139"/>
      <c r="J167" s="18"/>
      <c r="K167" s="18"/>
      <c r="L167" s="30"/>
      <c r="M167" s="31"/>
      <c r="N167" s="31"/>
      <c r="O167" s="31"/>
      <c r="P167" s="144"/>
      <c r="Q167" s="18"/>
      <c r="R167" s="144"/>
      <c r="S167" s="18"/>
      <c r="T167" s="144"/>
      <c r="U167" s="144"/>
      <c r="V167" s="145"/>
      <c r="W167" s="145"/>
      <c r="X167" s="32"/>
      <c r="Y167" s="36"/>
      <c r="Z167" s="36"/>
      <c r="AA167" s="32"/>
      <c r="AB167" s="18"/>
      <c r="AC167" s="28"/>
      <c r="AD167" s="28"/>
      <c r="AE167" s="28"/>
      <c r="AF167" s="141"/>
      <c r="AG167" s="142"/>
      <c r="AH167" s="142"/>
      <c r="AI167" s="142"/>
      <c r="AJ167" s="142"/>
      <c r="AK167" s="142"/>
      <c r="AL167" s="142"/>
      <c r="AM167" s="143"/>
      <c r="AN167" s="34"/>
    </row>
    <row r="168" spans="2:40">
      <c r="B168" s="18">
        <v>67</v>
      </c>
      <c r="C168" s="28"/>
      <c r="D168" s="29"/>
      <c r="E168" s="28"/>
      <c r="F168" s="18"/>
      <c r="G168" s="18"/>
      <c r="H168" s="18"/>
      <c r="I168" s="139"/>
      <c r="J168" s="18"/>
      <c r="K168" s="18"/>
      <c r="L168" s="30"/>
      <c r="M168" s="31"/>
      <c r="N168" s="31"/>
      <c r="O168" s="31"/>
      <c r="P168" s="144"/>
      <c r="Q168" s="18"/>
      <c r="R168" s="144"/>
      <c r="S168" s="18"/>
      <c r="T168" s="144"/>
      <c r="U168" s="144"/>
      <c r="V168" s="145"/>
      <c r="W168" s="145"/>
      <c r="X168" s="32"/>
      <c r="Y168" s="36"/>
      <c r="Z168" s="36"/>
      <c r="AA168" s="32"/>
      <c r="AB168" s="18"/>
      <c r="AC168" s="28"/>
      <c r="AD168" s="28"/>
      <c r="AE168" s="28"/>
      <c r="AF168" s="141"/>
      <c r="AG168" s="142"/>
      <c r="AH168" s="142"/>
      <c r="AI168" s="142"/>
      <c r="AJ168" s="142"/>
      <c r="AK168" s="142"/>
      <c r="AL168" s="142"/>
      <c r="AM168" s="143"/>
      <c r="AN168" s="35"/>
    </row>
    <row r="169" spans="2:40">
      <c r="B169" s="18">
        <v>68</v>
      </c>
      <c r="C169" s="28"/>
      <c r="D169" s="29"/>
      <c r="E169" s="28"/>
      <c r="F169" s="18"/>
      <c r="G169" s="18"/>
      <c r="H169" s="18"/>
      <c r="I169" s="139"/>
      <c r="J169" s="18"/>
      <c r="K169" s="18"/>
      <c r="L169" s="30"/>
      <c r="M169" s="31"/>
      <c r="N169" s="31"/>
      <c r="O169" s="31"/>
      <c r="P169" s="144"/>
      <c r="Q169" s="18"/>
      <c r="R169" s="144"/>
      <c r="S169" s="18"/>
      <c r="T169" s="144"/>
      <c r="U169" s="144"/>
      <c r="V169" s="145"/>
      <c r="W169" s="145"/>
      <c r="X169" s="32"/>
      <c r="Y169" s="36"/>
      <c r="Z169" s="36"/>
      <c r="AA169" s="32"/>
      <c r="AB169" s="18"/>
      <c r="AC169" s="28"/>
      <c r="AD169" s="28"/>
      <c r="AE169" s="28"/>
      <c r="AF169" s="141"/>
      <c r="AG169" s="142"/>
      <c r="AH169" s="142"/>
      <c r="AI169" s="142"/>
      <c r="AJ169" s="142"/>
      <c r="AK169" s="142"/>
      <c r="AL169" s="142"/>
      <c r="AM169" s="143"/>
      <c r="AN169" s="34"/>
    </row>
    <row r="170" spans="2:40">
      <c r="B170" s="18">
        <v>69</v>
      </c>
      <c r="C170" s="28"/>
      <c r="D170" s="29"/>
      <c r="E170" s="28"/>
      <c r="F170" s="18"/>
      <c r="G170" s="18"/>
      <c r="H170" s="18"/>
      <c r="I170" s="139"/>
      <c r="J170" s="18"/>
      <c r="K170" s="18"/>
      <c r="L170" s="30"/>
      <c r="M170" s="31"/>
      <c r="N170" s="31"/>
      <c r="O170" s="31"/>
      <c r="P170" s="144"/>
      <c r="Q170" s="18"/>
      <c r="R170" s="144"/>
      <c r="S170" s="18"/>
      <c r="T170" s="144"/>
      <c r="U170" s="144"/>
      <c r="V170" s="145"/>
      <c r="W170" s="145"/>
      <c r="X170" s="32"/>
      <c r="Y170" s="36"/>
      <c r="Z170" s="36"/>
      <c r="AA170" s="32"/>
      <c r="AB170" s="18"/>
      <c r="AC170" s="28"/>
      <c r="AD170" s="28"/>
      <c r="AE170" s="28"/>
      <c r="AF170" s="141"/>
      <c r="AG170" s="142"/>
      <c r="AH170" s="142"/>
      <c r="AI170" s="142"/>
      <c r="AJ170" s="142"/>
      <c r="AK170" s="142"/>
      <c r="AL170" s="142"/>
      <c r="AM170" s="143"/>
      <c r="AN170" s="34"/>
    </row>
    <row r="171" spans="2:40">
      <c r="B171" s="18">
        <v>70</v>
      </c>
      <c r="C171" s="28"/>
      <c r="D171" s="29"/>
      <c r="E171" s="28"/>
      <c r="F171" s="18"/>
      <c r="G171" s="18"/>
      <c r="H171" s="18"/>
      <c r="I171" s="139"/>
      <c r="J171" s="18"/>
      <c r="K171" s="18"/>
      <c r="L171" s="30"/>
      <c r="M171" s="31"/>
      <c r="N171" s="37"/>
      <c r="O171" s="31"/>
      <c r="P171" s="144"/>
      <c r="Q171" s="18"/>
      <c r="R171" s="144"/>
      <c r="S171" s="18"/>
      <c r="T171" s="144"/>
      <c r="U171" s="144"/>
      <c r="V171" s="145"/>
      <c r="W171" s="145"/>
      <c r="X171" s="32"/>
      <c r="Y171" s="36"/>
      <c r="Z171" s="36"/>
      <c r="AA171" s="32"/>
      <c r="AB171" s="18"/>
      <c r="AC171" s="28"/>
      <c r="AD171" s="28"/>
      <c r="AE171" s="28"/>
      <c r="AF171" s="141"/>
      <c r="AG171" s="142"/>
      <c r="AH171" s="142"/>
      <c r="AI171" s="142"/>
      <c r="AJ171" s="142"/>
      <c r="AK171" s="142"/>
      <c r="AL171" s="142"/>
      <c r="AM171" s="143"/>
      <c r="AN171" s="34"/>
    </row>
    <row r="172" spans="2:40">
      <c r="B172" s="18">
        <v>71</v>
      </c>
      <c r="C172" s="28"/>
      <c r="D172" s="29"/>
      <c r="E172" s="28"/>
      <c r="F172" s="18"/>
      <c r="G172" s="18"/>
      <c r="H172" s="18"/>
      <c r="I172" s="18"/>
      <c r="J172" s="18"/>
      <c r="K172" s="18"/>
      <c r="L172" s="18"/>
      <c r="M172" s="31"/>
      <c r="N172" s="37"/>
      <c r="O172" s="31"/>
      <c r="P172" s="144"/>
      <c r="Q172" s="18"/>
      <c r="R172" s="144"/>
      <c r="S172" s="18"/>
      <c r="T172" s="144"/>
      <c r="U172" s="144"/>
      <c r="V172" s="145"/>
      <c r="W172" s="145"/>
      <c r="X172" s="32"/>
      <c r="Y172" s="36"/>
      <c r="Z172" s="36"/>
      <c r="AA172" s="32"/>
      <c r="AB172" s="18"/>
      <c r="AC172" s="28"/>
      <c r="AD172" s="28"/>
      <c r="AE172" s="28"/>
      <c r="AF172" s="141"/>
      <c r="AG172" s="142"/>
      <c r="AH172" s="142"/>
      <c r="AI172" s="142"/>
      <c r="AJ172" s="142"/>
      <c r="AK172" s="142"/>
      <c r="AL172" s="142"/>
      <c r="AM172" s="143"/>
      <c r="AN172" s="35"/>
    </row>
    <row r="173" spans="2:40">
      <c r="B173" s="18">
        <v>72</v>
      </c>
      <c r="C173" s="28"/>
      <c r="D173" s="29"/>
      <c r="E173" s="28"/>
      <c r="F173" s="18"/>
      <c r="G173" s="18"/>
      <c r="H173" s="18"/>
      <c r="I173" s="18"/>
      <c r="J173" s="18"/>
      <c r="K173" s="18"/>
      <c r="L173" s="30"/>
      <c r="M173" s="31"/>
      <c r="N173" s="31"/>
      <c r="O173" s="31"/>
      <c r="P173" s="144"/>
      <c r="Q173" s="18"/>
      <c r="R173" s="144"/>
      <c r="S173" s="18"/>
      <c r="T173" s="144"/>
      <c r="U173" s="144"/>
      <c r="V173" s="145"/>
      <c r="W173" s="145"/>
      <c r="X173" s="32"/>
      <c r="Y173" s="36"/>
      <c r="Z173" s="36"/>
      <c r="AA173" s="32"/>
      <c r="AB173" s="18"/>
      <c r="AC173" s="28"/>
      <c r="AD173" s="28"/>
      <c r="AE173" s="28"/>
      <c r="AF173" s="141"/>
      <c r="AG173" s="142"/>
      <c r="AH173" s="142"/>
      <c r="AI173" s="142"/>
      <c r="AJ173" s="142"/>
      <c r="AK173" s="142"/>
      <c r="AL173" s="142"/>
      <c r="AM173" s="143"/>
      <c r="AN173" s="34"/>
    </row>
    <row r="174" spans="2:40">
      <c r="B174" s="18">
        <v>73</v>
      </c>
      <c r="C174" s="28"/>
      <c r="D174" s="29"/>
      <c r="E174" s="28"/>
      <c r="F174" s="18"/>
      <c r="G174" s="18"/>
      <c r="H174" s="18"/>
      <c r="I174" s="18"/>
      <c r="J174" s="18"/>
      <c r="K174" s="18"/>
      <c r="L174" s="30"/>
      <c r="M174" s="31"/>
      <c r="N174" s="37"/>
      <c r="O174" s="31"/>
      <c r="P174" s="144"/>
      <c r="Q174" s="18"/>
      <c r="R174" s="144"/>
      <c r="S174" s="18"/>
      <c r="T174" s="144"/>
      <c r="U174" s="144"/>
      <c r="V174" s="145"/>
      <c r="W174" s="145"/>
      <c r="X174" s="32"/>
      <c r="Y174" s="36"/>
      <c r="Z174" s="36"/>
      <c r="AA174" s="32"/>
      <c r="AB174" s="18"/>
      <c r="AC174" s="28"/>
      <c r="AD174" s="28"/>
      <c r="AE174" s="28"/>
      <c r="AF174" s="141"/>
      <c r="AG174" s="142"/>
      <c r="AH174" s="142"/>
      <c r="AI174" s="142"/>
      <c r="AJ174" s="142"/>
      <c r="AK174" s="142"/>
      <c r="AL174" s="142"/>
      <c r="AM174" s="143"/>
      <c r="AN174" s="35"/>
    </row>
    <row r="175" spans="2:40">
      <c r="B175" s="38"/>
      <c r="C175" s="28"/>
      <c r="D175" s="29"/>
      <c r="E175" s="28"/>
      <c r="F175" s="18"/>
      <c r="G175" s="18"/>
      <c r="H175" s="18"/>
      <c r="I175" s="18"/>
      <c r="J175" s="18"/>
      <c r="K175" s="18"/>
      <c r="L175" s="30"/>
      <c r="M175" s="31"/>
      <c r="N175" s="31"/>
      <c r="O175" s="31"/>
      <c r="P175" s="144"/>
      <c r="Q175" s="18"/>
      <c r="R175" s="144"/>
      <c r="S175" s="18"/>
      <c r="T175" s="144"/>
      <c r="U175" s="144"/>
      <c r="V175" s="145"/>
      <c r="W175" s="145"/>
      <c r="X175" s="32"/>
      <c r="Y175" s="36"/>
      <c r="Z175" s="36"/>
      <c r="AA175" s="32"/>
      <c r="AB175" s="18"/>
      <c r="AC175" s="28"/>
      <c r="AD175" s="28"/>
      <c r="AE175" s="28"/>
      <c r="AF175" s="33"/>
      <c r="AG175" s="40"/>
    </row>
    <row r="176" spans="2:40" ht="17.25">
      <c r="B176" s="39" t="s">
        <v>91</v>
      </c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1"/>
      <c r="N176" s="39" t="s">
        <v>92</v>
      </c>
      <c r="O176" s="40"/>
      <c r="P176" s="40"/>
      <c r="Q176" s="40"/>
      <c r="R176" s="40"/>
      <c r="S176" s="40"/>
      <c r="T176" s="40"/>
      <c r="U176" s="40"/>
      <c r="V176" s="41"/>
      <c r="W176" s="39" t="s">
        <v>93</v>
      </c>
      <c r="X176" s="40"/>
      <c r="Y176" s="40"/>
      <c r="Z176" s="40"/>
      <c r="AA176" s="40"/>
      <c r="AB176" s="40"/>
      <c r="AC176" s="40"/>
      <c r="AD176" s="40"/>
      <c r="AE176" s="40"/>
      <c r="AF176" s="40"/>
      <c r="AG176" s="41"/>
      <c r="AI176" s="33" t="s">
        <v>94</v>
      </c>
      <c r="AJ176" s="603" t="s">
        <v>95</v>
      </c>
      <c r="AK176" s="604"/>
      <c r="AL176" s="28" t="s">
        <v>96</v>
      </c>
    </row>
    <row r="177" spans="2:38">
      <c r="B177" s="585"/>
      <c r="C177" s="586"/>
      <c r="D177" s="586"/>
      <c r="E177" s="586"/>
      <c r="F177" s="586"/>
      <c r="G177" s="586"/>
      <c r="H177" s="586"/>
      <c r="I177" s="586"/>
      <c r="J177" s="586"/>
      <c r="K177" s="586"/>
      <c r="L177" s="586"/>
      <c r="M177" s="587"/>
      <c r="N177" s="585"/>
      <c r="O177" s="586"/>
      <c r="P177" s="586"/>
      <c r="Q177" s="586"/>
      <c r="R177" s="586"/>
      <c r="S177" s="586"/>
      <c r="T177" s="586"/>
      <c r="U177" s="586"/>
      <c r="V177" s="587"/>
      <c r="W177" s="585"/>
      <c r="X177" s="586"/>
      <c r="Y177" s="586"/>
      <c r="Z177" s="586"/>
      <c r="AA177" s="586"/>
      <c r="AB177" s="586"/>
      <c r="AC177" s="586"/>
      <c r="AD177" s="586"/>
      <c r="AE177" s="586"/>
      <c r="AF177" s="586"/>
      <c r="AG177" s="587"/>
      <c r="AI177" s="594"/>
      <c r="AJ177" s="594"/>
      <c r="AK177" s="594"/>
      <c r="AL177" s="597"/>
    </row>
    <row r="178" spans="2:38">
      <c r="B178" s="588"/>
      <c r="C178" s="589"/>
      <c r="D178" s="589"/>
      <c r="E178" s="589"/>
      <c r="F178" s="589"/>
      <c r="G178" s="589"/>
      <c r="H178" s="589"/>
      <c r="I178" s="589"/>
      <c r="J178" s="589"/>
      <c r="K178" s="589"/>
      <c r="L178" s="589"/>
      <c r="M178" s="590"/>
      <c r="N178" s="588"/>
      <c r="O178" s="589"/>
      <c r="P178" s="589"/>
      <c r="Q178" s="589"/>
      <c r="R178" s="589"/>
      <c r="S178" s="589"/>
      <c r="T178" s="589"/>
      <c r="U178" s="589"/>
      <c r="V178" s="590"/>
      <c r="W178" s="588"/>
      <c r="X178" s="589"/>
      <c r="Y178" s="589"/>
      <c r="Z178" s="589"/>
      <c r="AA178" s="589"/>
      <c r="AB178" s="589"/>
      <c r="AC178" s="589"/>
      <c r="AD178" s="589"/>
      <c r="AE178" s="589"/>
      <c r="AF178" s="589"/>
      <c r="AG178" s="590"/>
      <c r="AI178" s="595"/>
      <c r="AJ178" s="595"/>
      <c r="AK178" s="595"/>
      <c r="AL178" s="598"/>
    </row>
    <row r="179" spans="2:38">
      <c r="B179" s="585"/>
      <c r="C179" s="586"/>
      <c r="D179" s="586"/>
      <c r="E179" s="586"/>
      <c r="F179" s="586"/>
      <c r="G179" s="586"/>
      <c r="H179" s="586"/>
      <c r="I179" s="586"/>
      <c r="J179" s="586"/>
      <c r="K179" s="586"/>
      <c r="L179" s="586"/>
      <c r="M179" s="587"/>
      <c r="N179" s="585"/>
      <c r="O179" s="586"/>
      <c r="P179" s="586"/>
      <c r="Q179" s="586"/>
      <c r="R179" s="586"/>
      <c r="S179" s="586"/>
      <c r="T179" s="586"/>
      <c r="U179" s="586"/>
      <c r="V179" s="587"/>
      <c r="W179" s="585"/>
      <c r="X179" s="586"/>
      <c r="Y179" s="586"/>
      <c r="Z179" s="586"/>
      <c r="AA179" s="586"/>
      <c r="AB179" s="586"/>
      <c r="AC179" s="586"/>
      <c r="AD179" s="586"/>
      <c r="AE179" s="586"/>
      <c r="AF179" s="586"/>
      <c r="AG179" s="587"/>
      <c r="AI179" s="596"/>
      <c r="AJ179" s="596"/>
      <c r="AK179" s="596"/>
      <c r="AL179" s="598"/>
    </row>
    <row r="180" spans="2:38">
      <c r="B180" s="588"/>
      <c r="C180" s="589"/>
      <c r="D180" s="589"/>
      <c r="E180" s="589"/>
      <c r="F180" s="589"/>
      <c r="G180" s="589"/>
      <c r="H180" s="589"/>
      <c r="I180" s="589"/>
      <c r="J180" s="589"/>
      <c r="K180" s="589"/>
      <c r="L180" s="589"/>
      <c r="M180" s="590"/>
      <c r="N180" s="588"/>
      <c r="O180" s="589"/>
      <c r="P180" s="589"/>
      <c r="Q180" s="589"/>
      <c r="R180" s="589"/>
      <c r="S180" s="589"/>
      <c r="T180" s="589"/>
      <c r="U180" s="589"/>
      <c r="V180" s="590"/>
      <c r="W180" s="588"/>
      <c r="X180" s="589"/>
      <c r="Y180" s="589"/>
      <c r="Z180" s="589"/>
      <c r="AA180" s="589"/>
      <c r="AB180" s="589"/>
      <c r="AC180" s="589"/>
      <c r="AD180" s="589"/>
      <c r="AE180" s="589"/>
      <c r="AF180" s="589"/>
      <c r="AG180" s="590"/>
      <c r="AI180" s="33" t="s">
        <v>94</v>
      </c>
      <c r="AJ180" s="42" t="s">
        <v>797</v>
      </c>
      <c r="AK180" s="42" t="s">
        <v>797</v>
      </c>
      <c r="AL180" s="599"/>
    </row>
    <row r="181" spans="2:38">
      <c r="B181" s="585"/>
      <c r="C181" s="586"/>
      <c r="D181" s="586"/>
      <c r="E181" s="586"/>
      <c r="F181" s="586"/>
      <c r="G181" s="586"/>
      <c r="H181" s="586"/>
      <c r="I181" s="586"/>
      <c r="J181" s="586"/>
      <c r="K181" s="586"/>
      <c r="L181" s="586"/>
      <c r="M181" s="587"/>
      <c r="N181" s="585"/>
      <c r="O181" s="586"/>
      <c r="P181" s="586"/>
      <c r="Q181" s="586"/>
      <c r="R181" s="586"/>
      <c r="S181" s="586"/>
      <c r="T181" s="586"/>
      <c r="U181" s="586"/>
      <c r="V181" s="587"/>
      <c r="W181" s="585"/>
      <c r="X181" s="586"/>
      <c r="Y181" s="586"/>
      <c r="Z181" s="586"/>
      <c r="AA181" s="586"/>
      <c r="AB181" s="586"/>
      <c r="AC181" s="586"/>
      <c r="AD181" s="586"/>
      <c r="AE181" s="586"/>
      <c r="AF181" s="586"/>
      <c r="AG181" s="587"/>
      <c r="AI181" s="594"/>
      <c r="AJ181" s="594"/>
      <c r="AK181" s="594"/>
      <c r="AL181" s="28" t="s">
        <v>99</v>
      </c>
    </row>
    <row r="182" spans="2:38">
      <c r="B182" s="588"/>
      <c r="C182" s="589"/>
      <c r="D182" s="589"/>
      <c r="E182" s="589"/>
      <c r="F182" s="589"/>
      <c r="G182" s="589"/>
      <c r="H182" s="589"/>
      <c r="I182" s="589"/>
      <c r="J182" s="589"/>
      <c r="K182" s="589"/>
      <c r="L182" s="589"/>
      <c r="M182" s="590"/>
      <c r="N182" s="588"/>
      <c r="O182" s="589"/>
      <c r="P182" s="589"/>
      <c r="Q182" s="589"/>
      <c r="R182" s="589"/>
      <c r="S182" s="589"/>
      <c r="T182" s="589"/>
      <c r="U182" s="589"/>
      <c r="V182" s="590"/>
      <c r="W182" s="588"/>
      <c r="X182" s="589"/>
      <c r="Y182" s="589"/>
      <c r="Z182" s="589"/>
      <c r="AA182" s="589"/>
      <c r="AB182" s="589"/>
      <c r="AC182" s="589"/>
      <c r="AD182" s="589"/>
      <c r="AE182" s="589"/>
      <c r="AF182" s="589"/>
      <c r="AG182" s="590"/>
      <c r="AI182" s="595"/>
      <c r="AJ182" s="595"/>
      <c r="AK182" s="595"/>
      <c r="AL182" s="597"/>
    </row>
    <row r="183" spans="2:38">
      <c r="B183" s="585"/>
      <c r="C183" s="586"/>
      <c r="D183" s="586"/>
      <c r="E183" s="586"/>
      <c r="F183" s="586"/>
      <c r="G183" s="586"/>
      <c r="H183" s="586"/>
      <c r="I183" s="586"/>
      <c r="J183" s="586"/>
      <c r="K183" s="586"/>
      <c r="L183" s="586"/>
      <c r="M183" s="587"/>
      <c r="N183" s="585"/>
      <c r="O183" s="586"/>
      <c r="P183" s="586"/>
      <c r="Q183" s="586"/>
      <c r="R183" s="586"/>
      <c r="S183" s="586"/>
      <c r="T183" s="586"/>
      <c r="U183" s="586"/>
      <c r="V183" s="587"/>
      <c r="W183" s="585"/>
      <c r="X183" s="586"/>
      <c r="Y183" s="586"/>
      <c r="Z183" s="586"/>
      <c r="AA183" s="586"/>
      <c r="AB183" s="586"/>
      <c r="AC183" s="586"/>
      <c r="AD183" s="586"/>
      <c r="AE183" s="586"/>
      <c r="AF183" s="586"/>
      <c r="AG183" s="587"/>
      <c r="AI183" s="596"/>
      <c r="AJ183" s="596"/>
      <c r="AK183" s="596"/>
      <c r="AL183" s="598"/>
    </row>
    <row r="184" spans="2:38">
      <c r="B184" s="588"/>
      <c r="C184" s="589"/>
      <c r="D184" s="589"/>
      <c r="E184" s="589"/>
      <c r="F184" s="589"/>
      <c r="G184" s="589"/>
      <c r="H184" s="589"/>
      <c r="I184" s="589"/>
      <c r="J184" s="589"/>
      <c r="K184" s="589"/>
      <c r="L184" s="589"/>
      <c r="M184" s="590"/>
      <c r="N184" s="588"/>
      <c r="O184" s="589"/>
      <c r="P184" s="589"/>
      <c r="Q184" s="589"/>
      <c r="R184" s="589"/>
      <c r="S184" s="589"/>
      <c r="T184" s="589"/>
      <c r="U184" s="589"/>
      <c r="V184" s="590"/>
      <c r="W184" s="588"/>
      <c r="X184" s="589"/>
      <c r="Y184" s="589"/>
      <c r="Z184" s="589"/>
      <c r="AA184" s="589"/>
      <c r="AB184" s="589"/>
      <c r="AC184" s="589"/>
      <c r="AD184" s="589"/>
      <c r="AE184" s="589"/>
      <c r="AF184" s="589"/>
      <c r="AG184" s="590"/>
      <c r="AI184" s="33" t="s">
        <v>97</v>
      </c>
      <c r="AJ184" s="42" t="s">
        <v>798</v>
      </c>
      <c r="AK184" s="42" t="s">
        <v>798</v>
      </c>
      <c r="AL184" s="598"/>
    </row>
    <row r="185" spans="2:38">
      <c r="B185" s="585"/>
      <c r="C185" s="586"/>
      <c r="D185" s="586"/>
      <c r="E185" s="586"/>
      <c r="F185" s="586"/>
      <c r="G185" s="586"/>
      <c r="H185" s="586"/>
      <c r="I185" s="586"/>
      <c r="J185" s="586"/>
      <c r="K185" s="586"/>
      <c r="L185" s="586"/>
      <c r="M185" s="587"/>
      <c r="N185" s="585"/>
      <c r="O185" s="586"/>
      <c r="P185" s="586"/>
      <c r="Q185" s="586"/>
      <c r="R185" s="586"/>
      <c r="S185" s="586"/>
      <c r="T185" s="586"/>
      <c r="U185" s="586"/>
      <c r="V185" s="587"/>
      <c r="W185" s="585"/>
      <c r="X185" s="586"/>
      <c r="Y185" s="586"/>
      <c r="Z185" s="586"/>
      <c r="AA185" s="586"/>
      <c r="AB185" s="586"/>
      <c r="AC185" s="586"/>
      <c r="AD185" s="586"/>
      <c r="AE185" s="586"/>
      <c r="AF185" s="586"/>
      <c r="AG185" s="587"/>
      <c r="AL185" s="599"/>
    </row>
    <row r="186" spans="2:38">
      <c r="B186" s="588"/>
      <c r="C186" s="589"/>
      <c r="D186" s="589"/>
      <c r="E186" s="589"/>
      <c r="F186" s="589"/>
      <c r="G186" s="589"/>
      <c r="H186" s="589"/>
      <c r="I186" s="589"/>
      <c r="J186" s="589"/>
      <c r="K186" s="589"/>
      <c r="L186" s="589"/>
      <c r="M186" s="590"/>
      <c r="N186" s="588"/>
      <c r="O186" s="589"/>
      <c r="P186" s="589"/>
      <c r="Q186" s="589"/>
      <c r="R186" s="589"/>
      <c r="S186" s="589"/>
      <c r="T186" s="589"/>
      <c r="U186" s="589"/>
      <c r="V186" s="590"/>
      <c r="W186" s="588"/>
      <c r="X186" s="589"/>
      <c r="Y186" s="589"/>
      <c r="Z186" s="589"/>
      <c r="AA186" s="589"/>
      <c r="AB186" s="589"/>
      <c r="AC186" s="589"/>
      <c r="AD186" s="589"/>
      <c r="AE186" s="589"/>
      <c r="AF186" s="589"/>
      <c r="AG186" s="590"/>
    </row>
  </sheetData>
  <mergeCells count="137">
    <mergeCell ref="AS2:AT2"/>
    <mergeCell ref="AU2:AV2"/>
    <mergeCell ref="AW2:AX2"/>
    <mergeCell ref="AS3:AT3"/>
    <mergeCell ref="AU3:AV3"/>
    <mergeCell ref="AW3:AX3"/>
    <mergeCell ref="AL84:AM87"/>
    <mergeCell ref="AK84:AK86"/>
    <mergeCell ref="AI84:AI86"/>
    <mergeCell ref="AJ84:AJ86"/>
    <mergeCell ref="AJ83:AK83"/>
    <mergeCell ref="AG7:AM7"/>
    <mergeCell ref="AL83:AM83"/>
    <mergeCell ref="AG3:AI3"/>
    <mergeCell ref="AG17:AM17"/>
    <mergeCell ref="AG18:AM18"/>
    <mergeCell ref="AG19:AM19"/>
    <mergeCell ref="AG20:AM20"/>
    <mergeCell ref="AG21:AM21"/>
    <mergeCell ref="AG25:AM25"/>
    <mergeCell ref="AG26:AM26"/>
    <mergeCell ref="AG37:AM37"/>
    <mergeCell ref="AG38:AM38"/>
    <mergeCell ref="AG39:AM39"/>
    <mergeCell ref="AL182:AL185"/>
    <mergeCell ref="B183:M184"/>
    <mergeCell ref="N183:V184"/>
    <mergeCell ref="W183:AG184"/>
    <mergeCell ref="B185:M186"/>
    <mergeCell ref="N185:V186"/>
    <mergeCell ref="W185:AG186"/>
    <mergeCell ref="B181:M182"/>
    <mergeCell ref="N181:V182"/>
    <mergeCell ref="W181:AG182"/>
    <mergeCell ref="AI181:AI183"/>
    <mergeCell ref="AJ181:AJ183"/>
    <mergeCell ref="B179:M180"/>
    <mergeCell ref="N179:V180"/>
    <mergeCell ref="W179:AG180"/>
    <mergeCell ref="B177:M178"/>
    <mergeCell ref="N177:V178"/>
    <mergeCell ref="W177:AG178"/>
    <mergeCell ref="AI177:AI179"/>
    <mergeCell ref="AJ177:AJ179"/>
    <mergeCell ref="AK181:AK183"/>
    <mergeCell ref="Y96:AC96"/>
    <mergeCell ref="AF96:AH96"/>
    <mergeCell ref="AJ96:AL96"/>
    <mergeCell ref="AL88:AM88"/>
    <mergeCell ref="AL89:AM92"/>
    <mergeCell ref="AK88:AK90"/>
    <mergeCell ref="AI88:AI90"/>
    <mergeCell ref="AJ88:AJ90"/>
    <mergeCell ref="AK177:AK179"/>
    <mergeCell ref="AL177:AL180"/>
    <mergeCell ref="AF100:AM100"/>
    <mergeCell ref="AJ176:AK176"/>
    <mergeCell ref="B92:M93"/>
    <mergeCell ref="N92:V93"/>
    <mergeCell ref="W92:AG93"/>
    <mergeCell ref="B88:M89"/>
    <mergeCell ref="N88:V89"/>
    <mergeCell ref="W88:AG89"/>
    <mergeCell ref="B90:M91"/>
    <mergeCell ref="N90:V91"/>
    <mergeCell ref="W90:AG91"/>
    <mergeCell ref="AB3:AE3"/>
    <mergeCell ref="AK3:AN3"/>
    <mergeCell ref="B86:M87"/>
    <mergeCell ref="N86:V87"/>
    <mergeCell ref="W86:AG87"/>
    <mergeCell ref="B84:M85"/>
    <mergeCell ref="N84:V85"/>
    <mergeCell ref="W84:AG85"/>
    <mergeCell ref="AG9:AM9"/>
    <mergeCell ref="AG10:AM10"/>
    <mergeCell ref="AG11:AM11"/>
    <mergeCell ref="AG12:AM12"/>
    <mergeCell ref="AG13:AM13"/>
    <mergeCell ref="AG14:AM14"/>
    <mergeCell ref="AG15:AM15"/>
    <mergeCell ref="AG16:AM16"/>
    <mergeCell ref="AG27:AM27"/>
    <mergeCell ref="AG28:AM28"/>
    <mergeCell ref="AG29:AM29"/>
    <mergeCell ref="AG30:AM30"/>
    <mergeCell ref="AG31:AM31"/>
    <mergeCell ref="AG22:AM22"/>
    <mergeCell ref="AG23:AM23"/>
    <mergeCell ref="AG24:AM24"/>
    <mergeCell ref="AG40:AM40"/>
    <mergeCell ref="AG41:AM41"/>
    <mergeCell ref="AG32:AM32"/>
    <mergeCell ref="AG33:AM33"/>
    <mergeCell ref="AG34:AM34"/>
    <mergeCell ref="AG35:AM35"/>
    <mergeCell ref="AG36:AM36"/>
    <mergeCell ref="AG47:AM47"/>
    <mergeCell ref="AG48:AM48"/>
    <mergeCell ref="AG49:AM49"/>
    <mergeCell ref="AG50:AM50"/>
    <mergeCell ref="AG51:AM51"/>
    <mergeCell ref="AG42:AM42"/>
    <mergeCell ref="AG43:AM43"/>
    <mergeCell ref="AG44:AM44"/>
    <mergeCell ref="AG45:AM45"/>
    <mergeCell ref="AG46:AM46"/>
    <mergeCell ref="AG57:AM57"/>
    <mergeCell ref="AG58:AM58"/>
    <mergeCell ref="AG59:AM59"/>
    <mergeCell ref="AG60:AM60"/>
    <mergeCell ref="AG61:AM61"/>
    <mergeCell ref="AG52:AM52"/>
    <mergeCell ref="AG53:AM53"/>
    <mergeCell ref="AG54:AM54"/>
    <mergeCell ref="AG55:AM55"/>
    <mergeCell ref="AG56:AM56"/>
    <mergeCell ref="AG67:AM67"/>
    <mergeCell ref="AG68:AM68"/>
    <mergeCell ref="AG69:AM69"/>
    <mergeCell ref="AG70:AM70"/>
    <mergeCell ref="AG71:AM71"/>
    <mergeCell ref="AG62:AM62"/>
    <mergeCell ref="AG63:AM63"/>
    <mergeCell ref="AG64:AM64"/>
    <mergeCell ref="AG65:AM65"/>
    <mergeCell ref="AG66:AM66"/>
    <mergeCell ref="AG77:AM77"/>
    <mergeCell ref="AG78:AM78"/>
    <mergeCell ref="AG79:AM79"/>
    <mergeCell ref="AG80:AM80"/>
    <mergeCell ref="AG81:AM81"/>
    <mergeCell ref="AG72:AM72"/>
    <mergeCell ref="AG73:AM73"/>
    <mergeCell ref="AG74:AM74"/>
    <mergeCell ref="AG75:AM75"/>
    <mergeCell ref="AG76:AM76"/>
  </mergeCells>
  <phoneticPr fontId="5"/>
  <conditionalFormatting sqref="AF81">
    <cfRule type="containsText" dxfId="2182" priority="3993" operator="containsText" text="ＮＧ">
      <formula>NOT(ISERROR(SEARCH("ＮＧ",AF81)))</formula>
    </cfRule>
    <cfRule type="containsText" dxfId="2181" priority="3994" operator="containsText" text="保留">
      <formula>NOT(ISERROR(SEARCH("保留",AF81)))</formula>
    </cfRule>
    <cfRule type="containsText" dxfId="2180" priority="3995" operator="containsText" text="良短">
      <formula>NOT(ISERROR(SEARCH("良短",AF81)))</formula>
    </cfRule>
    <cfRule type="containsText" dxfId="2179" priority="3996" operator="containsText" text="合短">
      <formula>NOT(ISERROR(SEARCH("合短",AF81)))</formula>
    </cfRule>
    <cfRule type="containsText" dxfId="2178" priority="3997" operator="containsText" text="合定">
      <formula>NOT(ISERROR(SEARCH("合定",AF81)))</formula>
    </cfRule>
  </conditionalFormatting>
  <conditionalFormatting sqref="AF82">
    <cfRule type="containsText" dxfId="2177" priority="3987" operator="containsText" text="ＮＧ">
      <formula>NOT(ISERROR(SEARCH("ＮＧ",AF82)))</formula>
    </cfRule>
    <cfRule type="containsText" dxfId="2176" priority="3988" operator="containsText" text="保留">
      <formula>NOT(ISERROR(SEARCH("保留",AF82)))</formula>
    </cfRule>
    <cfRule type="containsText" dxfId="2175" priority="3989" operator="containsText" text="良短">
      <formula>NOT(ISERROR(SEARCH("良短",AF82)))</formula>
    </cfRule>
    <cfRule type="containsText" dxfId="2174" priority="3990" operator="containsText" text="合短">
      <formula>NOT(ISERROR(SEARCH("合短",AF82)))</formula>
    </cfRule>
    <cfRule type="containsText" dxfId="2173" priority="3991" operator="containsText" text="合定">
      <formula>NOT(ISERROR(SEARCH("合定",AF82)))</formula>
    </cfRule>
  </conditionalFormatting>
  <conditionalFormatting sqref="AF80">
    <cfRule type="containsText" dxfId="2172" priority="3981" operator="containsText" text="ＮＧ">
      <formula>NOT(ISERROR(SEARCH("ＮＧ",AF80)))</formula>
    </cfRule>
    <cfRule type="containsText" dxfId="2171" priority="3982" operator="containsText" text="保留">
      <formula>NOT(ISERROR(SEARCH("保留",AF80)))</formula>
    </cfRule>
    <cfRule type="containsText" dxfId="2170" priority="3983" operator="containsText" text="良短">
      <formula>NOT(ISERROR(SEARCH("良短",AF80)))</formula>
    </cfRule>
    <cfRule type="containsText" dxfId="2169" priority="3984" operator="containsText" text="合短">
      <formula>NOT(ISERROR(SEARCH("合短",AF80)))</formula>
    </cfRule>
    <cfRule type="containsText" dxfId="2168" priority="3985" operator="containsText" text="合定">
      <formula>NOT(ISERROR(SEARCH("合定",AF80)))</formula>
    </cfRule>
  </conditionalFormatting>
  <conditionalFormatting sqref="AF73">
    <cfRule type="containsText" dxfId="2167" priority="3716" operator="containsText" text="ＮＧ">
      <formula>NOT(ISERROR(SEARCH("ＮＧ",AF73)))</formula>
    </cfRule>
    <cfRule type="containsText" dxfId="2166" priority="3717" operator="containsText" text="保留">
      <formula>NOT(ISERROR(SEARCH("保留",AF73)))</formula>
    </cfRule>
    <cfRule type="containsText" dxfId="2165" priority="3718" operator="containsText" text="良短">
      <formula>NOT(ISERROR(SEARCH("良短",AF73)))</formula>
    </cfRule>
    <cfRule type="containsText" dxfId="2164" priority="3719" operator="containsText" text="合短">
      <formula>NOT(ISERROR(SEARCH("合短",AF73)))</formula>
    </cfRule>
    <cfRule type="containsText" dxfId="2163" priority="3720" operator="containsText" text="合定">
      <formula>NOT(ISERROR(SEARCH("合定",AF73)))</formula>
    </cfRule>
  </conditionalFormatting>
  <conditionalFormatting sqref="AF73">
    <cfRule type="containsText" dxfId="2162" priority="3728" operator="containsText" text="ＮＧ">
      <formula>NOT(ISERROR(SEARCH("ＮＧ",AF73)))</formula>
    </cfRule>
    <cfRule type="containsText" dxfId="2161" priority="3729" operator="containsText" text="保留">
      <formula>NOT(ISERROR(SEARCH("保留",AF73)))</formula>
    </cfRule>
    <cfRule type="containsText" dxfId="2160" priority="3730" operator="containsText" text="良短">
      <formula>NOT(ISERROR(SEARCH("良短",AF73)))</formula>
    </cfRule>
    <cfRule type="containsText" dxfId="2159" priority="3731" operator="containsText" text="合短">
      <formula>NOT(ISERROR(SEARCH("合短",AF73)))</formula>
    </cfRule>
    <cfRule type="containsText" dxfId="2158" priority="3732" operator="containsText" text="合定">
      <formula>NOT(ISERROR(SEARCH("合定",AF73)))</formula>
    </cfRule>
  </conditionalFormatting>
  <conditionalFormatting sqref="AF73">
    <cfRule type="containsText" dxfId="2157" priority="3821" operator="containsText" text="ＮＧ">
      <formula>NOT(ISERROR(SEARCH("ＮＧ",AF73)))</formula>
    </cfRule>
    <cfRule type="containsText" dxfId="2156" priority="3822" operator="containsText" text="保留">
      <formula>NOT(ISERROR(SEARCH("保留",AF73)))</formula>
    </cfRule>
    <cfRule type="containsText" dxfId="2155" priority="3823" operator="containsText" text="良短">
      <formula>NOT(ISERROR(SEARCH("良短",AF73)))</formula>
    </cfRule>
    <cfRule type="containsText" dxfId="2154" priority="3824" operator="containsText" text="合短">
      <formula>NOT(ISERROR(SEARCH("合短",AF73)))</formula>
    </cfRule>
    <cfRule type="containsText" dxfId="2153" priority="3825" operator="containsText" text="合定">
      <formula>NOT(ISERROR(SEARCH("合定",AF73)))</formula>
    </cfRule>
  </conditionalFormatting>
  <conditionalFormatting sqref="AF73">
    <cfRule type="containsText" dxfId="2152" priority="3815" operator="containsText" text="ＮＧ">
      <formula>NOT(ISERROR(SEARCH("ＮＧ",AF73)))</formula>
    </cfRule>
    <cfRule type="containsText" dxfId="2151" priority="3816" operator="containsText" text="保留">
      <formula>NOT(ISERROR(SEARCH("保留",AF73)))</formula>
    </cfRule>
    <cfRule type="containsText" dxfId="2150" priority="3817" operator="containsText" text="良短">
      <formula>NOT(ISERROR(SEARCH("良短",AF73)))</formula>
    </cfRule>
    <cfRule type="containsText" dxfId="2149" priority="3818" operator="containsText" text="合短">
      <formula>NOT(ISERROR(SEARCH("合短",AF73)))</formula>
    </cfRule>
    <cfRule type="containsText" dxfId="2148" priority="3819" operator="containsText" text="合定">
      <formula>NOT(ISERROR(SEARCH("合定",AF73)))</formula>
    </cfRule>
  </conditionalFormatting>
  <conditionalFormatting sqref="AF79">
    <cfRule type="containsText" dxfId="2147" priority="3365" operator="containsText" text="ＮＧ">
      <formula>NOT(ISERROR(SEARCH("ＮＧ",AF79)))</formula>
    </cfRule>
    <cfRule type="containsText" dxfId="2146" priority="3366" operator="containsText" text="保留">
      <formula>NOT(ISERROR(SEARCH("保留",AF79)))</formula>
    </cfRule>
    <cfRule type="containsText" dxfId="2145" priority="3367" operator="containsText" text="良短">
      <formula>NOT(ISERROR(SEARCH("良短",AF79)))</formula>
    </cfRule>
    <cfRule type="containsText" dxfId="2144" priority="3368" operator="containsText" text="合短">
      <formula>NOT(ISERROR(SEARCH("合短",AF79)))</formula>
    </cfRule>
    <cfRule type="containsText" dxfId="2143" priority="3369" operator="containsText" text="合定">
      <formula>NOT(ISERROR(SEARCH("合定",AF79)))</formula>
    </cfRule>
  </conditionalFormatting>
  <conditionalFormatting sqref="AF79">
    <cfRule type="containsText" dxfId="2142" priority="3371" operator="containsText" text="ＮＧ">
      <formula>NOT(ISERROR(SEARCH("ＮＧ",AF79)))</formula>
    </cfRule>
    <cfRule type="containsText" dxfId="2141" priority="3372" operator="containsText" text="保留">
      <formula>NOT(ISERROR(SEARCH("保留",AF79)))</formula>
    </cfRule>
    <cfRule type="containsText" dxfId="2140" priority="3373" operator="containsText" text="良短">
      <formula>NOT(ISERROR(SEARCH("良短",AF79)))</formula>
    </cfRule>
    <cfRule type="containsText" dxfId="2139" priority="3374" operator="containsText" text="合短">
      <formula>NOT(ISERROR(SEARCH("合短",AF79)))</formula>
    </cfRule>
    <cfRule type="containsText" dxfId="2138" priority="3375" operator="containsText" text="合定">
      <formula>NOT(ISERROR(SEARCH("合定",AF79)))</formula>
    </cfRule>
  </conditionalFormatting>
  <conditionalFormatting sqref="AF79">
    <cfRule type="containsText" dxfId="2137" priority="3359" operator="containsText" text="ＮＧ">
      <formula>NOT(ISERROR(SEARCH("ＮＧ",AF79)))</formula>
    </cfRule>
    <cfRule type="containsText" dxfId="2136" priority="3360" operator="containsText" text="保留">
      <formula>NOT(ISERROR(SEARCH("保留",AF79)))</formula>
    </cfRule>
    <cfRule type="containsText" dxfId="2135" priority="3361" operator="containsText" text="良短">
      <formula>NOT(ISERROR(SEARCH("良短",AF79)))</formula>
    </cfRule>
    <cfRule type="containsText" dxfId="2134" priority="3362" operator="containsText" text="合短">
      <formula>NOT(ISERROR(SEARCH("合短",AF79)))</formula>
    </cfRule>
    <cfRule type="containsText" dxfId="2133" priority="3363" operator="containsText" text="合定">
      <formula>NOT(ISERROR(SEARCH("合定",AF79)))</formula>
    </cfRule>
  </conditionalFormatting>
  <conditionalFormatting sqref="AF79">
    <cfRule type="containsText" dxfId="2132" priority="3347" operator="containsText" text="ＮＧ">
      <formula>NOT(ISERROR(SEARCH("ＮＧ",AF79)))</formula>
    </cfRule>
    <cfRule type="containsText" dxfId="2131" priority="3348" operator="containsText" text="保留">
      <formula>NOT(ISERROR(SEARCH("保留",AF79)))</formula>
    </cfRule>
    <cfRule type="containsText" dxfId="2130" priority="3349" operator="containsText" text="良短">
      <formula>NOT(ISERROR(SEARCH("良短",AF79)))</formula>
    </cfRule>
    <cfRule type="containsText" dxfId="2129" priority="3350" operator="containsText" text="合短">
      <formula>NOT(ISERROR(SEARCH("合短",AF79)))</formula>
    </cfRule>
    <cfRule type="containsText" dxfId="2128" priority="3351" operator="containsText" text="合定">
      <formula>NOT(ISERROR(SEARCH("合定",AF79)))</formula>
    </cfRule>
  </conditionalFormatting>
  <conditionalFormatting sqref="AF79">
    <cfRule type="containsText" dxfId="2127" priority="3353" operator="containsText" text="ＮＧ">
      <formula>NOT(ISERROR(SEARCH("ＮＧ",AF79)))</formula>
    </cfRule>
    <cfRule type="containsText" dxfId="2126" priority="3354" operator="containsText" text="保留">
      <formula>NOT(ISERROR(SEARCH("保留",AF79)))</formula>
    </cfRule>
    <cfRule type="containsText" dxfId="2125" priority="3355" operator="containsText" text="良短">
      <formula>NOT(ISERROR(SEARCH("良短",AF79)))</formula>
    </cfRule>
    <cfRule type="containsText" dxfId="2124" priority="3356" operator="containsText" text="合短">
      <formula>NOT(ISERROR(SEARCH("合短",AF79)))</formula>
    </cfRule>
    <cfRule type="containsText" dxfId="2123" priority="3357" operator="containsText" text="合定">
      <formula>NOT(ISERROR(SEARCH("合定",AF79)))</formula>
    </cfRule>
  </conditionalFormatting>
  <conditionalFormatting sqref="AF79">
    <cfRule type="containsText" dxfId="2122" priority="3335" operator="containsText" text="ＮＧ">
      <formula>NOT(ISERROR(SEARCH("ＮＧ",AF79)))</formula>
    </cfRule>
    <cfRule type="containsText" dxfId="2121" priority="3336" operator="containsText" text="保留">
      <formula>NOT(ISERROR(SEARCH("保留",AF79)))</formula>
    </cfRule>
    <cfRule type="containsText" dxfId="2120" priority="3337" operator="containsText" text="良短">
      <formula>NOT(ISERROR(SEARCH("良短",AF79)))</formula>
    </cfRule>
    <cfRule type="containsText" dxfId="2119" priority="3338" operator="containsText" text="合短">
      <formula>NOT(ISERROR(SEARCH("合短",AF79)))</formula>
    </cfRule>
    <cfRule type="containsText" dxfId="2118" priority="3339" operator="containsText" text="合定">
      <formula>NOT(ISERROR(SEARCH("合定",AF79)))</formula>
    </cfRule>
  </conditionalFormatting>
  <conditionalFormatting sqref="AF79">
    <cfRule type="containsText" dxfId="2117" priority="3341" operator="containsText" text="ＮＧ">
      <formula>NOT(ISERROR(SEARCH("ＮＧ",AF79)))</formula>
    </cfRule>
    <cfRule type="containsText" dxfId="2116" priority="3342" operator="containsText" text="保留">
      <formula>NOT(ISERROR(SEARCH("保留",AF79)))</formula>
    </cfRule>
    <cfRule type="containsText" dxfId="2115" priority="3343" operator="containsText" text="良短">
      <formula>NOT(ISERROR(SEARCH("良短",AF79)))</formula>
    </cfRule>
    <cfRule type="containsText" dxfId="2114" priority="3344" operator="containsText" text="合短">
      <formula>NOT(ISERROR(SEARCH("合短",AF79)))</formula>
    </cfRule>
    <cfRule type="containsText" dxfId="2113" priority="3345" operator="containsText" text="合定">
      <formula>NOT(ISERROR(SEARCH("合定",AF79)))</formula>
    </cfRule>
  </conditionalFormatting>
  <conditionalFormatting sqref="AF79">
    <cfRule type="containsText" dxfId="2112" priority="3329" operator="containsText" text="ＮＧ">
      <formula>NOT(ISERROR(SEARCH("ＮＧ",AF79)))</formula>
    </cfRule>
    <cfRule type="containsText" dxfId="2111" priority="3330" operator="containsText" text="保留">
      <formula>NOT(ISERROR(SEARCH("保留",AF79)))</formula>
    </cfRule>
    <cfRule type="containsText" dxfId="2110" priority="3331" operator="containsText" text="良短">
      <formula>NOT(ISERROR(SEARCH("良短",AF79)))</formula>
    </cfRule>
    <cfRule type="containsText" dxfId="2109" priority="3332" operator="containsText" text="合短">
      <formula>NOT(ISERROR(SEARCH("合短",AF79)))</formula>
    </cfRule>
    <cfRule type="containsText" dxfId="2108" priority="3333" operator="containsText" text="合定">
      <formula>NOT(ISERROR(SEARCH("合定",AF79)))</formula>
    </cfRule>
  </conditionalFormatting>
  <conditionalFormatting sqref="AF79">
    <cfRule type="containsText" dxfId="2107" priority="3233" operator="containsText" text="ＮＧ">
      <formula>NOT(ISERROR(SEARCH("ＮＧ",AF79)))</formula>
    </cfRule>
    <cfRule type="containsText" dxfId="2106" priority="3234" operator="containsText" text="保留">
      <formula>NOT(ISERROR(SEARCH("保留",AF79)))</formula>
    </cfRule>
    <cfRule type="containsText" dxfId="2105" priority="3235" operator="containsText" text="良短">
      <formula>NOT(ISERROR(SEARCH("良短",AF79)))</formula>
    </cfRule>
    <cfRule type="containsText" dxfId="2104" priority="3236" operator="containsText" text="合短">
      <formula>NOT(ISERROR(SEARCH("合短",AF79)))</formula>
    </cfRule>
    <cfRule type="containsText" dxfId="2103" priority="3237" operator="containsText" text="合定">
      <formula>NOT(ISERROR(SEARCH("合定",AF79)))</formula>
    </cfRule>
  </conditionalFormatting>
  <conditionalFormatting sqref="AF79">
    <cfRule type="containsText" dxfId="2102" priority="3191" operator="containsText" text="ＮＧ">
      <formula>NOT(ISERROR(SEARCH("ＮＧ",AF79)))</formula>
    </cfRule>
    <cfRule type="containsText" dxfId="2101" priority="3192" operator="containsText" text="保留">
      <formula>NOT(ISERROR(SEARCH("保留",AF79)))</formula>
    </cfRule>
    <cfRule type="containsText" dxfId="2100" priority="3193" operator="containsText" text="良短">
      <formula>NOT(ISERROR(SEARCH("良短",AF79)))</formula>
    </cfRule>
    <cfRule type="containsText" dxfId="2099" priority="3194" operator="containsText" text="合短">
      <formula>NOT(ISERROR(SEARCH("合短",AF79)))</formula>
    </cfRule>
    <cfRule type="containsText" dxfId="2098" priority="3195" operator="containsText" text="合定">
      <formula>NOT(ISERROR(SEARCH("合定",AF79)))</formula>
    </cfRule>
  </conditionalFormatting>
  <conditionalFormatting sqref="AF79">
    <cfRule type="containsText" dxfId="2097" priority="3323" operator="containsText" text="ＮＧ">
      <formula>NOT(ISERROR(SEARCH("ＮＧ",AF79)))</formula>
    </cfRule>
    <cfRule type="containsText" dxfId="2096" priority="3324" operator="containsText" text="保留">
      <formula>NOT(ISERROR(SEARCH("保留",AF79)))</formula>
    </cfRule>
    <cfRule type="containsText" dxfId="2095" priority="3325" operator="containsText" text="良短">
      <formula>NOT(ISERROR(SEARCH("良短",AF79)))</formula>
    </cfRule>
    <cfRule type="containsText" dxfId="2094" priority="3326" operator="containsText" text="合短">
      <formula>NOT(ISERROR(SEARCH("合短",AF79)))</formula>
    </cfRule>
    <cfRule type="containsText" dxfId="2093" priority="3327" operator="containsText" text="合定">
      <formula>NOT(ISERROR(SEARCH("合定",AF79)))</formula>
    </cfRule>
  </conditionalFormatting>
  <conditionalFormatting sqref="AF79">
    <cfRule type="containsText" dxfId="2092" priority="3311" operator="containsText" text="ＮＧ">
      <formula>NOT(ISERROR(SEARCH("ＮＧ",AF79)))</formula>
    </cfRule>
    <cfRule type="containsText" dxfId="2091" priority="3312" operator="containsText" text="保留">
      <formula>NOT(ISERROR(SEARCH("保留",AF79)))</formula>
    </cfRule>
    <cfRule type="containsText" dxfId="2090" priority="3313" operator="containsText" text="良短">
      <formula>NOT(ISERROR(SEARCH("良短",AF79)))</formula>
    </cfRule>
    <cfRule type="containsText" dxfId="2089" priority="3314" operator="containsText" text="合短">
      <formula>NOT(ISERROR(SEARCH("合短",AF79)))</formula>
    </cfRule>
    <cfRule type="containsText" dxfId="2088" priority="3315" operator="containsText" text="合定">
      <formula>NOT(ISERROR(SEARCH("合定",AF79)))</formula>
    </cfRule>
  </conditionalFormatting>
  <conditionalFormatting sqref="AF79">
    <cfRule type="containsText" dxfId="2087" priority="3317" operator="containsText" text="ＮＧ">
      <formula>NOT(ISERROR(SEARCH("ＮＧ",AF79)))</formula>
    </cfRule>
    <cfRule type="containsText" dxfId="2086" priority="3318" operator="containsText" text="保留">
      <formula>NOT(ISERROR(SEARCH("保留",AF79)))</formula>
    </cfRule>
    <cfRule type="containsText" dxfId="2085" priority="3319" operator="containsText" text="良短">
      <formula>NOT(ISERROR(SEARCH("良短",AF79)))</formula>
    </cfRule>
    <cfRule type="containsText" dxfId="2084" priority="3320" operator="containsText" text="合短">
      <formula>NOT(ISERROR(SEARCH("合短",AF79)))</formula>
    </cfRule>
    <cfRule type="containsText" dxfId="2083" priority="3321" operator="containsText" text="合定">
      <formula>NOT(ISERROR(SEARCH("合定",AF79)))</formula>
    </cfRule>
  </conditionalFormatting>
  <conditionalFormatting sqref="AF79">
    <cfRule type="containsText" dxfId="2082" priority="3305" operator="containsText" text="ＮＧ">
      <formula>NOT(ISERROR(SEARCH("ＮＧ",AF79)))</formula>
    </cfRule>
    <cfRule type="containsText" dxfId="2081" priority="3306" operator="containsText" text="保留">
      <formula>NOT(ISERROR(SEARCH("保留",AF79)))</formula>
    </cfRule>
    <cfRule type="containsText" dxfId="2080" priority="3307" operator="containsText" text="良短">
      <formula>NOT(ISERROR(SEARCH("良短",AF79)))</formula>
    </cfRule>
    <cfRule type="containsText" dxfId="2079" priority="3308" operator="containsText" text="合短">
      <formula>NOT(ISERROR(SEARCH("合短",AF79)))</formula>
    </cfRule>
    <cfRule type="containsText" dxfId="2078" priority="3309" operator="containsText" text="合定">
      <formula>NOT(ISERROR(SEARCH("合定",AF79)))</formula>
    </cfRule>
  </conditionalFormatting>
  <conditionalFormatting sqref="AF79">
    <cfRule type="containsText" dxfId="2077" priority="3299" operator="containsText" text="ＮＧ">
      <formula>NOT(ISERROR(SEARCH("ＮＧ",AF79)))</formula>
    </cfRule>
    <cfRule type="containsText" dxfId="2076" priority="3300" operator="containsText" text="保留">
      <formula>NOT(ISERROR(SEARCH("保留",AF79)))</formula>
    </cfRule>
    <cfRule type="containsText" dxfId="2075" priority="3301" operator="containsText" text="良短">
      <formula>NOT(ISERROR(SEARCH("良短",AF79)))</formula>
    </cfRule>
    <cfRule type="containsText" dxfId="2074" priority="3302" operator="containsText" text="合短">
      <formula>NOT(ISERROR(SEARCH("合短",AF79)))</formula>
    </cfRule>
    <cfRule type="containsText" dxfId="2073" priority="3303" operator="containsText" text="合定">
      <formula>NOT(ISERROR(SEARCH("合定",AF79)))</formula>
    </cfRule>
  </conditionalFormatting>
  <conditionalFormatting sqref="AF79">
    <cfRule type="containsText" dxfId="2072" priority="3287" operator="containsText" text="ＮＧ">
      <formula>NOT(ISERROR(SEARCH("ＮＧ",AF79)))</formula>
    </cfRule>
    <cfRule type="containsText" dxfId="2071" priority="3288" operator="containsText" text="保留">
      <formula>NOT(ISERROR(SEARCH("保留",AF79)))</formula>
    </cfRule>
    <cfRule type="containsText" dxfId="2070" priority="3289" operator="containsText" text="良短">
      <formula>NOT(ISERROR(SEARCH("良短",AF79)))</formula>
    </cfRule>
    <cfRule type="containsText" dxfId="2069" priority="3290" operator="containsText" text="合短">
      <formula>NOT(ISERROR(SEARCH("合短",AF79)))</formula>
    </cfRule>
    <cfRule type="containsText" dxfId="2068" priority="3291" operator="containsText" text="合定">
      <formula>NOT(ISERROR(SEARCH("合定",AF79)))</formula>
    </cfRule>
  </conditionalFormatting>
  <conditionalFormatting sqref="AF79">
    <cfRule type="containsText" dxfId="2067" priority="3293" operator="containsText" text="ＮＧ">
      <formula>NOT(ISERROR(SEARCH("ＮＧ",AF79)))</formula>
    </cfRule>
    <cfRule type="containsText" dxfId="2066" priority="3294" operator="containsText" text="保留">
      <formula>NOT(ISERROR(SEARCH("保留",AF79)))</formula>
    </cfRule>
    <cfRule type="containsText" dxfId="2065" priority="3295" operator="containsText" text="良短">
      <formula>NOT(ISERROR(SEARCH("良短",AF79)))</formula>
    </cfRule>
    <cfRule type="containsText" dxfId="2064" priority="3296" operator="containsText" text="合短">
      <formula>NOT(ISERROR(SEARCH("合短",AF79)))</formula>
    </cfRule>
    <cfRule type="containsText" dxfId="2063" priority="3297" operator="containsText" text="合定">
      <formula>NOT(ISERROR(SEARCH("合定",AF79)))</formula>
    </cfRule>
  </conditionalFormatting>
  <conditionalFormatting sqref="AF79">
    <cfRule type="containsText" dxfId="2062" priority="3275" operator="containsText" text="ＮＧ">
      <formula>NOT(ISERROR(SEARCH("ＮＧ",AF79)))</formula>
    </cfRule>
    <cfRule type="containsText" dxfId="2061" priority="3276" operator="containsText" text="保留">
      <formula>NOT(ISERROR(SEARCH("保留",AF79)))</formula>
    </cfRule>
    <cfRule type="containsText" dxfId="2060" priority="3277" operator="containsText" text="良短">
      <formula>NOT(ISERROR(SEARCH("良短",AF79)))</formula>
    </cfRule>
    <cfRule type="containsText" dxfId="2059" priority="3278" operator="containsText" text="合短">
      <formula>NOT(ISERROR(SEARCH("合短",AF79)))</formula>
    </cfRule>
    <cfRule type="containsText" dxfId="2058" priority="3279" operator="containsText" text="合定">
      <formula>NOT(ISERROR(SEARCH("合定",AF79)))</formula>
    </cfRule>
  </conditionalFormatting>
  <conditionalFormatting sqref="AF79">
    <cfRule type="containsText" dxfId="2057" priority="3281" operator="containsText" text="ＮＧ">
      <formula>NOT(ISERROR(SEARCH("ＮＧ",AF79)))</formula>
    </cfRule>
    <cfRule type="containsText" dxfId="2056" priority="3282" operator="containsText" text="保留">
      <formula>NOT(ISERROR(SEARCH("保留",AF79)))</formula>
    </cfRule>
    <cfRule type="containsText" dxfId="2055" priority="3283" operator="containsText" text="良短">
      <formula>NOT(ISERROR(SEARCH("良短",AF79)))</formula>
    </cfRule>
    <cfRule type="containsText" dxfId="2054" priority="3284" operator="containsText" text="合短">
      <formula>NOT(ISERROR(SEARCH("合短",AF79)))</formula>
    </cfRule>
    <cfRule type="containsText" dxfId="2053" priority="3285" operator="containsText" text="合定">
      <formula>NOT(ISERROR(SEARCH("合定",AF79)))</formula>
    </cfRule>
  </conditionalFormatting>
  <conditionalFormatting sqref="AF79">
    <cfRule type="containsText" dxfId="2052" priority="3269" operator="containsText" text="ＮＧ">
      <formula>NOT(ISERROR(SEARCH("ＮＧ",AF79)))</formula>
    </cfRule>
    <cfRule type="containsText" dxfId="2051" priority="3270" operator="containsText" text="保留">
      <formula>NOT(ISERROR(SEARCH("保留",AF79)))</formula>
    </cfRule>
    <cfRule type="containsText" dxfId="2050" priority="3271" operator="containsText" text="良短">
      <formula>NOT(ISERROR(SEARCH("良短",AF79)))</formula>
    </cfRule>
    <cfRule type="containsText" dxfId="2049" priority="3272" operator="containsText" text="合短">
      <formula>NOT(ISERROR(SEARCH("合短",AF79)))</formula>
    </cfRule>
    <cfRule type="containsText" dxfId="2048" priority="3273" operator="containsText" text="合定">
      <formula>NOT(ISERROR(SEARCH("合定",AF79)))</formula>
    </cfRule>
  </conditionalFormatting>
  <conditionalFormatting sqref="AF79">
    <cfRule type="containsText" dxfId="2047" priority="3257" operator="containsText" text="ＮＧ">
      <formula>NOT(ISERROR(SEARCH("ＮＧ",AF79)))</formula>
    </cfRule>
    <cfRule type="containsText" dxfId="2046" priority="3258" operator="containsText" text="保留">
      <formula>NOT(ISERROR(SEARCH("保留",AF79)))</formula>
    </cfRule>
    <cfRule type="containsText" dxfId="2045" priority="3259" operator="containsText" text="良短">
      <formula>NOT(ISERROR(SEARCH("良短",AF79)))</formula>
    </cfRule>
    <cfRule type="containsText" dxfId="2044" priority="3260" operator="containsText" text="合短">
      <formula>NOT(ISERROR(SEARCH("合短",AF79)))</formula>
    </cfRule>
    <cfRule type="containsText" dxfId="2043" priority="3261" operator="containsText" text="合定">
      <formula>NOT(ISERROR(SEARCH("合定",AF79)))</formula>
    </cfRule>
  </conditionalFormatting>
  <conditionalFormatting sqref="AF79">
    <cfRule type="containsText" dxfId="2042" priority="3263" operator="containsText" text="ＮＧ">
      <formula>NOT(ISERROR(SEARCH("ＮＧ",AF79)))</formula>
    </cfRule>
    <cfRule type="containsText" dxfId="2041" priority="3264" operator="containsText" text="保留">
      <formula>NOT(ISERROR(SEARCH("保留",AF79)))</formula>
    </cfRule>
    <cfRule type="containsText" dxfId="2040" priority="3265" operator="containsText" text="良短">
      <formula>NOT(ISERROR(SEARCH("良短",AF79)))</formula>
    </cfRule>
    <cfRule type="containsText" dxfId="2039" priority="3266" operator="containsText" text="合短">
      <formula>NOT(ISERROR(SEARCH("合短",AF79)))</formula>
    </cfRule>
    <cfRule type="containsText" dxfId="2038" priority="3267" operator="containsText" text="合定">
      <formula>NOT(ISERROR(SEARCH("合定",AF79)))</formula>
    </cfRule>
  </conditionalFormatting>
  <conditionalFormatting sqref="AF79">
    <cfRule type="containsText" dxfId="2037" priority="3251" operator="containsText" text="ＮＧ">
      <formula>NOT(ISERROR(SEARCH("ＮＧ",AF79)))</formula>
    </cfRule>
    <cfRule type="containsText" dxfId="2036" priority="3252" operator="containsText" text="保留">
      <formula>NOT(ISERROR(SEARCH("保留",AF79)))</formula>
    </cfRule>
    <cfRule type="containsText" dxfId="2035" priority="3253" operator="containsText" text="良短">
      <formula>NOT(ISERROR(SEARCH("良短",AF79)))</formula>
    </cfRule>
    <cfRule type="containsText" dxfId="2034" priority="3254" operator="containsText" text="合短">
      <formula>NOT(ISERROR(SEARCH("合短",AF79)))</formula>
    </cfRule>
    <cfRule type="containsText" dxfId="2033" priority="3255" operator="containsText" text="合定">
      <formula>NOT(ISERROR(SEARCH("合定",AF79)))</formula>
    </cfRule>
  </conditionalFormatting>
  <conditionalFormatting sqref="AF79">
    <cfRule type="containsText" dxfId="2032" priority="3245" operator="containsText" text="ＮＧ">
      <formula>NOT(ISERROR(SEARCH("ＮＧ",AF79)))</formula>
    </cfRule>
    <cfRule type="containsText" dxfId="2031" priority="3246" operator="containsText" text="保留">
      <formula>NOT(ISERROR(SEARCH("保留",AF79)))</formula>
    </cfRule>
    <cfRule type="containsText" dxfId="2030" priority="3247" operator="containsText" text="良短">
      <formula>NOT(ISERROR(SEARCH("良短",AF79)))</formula>
    </cfRule>
    <cfRule type="containsText" dxfId="2029" priority="3248" operator="containsText" text="合短">
      <formula>NOT(ISERROR(SEARCH("合短",AF79)))</formula>
    </cfRule>
    <cfRule type="containsText" dxfId="2028" priority="3249" operator="containsText" text="合定">
      <formula>NOT(ISERROR(SEARCH("合定",AF79)))</formula>
    </cfRule>
  </conditionalFormatting>
  <conditionalFormatting sqref="AF79">
    <cfRule type="containsText" dxfId="2027" priority="3227" operator="containsText" text="ＮＧ">
      <formula>NOT(ISERROR(SEARCH("ＮＧ",AF79)))</formula>
    </cfRule>
    <cfRule type="containsText" dxfId="2026" priority="3228" operator="containsText" text="保留">
      <formula>NOT(ISERROR(SEARCH("保留",AF79)))</formula>
    </cfRule>
    <cfRule type="containsText" dxfId="2025" priority="3229" operator="containsText" text="良短">
      <formula>NOT(ISERROR(SEARCH("良短",AF79)))</formula>
    </cfRule>
    <cfRule type="containsText" dxfId="2024" priority="3230" operator="containsText" text="合短">
      <formula>NOT(ISERROR(SEARCH("合短",AF79)))</formula>
    </cfRule>
    <cfRule type="containsText" dxfId="2023" priority="3231" operator="containsText" text="合定">
      <formula>NOT(ISERROR(SEARCH("合定",AF79)))</formula>
    </cfRule>
  </conditionalFormatting>
  <conditionalFormatting sqref="AF79">
    <cfRule type="containsText" dxfId="2022" priority="3239" operator="containsText" text="ＮＧ">
      <formula>NOT(ISERROR(SEARCH("ＮＧ",AF79)))</formula>
    </cfRule>
    <cfRule type="containsText" dxfId="2021" priority="3240" operator="containsText" text="保留">
      <formula>NOT(ISERROR(SEARCH("保留",AF79)))</formula>
    </cfRule>
    <cfRule type="containsText" dxfId="2020" priority="3241" operator="containsText" text="良短">
      <formula>NOT(ISERROR(SEARCH("良短",AF79)))</formula>
    </cfRule>
    <cfRule type="containsText" dxfId="2019" priority="3242" operator="containsText" text="合短">
      <formula>NOT(ISERROR(SEARCH("合短",AF79)))</formula>
    </cfRule>
    <cfRule type="containsText" dxfId="2018" priority="3243" operator="containsText" text="合定">
      <formula>NOT(ISERROR(SEARCH("合定",AF79)))</formula>
    </cfRule>
  </conditionalFormatting>
  <conditionalFormatting sqref="AF79">
    <cfRule type="containsText" dxfId="2017" priority="3221" operator="containsText" text="ＮＧ">
      <formula>NOT(ISERROR(SEARCH("ＮＧ",AF79)))</formula>
    </cfRule>
    <cfRule type="containsText" dxfId="2016" priority="3222" operator="containsText" text="保留">
      <formula>NOT(ISERROR(SEARCH("保留",AF79)))</formula>
    </cfRule>
    <cfRule type="containsText" dxfId="2015" priority="3223" operator="containsText" text="良短">
      <formula>NOT(ISERROR(SEARCH("良短",AF79)))</formula>
    </cfRule>
    <cfRule type="containsText" dxfId="2014" priority="3224" operator="containsText" text="合短">
      <formula>NOT(ISERROR(SEARCH("合短",AF79)))</formula>
    </cfRule>
    <cfRule type="containsText" dxfId="2013" priority="3225" operator="containsText" text="合定">
      <formula>NOT(ISERROR(SEARCH("合定",AF79)))</formula>
    </cfRule>
  </conditionalFormatting>
  <conditionalFormatting sqref="AF79">
    <cfRule type="containsText" dxfId="2012" priority="3215" operator="containsText" text="ＮＧ">
      <formula>NOT(ISERROR(SEARCH("ＮＧ",AF79)))</formula>
    </cfRule>
    <cfRule type="containsText" dxfId="2011" priority="3216" operator="containsText" text="保留">
      <formula>NOT(ISERROR(SEARCH("保留",AF79)))</formula>
    </cfRule>
    <cfRule type="containsText" dxfId="2010" priority="3217" operator="containsText" text="良短">
      <formula>NOT(ISERROR(SEARCH("良短",AF79)))</formula>
    </cfRule>
    <cfRule type="containsText" dxfId="2009" priority="3218" operator="containsText" text="合短">
      <formula>NOT(ISERROR(SEARCH("合短",AF79)))</formula>
    </cfRule>
    <cfRule type="containsText" dxfId="2008" priority="3219" operator="containsText" text="合定">
      <formula>NOT(ISERROR(SEARCH("合定",AF79)))</formula>
    </cfRule>
  </conditionalFormatting>
  <conditionalFormatting sqref="AF79">
    <cfRule type="containsText" dxfId="2007" priority="3209" operator="containsText" text="ＮＧ">
      <formula>NOT(ISERROR(SEARCH("ＮＧ",AF79)))</formula>
    </cfRule>
    <cfRule type="containsText" dxfId="2006" priority="3210" operator="containsText" text="保留">
      <formula>NOT(ISERROR(SEARCH("保留",AF79)))</formula>
    </cfRule>
    <cfRule type="containsText" dxfId="2005" priority="3211" operator="containsText" text="良短">
      <formula>NOT(ISERROR(SEARCH("良短",AF79)))</formula>
    </cfRule>
    <cfRule type="containsText" dxfId="2004" priority="3212" operator="containsText" text="合短">
      <formula>NOT(ISERROR(SEARCH("合短",AF79)))</formula>
    </cfRule>
    <cfRule type="containsText" dxfId="2003" priority="3213" operator="containsText" text="合定">
      <formula>NOT(ISERROR(SEARCH("合定",AF79)))</formula>
    </cfRule>
  </conditionalFormatting>
  <conditionalFormatting sqref="AF79">
    <cfRule type="containsText" dxfId="2002" priority="3203" operator="containsText" text="ＮＧ">
      <formula>NOT(ISERROR(SEARCH("ＮＧ",AF79)))</formula>
    </cfRule>
    <cfRule type="containsText" dxfId="2001" priority="3204" operator="containsText" text="保留">
      <formula>NOT(ISERROR(SEARCH("保留",AF79)))</formula>
    </cfRule>
    <cfRule type="containsText" dxfId="2000" priority="3205" operator="containsText" text="良短">
      <formula>NOT(ISERROR(SEARCH("良短",AF79)))</formula>
    </cfRule>
    <cfRule type="containsText" dxfId="1999" priority="3206" operator="containsText" text="合短">
      <formula>NOT(ISERROR(SEARCH("合短",AF79)))</formula>
    </cfRule>
    <cfRule type="containsText" dxfId="1998" priority="3207" operator="containsText" text="合定">
      <formula>NOT(ISERROR(SEARCH("合定",AF79)))</formula>
    </cfRule>
  </conditionalFormatting>
  <conditionalFormatting sqref="AF79">
    <cfRule type="containsText" dxfId="1997" priority="3185" operator="containsText" text="ＮＧ">
      <formula>NOT(ISERROR(SEARCH("ＮＧ",AF79)))</formula>
    </cfRule>
    <cfRule type="containsText" dxfId="1996" priority="3186" operator="containsText" text="保留">
      <formula>NOT(ISERROR(SEARCH("保留",AF79)))</formula>
    </cfRule>
    <cfRule type="containsText" dxfId="1995" priority="3187" operator="containsText" text="良短">
      <formula>NOT(ISERROR(SEARCH("良短",AF79)))</formula>
    </cfRule>
    <cfRule type="containsText" dxfId="1994" priority="3188" operator="containsText" text="合短">
      <formula>NOT(ISERROR(SEARCH("合短",AF79)))</formula>
    </cfRule>
    <cfRule type="containsText" dxfId="1993" priority="3189" operator="containsText" text="合定">
      <formula>NOT(ISERROR(SEARCH("合定",AF79)))</formula>
    </cfRule>
  </conditionalFormatting>
  <conditionalFormatting sqref="AF79">
    <cfRule type="containsText" dxfId="1992" priority="3197" operator="containsText" text="ＮＧ">
      <formula>NOT(ISERROR(SEARCH("ＮＧ",AF79)))</formula>
    </cfRule>
    <cfRule type="containsText" dxfId="1991" priority="3198" operator="containsText" text="保留">
      <formula>NOT(ISERROR(SEARCH("保留",AF79)))</formula>
    </cfRule>
    <cfRule type="containsText" dxfId="1990" priority="3199" operator="containsText" text="良短">
      <formula>NOT(ISERROR(SEARCH("良短",AF79)))</formula>
    </cfRule>
    <cfRule type="containsText" dxfId="1989" priority="3200" operator="containsText" text="合短">
      <formula>NOT(ISERROR(SEARCH("合短",AF79)))</formula>
    </cfRule>
    <cfRule type="containsText" dxfId="1988" priority="3201" operator="containsText" text="合定">
      <formula>NOT(ISERROR(SEARCH("合定",AF79)))</formula>
    </cfRule>
  </conditionalFormatting>
  <conditionalFormatting sqref="AF79">
    <cfRule type="containsText" dxfId="1987" priority="3179" operator="containsText" text="ＮＧ">
      <formula>NOT(ISERROR(SEARCH("ＮＧ",AF79)))</formula>
    </cfRule>
    <cfRule type="containsText" dxfId="1986" priority="3180" operator="containsText" text="保留">
      <formula>NOT(ISERROR(SEARCH("保留",AF79)))</formula>
    </cfRule>
    <cfRule type="containsText" dxfId="1985" priority="3181" operator="containsText" text="良短">
      <formula>NOT(ISERROR(SEARCH("良短",AF79)))</formula>
    </cfRule>
    <cfRule type="containsText" dxfId="1984" priority="3182" operator="containsText" text="合短">
      <formula>NOT(ISERROR(SEARCH("合短",AF79)))</formula>
    </cfRule>
    <cfRule type="containsText" dxfId="1983" priority="3183" operator="containsText" text="合定">
      <formula>NOT(ISERROR(SEARCH("合定",AF79)))</formula>
    </cfRule>
  </conditionalFormatting>
  <conditionalFormatting sqref="AF79">
    <cfRule type="containsText" dxfId="1982" priority="3173" operator="containsText" text="ＮＧ">
      <formula>NOT(ISERROR(SEARCH("ＮＧ",AF79)))</formula>
    </cfRule>
    <cfRule type="containsText" dxfId="1981" priority="3174" operator="containsText" text="保留">
      <formula>NOT(ISERROR(SEARCH("保留",AF79)))</formula>
    </cfRule>
    <cfRule type="containsText" dxfId="1980" priority="3175" operator="containsText" text="良短">
      <formula>NOT(ISERROR(SEARCH("良短",AF79)))</formula>
    </cfRule>
    <cfRule type="containsText" dxfId="1979" priority="3176" operator="containsText" text="合短">
      <formula>NOT(ISERROR(SEARCH("合短",AF79)))</formula>
    </cfRule>
    <cfRule type="containsText" dxfId="1978" priority="3177" operator="containsText" text="合定">
      <formula>NOT(ISERROR(SEARCH("合定",AF79)))</formula>
    </cfRule>
  </conditionalFormatting>
  <conditionalFormatting sqref="AF79">
    <cfRule type="containsText" dxfId="1977" priority="3161" operator="containsText" text="ＮＧ">
      <formula>NOT(ISERROR(SEARCH("ＮＧ",AF79)))</formula>
    </cfRule>
    <cfRule type="containsText" dxfId="1976" priority="3162" operator="containsText" text="保留">
      <formula>NOT(ISERROR(SEARCH("保留",AF79)))</formula>
    </cfRule>
    <cfRule type="containsText" dxfId="1975" priority="3163" operator="containsText" text="良短">
      <formula>NOT(ISERROR(SEARCH("良短",AF79)))</formula>
    </cfRule>
    <cfRule type="containsText" dxfId="1974" priority="3164" operator="containsText" text="合短">
      <formula>NOT(ISERROR(SEARCH("合短",AF79)))</formula>
    </cfRule>
    <cfRule type="containsText" dxfId="1973" priority="3165" operator="containsText" text="合定">
      <formula>NOT(ISERROR(SEARCH("合定",AF79)))</formula>
    </cfRule>
  </conditionalFormatting>
  <conditionalFormatting sqref="AF79">
    <cfRule type="containsText" dxfId="1972" priority="3167" operator="containsText" text="ＮＧ">
      <formula>NOT(ISERROR(SEARCH("ＮＧ",AF79)))</formula>
    </cfRule>
    <cfRule type="containsText" dxfId="1971" priority="3168" operator="containsText" text="保留">
      <formula>NOT(ISERROR(SEARCH("保留",AF79)))</formula>
    </cfRule>
    <cfRule type="containsText" dxfId="1970" priority="3169" operator="containsText" text="良短">
      <formula>NOT(ISERROR(SEARCH("良短",AF79)))</formula>
    </cfRule>
    <cfRule type="containsText" dxfId="1969" priority="3170" operator="containsText" text="合短">
      <formula>NOT(ISERROR(SEARCH("合短",AF79)))</formula>
    </cfRule>
    <cfRule type="containsText" dxfId="1968" priority="3171" operator="containsText" text="合定">
      <formula>NOT(ISERROR(SEARCH("合定",AF79)))</formula>
    </cfRule>
  </conditionalFormatting>
  <conditionalFormatting sqref="AF79">
    <cfRule type="containsText" dxfId="1967" priority="3155" operator="containsText" text="ＮＧ">
      <formula>NOT(ISERROR(SEARCH("ＮＧ",AF79)))</formula>
    </cfRule>
    <cfRule type="containsText" dxfId="1966" priority="3156" operator="containsText" text="保留">
      <formula>NOT(ISERROR(SEARCH("保留",AF79)))</formula>
    </cfRule>
    <cfRule type="containsText" dxfId="1965" priority="3157" operator="containsText" text="良短">
      <formula>NOT(ISERROR(SEARCH("良短",AF79)))</formula>
    </cfRule>
    <cfRule type="containsText" dxfId="1964" priority="3158" operator="containsText" text="合短">
      <formula>NOT(ISERROR(SEARCH("合短",AF79)))</formula>
    </cfRule>
    <cfRule type="containsText" dxfId="1963" priority="3159" operator="containsText" text="合定">
      <formula>NOT(ISERROR(SEARCH("合定",AF79)))</formula>
    </cfRule>
  </conditionalFormatting>
  <conditionalFormatting sqref="AF79">
    <cfRule type="containsText" dxfId="1962" priority="3149" operator="containsText" text="ＮＧ">
      <formula>NOT(ISERROR(SEARCH("ＮＧ",AF79)))</formula>
    </cfRule>
    <cfRule type="containsText" dxfId="1961" priority="3150" operator="containsText" text="保留">
      <formula>NOT(ISERROR(SEARCH("保留",AF79)))</formula>
    </cfRule>
    <cfRule type="containsText" dxfId="1960" priority="3151" operator="containsText" text="良短">
      <formula>NOT(ISERROR(SEARCH("良短",AF79)))</formula>
    </cfRule>
    <cfRule type="containsText" dxfId="1959" priority="3152" operator="containsText" text="合短">
      <formula>NOT(ISERROR(SEARCH("合短",AF79)))</formula>
    </cfRule>
    <cfRule type="containsText" dxfId="1958" priority="3153" operator="containsText" text="合定">
      <formula>NOT(ISERROR(SEARCH("合定",AF79)))</formula>
    </cfRule>
  </conditionalFormatting>
  <conditionalFormatting sqref="AF79">
    <cfRule type="containsText" dxfId="1957" priority="3143" operator="containsText" text="ＮＧ">
      <formula>NOT(ISERROR(SEARCH("ＮＧ",AF79)))</formula>
    </cfRule>
    <cfRule type="containsText" dxfId="1956" priority="3144" operator="containsText" text="保留">
      <formula>NOT(ISERROR(SEARCH("保留",AF79)))</formula>
    </cfRule>
    <cfRule type="containsText" dxfId="1955" priority="3145" operator="containsText" text="良短">
      <formula>NOT(ISERROR(SEARCH("良短",AF79)))</formula>
    </cfRule>
    <cfRule type="containsText" dxfId="1954" priority="3146" operator="containsText" text="合短">
      <formula>NOT(ISERROR(SEARCH("合短",AF79)))</formula>
    </cfRule>
    <cfRule type="containsText" dxfId="1953" priority="3147" operator="containsText" text="合定">
      <formula>NOT(ISERROR(SEARCH("合定",AF79)))</formula>
    </cfRule>
  </conditionalFormatting>
  <conditionalFormatting sqref="AF79">
    <cfRule type="containsText" dxfId="1952" priority="3125" operator="containsText" text="ＮＧ">
      <formula>NOT(ISERROR(SEARCH("ＮＧ",AF79)))</formula>
    </cfRule>
    <cfRule type="containsText" dxfId="1951" priority="3126" operator="containsText" text="保留">
      <formula>NOT(ISERROR(SEARCH("保留",AF79)))</formula>
    </cfRule>
    <cfRule type="containsText" dxfId="1950" priority="3127" operator="containsText" text="良短">
      <formula>NOT(ISERROR(SEARCH("良短",AF79)))</formula>
    </cfRule>
    <cfRule type="containsText" dxfId="1949" priority="3128" operator="containsText" text="合短">
      <formula>NOT(ISERROR(SEARCH("合短",AF79)))</formula>
    </cfRule>
    <cfRule type="containsText" dxfId="1948" priority="3129" operator="containsText" text="合定">
      <formula>NOT(ISERROR(SEARCH("合定",AF79)))</formula>
    </cfRule>
  </conditionalFormatting>
  <conditionalFormatting sqref="AF79">
    <cfRule type="containsText" dxfId="1947" priority="3101" operator="containsText" text="ＮＧ">
      <formula>NOT(ISERROR(SEARCH("ＮＧ",AF79)))</formula>
    </cfRule>
    <cfRule type="containsText" dxfId="1946" priority="3102" operator="containsText" text="保留">
      <formula>NOT(ISERROR(SEARCH("保留",AF79)))</formula>
    </cfRule>
    <cfRule type="containsText" dxfId="1945" priority="3103" operator="containsText" text="良短">
      <formula>NOT(ISERROR(SEARCH("良短",AF79)))</formula>
    </cfRule>
    <cfRule type="containsText" dxfId="1944" priority="3104" operator="containsText" text="合短">
      <formula>NOT(ISERROR(SEARCH("合短",AF79)))</formula>
    </cfRule>
    <cfRule type="containsText" dxfId="1943" priority="3105" operator="containsText" text="合定">
      <formula>NOT(ISERROR(SEARCH("合定",AF79)))</formula>
    </cfRule>
  </conditionalFormatting>
  <conditionalFormatting sqref="AF79">
    <cfRule type="containsText" dxfId="1942" priority="3089" operator="containsText" text="ＮＧ">
      <formula>NOT(ISERROR(SEARCH("ＮＧ",AF79)))</formula>
    </cfRule>
    <cfRule type="containsText" dxfId="1941" priority="3090" operator="containsText" text="保留">
      <formula>NOT(ISERROR(SEARCH("保留",AF79)))</formula>
    </cfRule>
    <cfRule type="containsText" dxfId="1940" priority="3091" operator="containsText" text="良短">
      <formula>NOT(ISERROR(SEARCH("良短",AF79)))</formula>
    </cfRule>
    <cfRule type="containsText" dxfId="1939" priority="3092" operator="containsText" text="合短">
      <formula>NOT(ISERROR(SEARCH("合短",AF79)))</formula>
    </cfRule>
    <cfRule type="containsText" dxfId="1938" priority="3093" operator="containsText" text="合定">
      <formula>NOT(ISERROR(SEARCH("合定",AF79)))</formula>
    </cfRule>
  </conditionalFormatting>
  <conditionalFormatting sqref="AF79">
    <cfRule type="containsText" dxfId="1937" priority="3083" operator="containsText" text="ＮＧ">
      <formula>NOT(ISERROR(SEARCH("ＮＧ",AF79)))</formula>
    </cfRule>
    <cfRule type="containsText" dxfId="1936" priority="3084" operator="containsText" text="保留">
      <formula>NOT(ISERROR(SEARCH("保留",AF79)))</formula>
    </cfRule>
    <cfRule type="containsText" dxfId="1935" priority="3085" operator="containsText" text="良短">
      <formula>NOT(ISERROR(SEARCH("良短",AF79)))</formula>
    </cfRule>
    <cfRule type="containsText" dxfId="1934" priority="3086" operator="containsText" text="合短">
      <formula>NOT(ISERROR(SEARCH("合短",AF79)))</formula>
    </cfRule>
    <cfRule type="containsText" dxfId="1933" priority="3087" operator="containsText" text="合定">
      <formula>NOT(ISERROR(SEARCH("合定",AF79)))</formula>
    </cfRule>
  </conditionalFormatting>
  <conditionalFormatting sqref="AF79">
    <cfRule type="containsText" dxfId="1932" priority="3065" operator="containsText" text="ＮＧ">
      <formula>NOT(ISERROR(SEARCH("ＮＧ",AF79)))</formula>
    </cfRule>
    <cfRule type="containsText" dxfId="1931" priority="3066" operator="containsText" text="保留">
      <formula>NOT(ISERROR(SEARCH("保留",AF79)))</formula>
    </cfRule>
    <cfRule type="containsText" dxfId="1930" priority="3067" operator="containsText" text="良短">
      <formula>NOT(ISERROR(SEARCH("良短",AF79)))</formula>
    </cfRule>
    <cfRule type="containsText" dxfId="1929" priority="3068" operator="containsText" text="合短">
      <formula>NOT(ISERROR(SEARCH("合短",AF79)))</formula>
    </cfRule>
    <cfRule type="containsText" dxfId="1928" priority="3069" operator="containsText" text="合定">
      <formula>NOT(ISERROR(SEARCH("合定",AF79)))</formula>
    </cfRule>
  </conditionalFormatting>
  <conditionalFormatting sqref="AF68:AF72">
    <cfRule type="containsText" dxfId="1927" priority="3972" operator="containsText" text="ＮＧ">
      <formula>NOT(ISERROR(SEARCH("ＮＧ",AF68)))</formula>
    </cfRule>
    <cfRule type="containsText" dxfId="1926" priority="3973" operator="containsText" text="保留">
      <formula>NOT(ISERROR(SEARCH("保留",AF68)))</formula>
    </cfRule>
    <cfRule type="containsText" dxfId="1925" priority="3974" operator="containsText" text="良短">
      <formula>NOT(ISERROR(SEARCH("良短",AF68)))</formula>
    </cfRule>
    <cfRule type="containsText" dxfId="1924" priority="3975" operator="containsText" text="合短">
      <formula>NOT(ISERROR(SEARCH("合短",AF68)))</formula>
    </cfRule>
    <cfRule type="containsText" dxfId="1923" priority="3976" operator="containsText" text="合定">
      <formula>NOT(ISERROR(SEARCH("合定",AF68)))</formula>
    </cfRule>
  </conditionalFormatting>
  <conditionalFormatting sqref="AF68:AF69">
    <cfRule type="containsText" dxfId="1922" priority="3963" operator="containsText" text="ＮＧ">
      <formula>NOT(ISERROR(SEARCH("ＮＧ",AF68)))</formula>
    </cfRule>
    <cfRule type="containsText" dxfId="1921" priority="3964" operator="containsText" text="保留">
      <formula>NOT(ISERROR(SEARCH("保留",AF68)))</formula>
    </cfRule>
    <cfRule type="containsText" dxfId="1920" priority="3965" operator="containsText" text="良短">
      <formula>NOT(ISERROR(SEARCH("良短",AF68)))</formula>
    </cfRule>
    <cfRule type="containsText" dxfId="1919" priority="3966" operator="containsText" text="合短">
      <formula>NOT(ISERROR(SEARCH("合短",AF68)))</formula>
    </cfRule>
    <cfRule type="containsText" dxfId="1918" priority="3967" operator="containsText" text="合定">
      <formula>NOT(ISERROR(SEARCH("合定",AF68)))</formula>
    </cfRule>
  </conditionalFormatting>
  <conditionalFormatting sqref="AF70:AF72">
    <cfRule type="containsText" dxfId="1917" priority="3951" operator="containsText" text="ＮＧ">
      <formula>NOT(ISERROR(SEARCH("ＮＧ",AF70)))</formula>
    </cfRule>
    <cfRule type="containsText" dxfId="1916" priority="3952" operator="containsText" text="保留">
      <formula>NOT(ISERROR(SEARCH("保留",AF70)))</formula>
    </cfRule>
    <cfRule type="containsText" dxfId="1915" priority="3953" operator="containsText" text="良短">
      <formula>NOT(ISERROR(SEARCH("良短",AF70)))</formula>
    </cfRule>
    <cfRule type="containsText" dxfId="1914" priority="3954" operator="containsText" text="合短">
      <formula>NOT(ISERROR(SEARCH("合短",AF70)))</formula>
    </cfRule>
    <cfRule type="containsText" dxfId="1913" priority="3955" operator="containsText" text="合定">
      <formula>NOT(ISERROR(SEARCH("合定",AF70)))</formula>
    </cfRule>
  </conditionalFormatting>
  <conditionalFormatting sqref="AF70:AF72">
    <cfRule type="containsText" dxfId="1912" priority="3957" operator="containsText" text="ＮＧ">
      <formula>NOT(ISERROR(SEARCH("ＮＧ",AF70)))</formula>
    </cfRule>
    <cfRule type="containsText" dxfId="1911" priority="3958" operator="containsText" text="保留">
      <formula>NOT(ISERROR(SEARCH("保留",AF70)))</formula>
    </cfRule>
    <cfRule type="containsText" dxfId="1910" priority="3959" operator="containsText" text="良短">
      <formula>NOT(ISERROR(SEARCH("良短",AF70)))</formula>
    </cfRule>
    <cfRule type="containsText" dxfId="1909" priority="3960" operator="containsText" text="合短">
      <formula>NOT(ISERROR(SEARCH("合短",AF70)))</formula>
    </cfRule>
    <cfRule type="containsText" dxfId="1908" priority="3961" operator="containsText" text="合定">
      <formula>NOT(ISERROR(SEARCH("合定",AF70)))</formula>
    </cfRule>
  </conditionalFormatting>
  <conditionalFormatting sqref="AF68:AF69">
    <cfRule type="containsText" dxfId="1907" priority="3855" operator="containsText" text="ＮＧ">
      <formula>NOT(ISERROR(SEARCH("ＮＧ",AF68)))</formula>
    </cfRule>
    <cfRule type="containsText" dxfId="1906" priority="3856" operator="containsText" text="保留">
      <formula>NOT(ISERROR(SEARCH("保留",AF68)))</formula>
    </cfRule>
    <cfRule type="containsText" dxfId="1905" priority="3857" operator="containsText" text="良短">
      <formula>NOT(ISERROR(SEARCH("良短",AF68)))</formula>
    </cfRule>
    <cfRule type="containsText" dxfId="1904" priority="3858" operator="containsText" text="合短">
      <formula>NOT(ISERROR(SEARCH("合短",AF68)))</formula>
    </cfRule>
    <cfRule type="containsText" dxfId="1903" priority="3859" operator="containsText" text="合定">
      <formula>NOT(ISERROR(SEARCH("合定",AF68)))</formula>
    </cfRule>
  </conditionalFormatting>
  <conditionalFormatting sqref="AF68:AF69">
    <cfRule type="containsText" dxfId="1902" priority="3927" operator="containsText" text="ＮＧ">
      <formula>NOT(ISERROR(SEARCH("ＮＧ",AF68)))</formula>
    </cfRule>
    <cfRule type="containsText" dxfId="1901" priority="3928" operator="containsText" text="保留">
      <formula>NOT(ISERROR(SEARCH("保留",AF68)))</formula>
    </cfRule>
    <cfRule type="containsText" dxfId="1900" priority="3929" operator="containsText" text="良短">
      <formula>NOT(ISERROR(SEARCH("良短",AF68)))</formula>
    </cfRule>
    <cfRule type="containsText" dxfId="1899" priority="3930" operator="containsText" text="合短">
      <formula>NOT(ISERROR(SEARCH("合短",AF68)))</formula>
    </cfRule>
    <cfRule type="containsText" dxfId="1898" priority="3931" operator="containsText" text="合定">
      <formula>NOT(ISERROR(SEARCH("合定",AF68)))</formula>
    </cfRule>
  </conditionalFormatting>
  <conditionalFormatting sqref="AF68:AF69">
    <cfRule type="containsText" dxfId="1897" priority="3933" operator="containsText" text="ＮＧ">
      <formula>NOT(ISERROR(SEARCH("ＮＧ",AF68)))</formula>
    </cfRule>
    <cfRule type="containsText" dxfId="1896" priority="3934" operator="containsText" text="保留">
      <formula>NOT(ISERROR(SEARCH("保留",AF68)))</formula>
    </cfRule>
    <cfRule type="containsText" dxfId="1895" priority="3935" operator="containsText" text="良短">
      <formula>NOT(ISERROR(SEARCH("良短",AF68)))</formula>
    </cfRule>
    <cfRule type="containsText" dxfId="1894" priority="3936" operator="containsText" text="合短">
      <formula>NOT(ISERROR(SEARCH("合短",AF68)))</formula>
    </cfRule>
    <cfRule type="containsText" dxfId="1893" priority="3937" operator="containsText" text="合定">
      <formula>NOT(ISERROR(SEARCH("合定",AF68)))</formula>
    </cfRule>
  </conditionalFormatting>
  <conditionalFormatting sqref="AF70">
    <cfRule type="containsText" dxfId="1892" priority="3945" operator="containsText" text="ＮＧ">
      <formula>NOT(ISERROR(SEARCH("ＮＧ",AF70)))</formula>
    </cfRule>
    <cfRule type="containsText" dxfId="1891" priority="3946" operator="containsText" text="保留">
      <formula>NOT(ISERROR(SEARCH("保留",AF70)))</formula>
    </cfRule>
    <cfRule type="containsText" dxfId="1890" priority="3947" operator="containsText" text="良短">
      <formula>NOT(ISERROR(SEARCH("良短",AF70)))</formula>
    </cfRule>
    <cfRule type="containsText" dxfId="1889" priority="3948" operator="containsText" text="合短">
      <formula>NOT(ISERROR(SEARCH("合短",AF70)))</formula>
    </cfRule>
    <cfRule type="containsText" dxfId="1888" priority="3949" operator="containsText" text="合定">
      <formula>NOT(ISERROR(SEARCH("合定",AF70)))</formula>
    </cfRule>
  </conditionalFormatting>
  <conditionalFormatting sqref="AF70">
    <cfRule type="containsText" dxfId="1887" priority="3939" operator="containsText" text="ＮＧ">
      <formula>NOT(ISERROR(SEARCH("ＮＧ",AF70)))</formula>
    </cfRule>
    <cfRule type="containsText" dxfId="1886" priority="3940" operator="containsText" text="保留">
      <formula>NOT(ISERROR(SEARCH("保留",AF70)))</formula>
    </cfRule>
    <cfRule type="containsText" dxfId="1885" priority="3941" operator="containsText" text="良短">
      <formula>NOT(ISERROR(SEARCH("良短",AF70)))</formula>
    </cfRule>
    <cfRule type="containsText" dxfId="1884" priority="3942" operator="containsText" text="合短">
      <formula>NOT(ISERROR(SEARCH("合短",AF70)))</formula>
    </cfRule>
    <cfRule type="containsText" dxfId="1883" priority="3943" operator="containsText" text="合定">
      <formula>NOT(ISERROR(SEARCH("合定",AF70)))</formula>
    </cfRule>
  </conditionalFormatting>
  <conditionalFormatting sqref="AF70">
    <cfRule type="containsText" dxfId="1882" priority="3909" operator="containsText" text="ＮＧ">
      <formula>NOT(ISERROR(SEARCH("ＮＧ",AF70)))</formula>
    </cfRule>
    <cfRule type="containsText" dxfId="1881" priority="3910" operator="containsText" text="保留">
      <formula>NOT(ISERROR(SEARCH("保留",AF70)))</formula>
    </cfRule>
    <cfRule type="containsText" dxfId="1880" priority="3911" operator="containsText" text="良短">
      <formula>NOT(ISERROR(SEARCH("良短",AF70)))</formula>
    </cfRule>
    <cfRule type="containsText" dxfId="1879" priority="3912" operator="containsText" text="合短">
      <formula>NOT(ISERROR(SEARCH("合短",AF70)))</formula>
    </cfRule>
    <cfRule type="containsText" dxfId="1878" priority="3913" operator="containsText" text="合定">
      <formula>NOT(ISERROR(SEARCH("合定",AF70)))</formula>
    </cfRule>
  </conditionalFormatting>
  <conditionalFormatting sqref="AF70">
    <cfRule type="containsText" dxfId="1877" priority="3903" operator="containsText" text="ＮＧ">
      <formula>NOT(ISERROR(SEARCH("ＮＧ",AF70)))</formula>
    </cfRule>
    <cfRule type="containsText" dxfId="1876" priority="3904" operator="containsText" text="保留">
      <formula>NOT(ISERROR(SEARCH("保留",AF70)))</formula>
    </cfRule>
    <cfRule type="containsText" dxfId="1875" priority="3905" operator="containsText" text="良短">
      <formula>NOT(ISERROR(SEARCH("良短",AF70)))</formula>
    </cfRule>
    <cfRule type="containsText" dxfId="1874" priority="3906" operator="containsText" text="合短">
      <formula>NOT(ISERROR(SEARCH("合短",AF70)))</formula>
    </cfRule>
    <cfRule type="containsText" dxfId="1873" priority="3907" operator="containsText" text="合定">
      <formula>NOT(ISERROR(SEARCH("合定",AF70)))</formula>
    </cfRule>
  </conditionalFormatting>
  <conditionalFormatting sqref="AF68:AF69">
    <cfRule type="containsText" dxfId="1872" priority="3921" operator="containsText" text="ＮＧ">
      <formula>NOT(ISERROR(SEARCH("ＮＧ",AF68)))</formula>
    </cfRule>
    <cfRule type="containsText" dxfId="1871" priority="3922" operator="containsText" text="保留">
      <formula>NOT(ISERROR(SEARCH("保留",AF68)))</formula>
    </cfRule>
    <cfRule type="containsText" dxfId="1870" priority="3923" operator="containsText" text="良短">
      <formula>NOT(ISERROR(SEARCH("良短",AF68)))</formula>
    </cfRule>
    <cfRule type="containsText" dxfId="1869" priority="3924" operator="containsText" text="合短">
      <formula>NOT(ISERROR(SEARCH("合短",AF68)))</formula>
    </cfRule>
    <cfRule type="containsText" dxfId="1868" priority="3925" operator="containsText" text="合定">
      <formula>NOT(ISERROR(SEARCH("合定",AF68)))</formula>
    </cfRule>
  </conditionalFormatting>
  <conditionalFormatting sqref="AF68:AF69">
    <cfRule type="containsText" dxfId="1867" priority="3915" operator="containsText" text="ＮＧ">
      <formula>NOT(ISERROR(SEARCH("ＮＧ",AF68)))</formula>
    </cfRule>
    <cfRule type="containsText" dxfId="1866" priority="3916" operator="containsText" text="保留">
      <formula>NOT(ISERROR(SEARCH("保留",AF68)))</formula>
    </cfRule>
    <cfRule type="containsText" dxfId="1865" priority="3917" operator="containsText" text="良短">
      <formula>NOT(ISERROR(SEARCH("良短",AF68)))</formula>
    </cfRule>
    <cfRule type="containsText" dxfId="1864" priority="3918" operator="containsText" text="合短">
      <formula>NOT(ISERROR(SEARCH("合短",AF68)))</formula>
    </cfRule>
    <cfRule type="containsText" dxfId="1863" priority="3919" operator="containsText" text="合定">
      <formula>NOT(ISERROR(SEARCH("合定",AF68)))</formula>
    </cfRule>
  </conditionalFormatting>
  <conditionalFormatting sqref="AF68">
    <cfRule type="containsText" dxfId="1862" priority="3885" operator="containsText" text="ＮＧ">
      <formula>NOT(ISERROR(SEARCH("ＮＧ",AF68)))</formula>
    </cfRule>
    <cfRule type="containsText" dxfId="1861" priority="3886" operator="containsText" text="保留">
      <formula>NOT(ISERROR(SEARCH("保留",AF68)))</formula>
    </cfRule>
    <cfRule type="containsText" dxfId="1860" priority="3887" operator="containsText" text="良短">
      <formula>NOT(ISERROR(SEARCH("良短",AF68)))</formula>
    </cfRule>
    <cfRule type="containsText" dxfId="1859" priority="3888" operator="containsText" text="合短">
      <formula>NOT(ISERROR(SEARCH("合短",AF68)))</formula>
    </cfRule>
    <cfRule type="containsText" dxfId="1858" priority="3889" operator="containsText" text="合定">
      <formula>NOT(ISERROR(SEARCH("合定",AF68)))</formula>
    </cfRule>
  </conditionalFormatting>
  <conditionalFormatting sqref="AF68">
    <cfRule type="containsText" dxfId="1857" priority="3879" operator="containsText" text="ＮＧ">
      <formula>NOT(ISERROR(SEARCH("ＮＧ",AF68)))</formula>
    </cfRule>
    <cfRule type="containsText" dxfId="1856" priority="3880" operator="containsText" text="保留">
      <formula>NOT(ISERROR(SEARCH("保留",AF68)))</formula>
    </cfRule>
    <cfRule type="containsText" dxfId="1855" priority="3881" operator="containsText" text="良短">
      <formula>NOT(ISERROR(SEARCH("良短",AF68)))</formula>
    </cfRule>
    <cfRule type="containsText" dxfId="1854" priority="3882" operator="containsText" text="合短">
      <formula>NOT(ISERROR(SEARCH("合短",AF68)))</formula>
    </cfRule>
    <cfRule type="containsText" dxfId="1853" priority="3883" operator="containsText" text="合定">
      <formula>NOT(ISERROR(SEARCH("合定",AF68)))</formula>
    </cfRule>
  </conditionalFormatting>
  <conditionalFormatting sqref="AF70">
    <cfRule type="containsText" dxfId="1852" priority="3849" operator="containsText" text="ＮＧ">
      <formula>NOT(ISERROR(SEARCH("ＮＧ",AF70)))</formula>
    </cfRule>
    <cfRule type="containsText" dxfId="1851" priority="3850" operator="containsText" text="保留">
      <formula>NOT(ISERROR(SEARCH("保留",AF70)))</formula>
    </cfRule>
    <cfRule type="containsText" dxfId="1850" priority="3851" operator="containsText" text="良短">
      <formula>NOT(ISERROR(SEARCH("良短",AF70)))</formula>
    </cfRule>
    <cfRule type="containsText" dxfId="1849" priority="3852" operator="containsText" text="合短">
      <formula>NOT(ISERROR(SEARCH("合短",AF70)))</formula>
    </cfRule>
    <cfRule type="containsText" dxfId="1848" priority="3853" operator="containsText" text="合定">
      <formula>NOT(ISERROR(SEARCH("合定",AF70)))</formula>
    </cfRule>
  </conditionalFormatting>
  <conditionalFormatting sqref="AF70">
    <cfRule type="containsText" dxfId="1847" priority="3861" operator="containsText" text="ＮＧ">
      <formula>NOT(ISERROR(SEARCH("ＮＧ",AF70)))</formula>
    </cfRule>
    <cfRule type="containsText" dxfId="1846" priority="3862" operator="containsText" text="保留">
      <formula>NOT(ISERROR(SEARCH("保留",AF70)))</formula>
    </cfRule>
    <cfRule type="containsText" dxfId="1845" priority="3863" operator="containsText" text="良短">
      <formula>NOT(ISERROR(SEARCH("良短",AF70)))</formula>
    </cfRule>
    <cfRule type="containsText" dxfId="1844" priority="3864" operator="containsText" text="合短">
      <formula>NOT(ISERROR(SEARCH("合短",AF70)))</formula>
    </cfRule>
    <cfRule type="containsText" dxfId="1843" priority="3865" operator="containsText" text="合定">
      <formula>NOT(ISERROR(SEARCH("合定",AF70)))</formula>
    </cfRule>
  </conditionalFormatting>
  <conditionalFormatting sqref="AF70">
    <cfRule type="containsText" dxfId="1842" priority="3843" operator="containsText" text="ＮＧ">
      <formula>NOT(ISERROR(SEARCH("ＮＧ",AF70)))</formula>
    </cfRule>
    <cfRule type="containsText" dxfId="1841" priority="3844" operator="containsText" text="保留">
      <formula>NOT(ISERROR(SEARCH("保留",AF70)))</formula>
    </cfRule>
    <cfRule type="containsText" dxfId="1840" priority="3845" operator="containsText" text="良短">
      <formula>NOT(ISERROR(SEARCH("良短",AF70)))</formula>
    </cfRule>
    <cfRule type="containsText" dxfId="1839" priority="3846" operator="containsText" text="合短">
      <formula>NOT(ISERROR(SEARCH("合短",AF70)))</formula>
    </cfRule>
    <cfRule type="containsText" dxfId="1838" priority="3847" operator="containsText" text="合定">
      <formula>NOT(ISERROR(SEARCH("合定",AF70)))</formula>
    </cfRule>
  </conditionalFormatting>
  <conditionalFormatting sqref="AF70">
    <cfRule type="containsText" dxfId="1837" priority="3837" operator="containsText" text="ＮＧ">
      <formula>NOT(ISERROR(SEARCH("ＮＧ",AF70)))</formula>
    </cfRule>
    <cfRule type="containsText" dxfId="1836" priority="3838" operator="containsText" text="保留">
      <formula>NOT(ISERROR(SEARCH("保留",AF70)))</formula>
    </cfRule>
    <cfRule type="containsText" dxfId="1835" priority="3839" operator="containsText" text="良短">
      <formula>NOT(ISERROR(SEARCH("良短",AF70)))</formula>
    </cfRule>
    <cfRule type="containsText" dxfId="1834" priority="3840" operator="containsText" text="合短">
      <formula>NOT(ISERROR(SEARCH("合短",AF70)))</formula>
    </cfRule>
    <cfRule type="containsText" dxfId="1833" priority="3841" operator="containsText" text="合定">
      <formula>NOT(ISERROR(SEARCH("合定",AF70)))</formula>
    </cfRule>
  </conditionalFormatting>
  <conditionalFormatting sqref="AF69:AF70">
    <cfRule type="containsText" dxfId="1832" priority="3897" operator="containsText" text="ＮＧ">
      <formula>NOT(ISERROR(SEARCH("ＮＧ",AF69)))</formula>
    </cfRule>
    <cfRule type="containsText" dxfId="1831" priority="3898" operator="containsText" text="保留">
      <formula>NOT(ISERROR(SEARCH("保留",AF69)))</formula>
    </cfRule>
    <cfRule type="containsText" dxfId="1830" priority="3899" operator="containsText" text="良短">
      <formula>NOT(ISERROR(SEARCH("良短",AF69)))</formula>
    </cfRule>
    <cfRule type="containsText" dxfId="1829" priority="3900" operator="containsText" text="合短">
      <formula>NOT(ISERROR(SEARCH("合短",AF69)))</formula>
    </cfRule>
    <cfRule type="containsText" dxfId="1828" priority="3901" operator="containsText" text="合定">
      <formula>NOT(ISERROR(SEARCH("合定",AF69)))</formula>
    </cfRule>
  </conditionalFormatting>
  <conditionalFormatting sqref="AF69:AF70">
    <cfRule type="containsText" dxfId="1827" priority="3891" operator="containsText" text="ＮＧ">
      <formula>NOT(ISERROR(SEARCH("ＮＧ",AF69)))</formula>
    </cfRule>
    <cfRule type="containsText" dxfId="1826" priority="3892" operator="containsText" text="保留">
      <formula>NOT(ISERROR(SEARCH("保留",AF69)))</formula>
    </cfRule>
    <cfRule type="containsText" dxfId="1825" priority="3893" operator="containsText" text="良短">
      <formula>NOT(ISERROR(SEARCH("良短",AF69)))</formula>
    </cfRule>
    <cfRule type="containsText" dxfId="1824" priority="3894" operator="containsText" text="合短">
      <formula>NOT(ISERROR(SEARCH("合短",AF69)))</formula>
    </cfRule>
    <cfRule type="containsText" dxfId="1823" priority="3895" operator="containsText" text="合定">
      <formula>NOT(ISERROR(SEARCH("合定",AF69)))</formula>
    </cfRule>
  </conditionalFormatting>
  <conditionalFormatting sqref="AF68:AF69">
    <cfRule type="containsText" dxfId="1822" priority="3873" operator="containsText" text="ＮＧ">
      <formula>NOT(ISERROR(SEARCH("ＮＧ",AF68)))</formula>
    </cfRule>
    <cfRule type="containsText" dxfId="1821" priority="3874" operator="containsText" text="保留">
      <formula>NOT(ISERROR(SEARCH("保留",AF68)))</formula>
    </cfRule>
    <cfRule type="containsText" dxfId="1820" priority="3875" operator="containsText" text="良短">
      <formula>NOT(ISERROR(SEARCH("良短",AF68)))</formula>
    </cfRule>
    <cfRule type="containsText" dxfId="1819" priority="3876" operator="containsText" text="合短">
      <formula>NOT(ISERROR(SEARCH("合短",AF68)))</formula>
    </cfRule>
    <cfRule type="containsText" dxfId="1818" priority="3877" operator="containsText" text="合定">
      <formula>NOT(ISERROR(SEARCH("合定",AF68)))</formula>
    </cfRule>
  </conditionalFormatting>
  <conditionalFormatting sqref="AF70">
    <cfRule type="containsText" dxfId="1817" priority="3867" operator="containsText" text="ＮＧ">
      <formula>NOT(ISERROR(SEARCH("ＮＧ",AF70)))</formula>
    </cfRule>
    <cfRule type="containsText" dxfId="1816" priority="3868" operator="containsText" text="保留">
      <formula>NOT(ISERROR(SEARCH("保留",AF70)))</formula>
    </cfRule>
    <cfRule type="containsText" dxfId="1815" priority="3869" operator="containsText" text="良短">
      <formula>NOT(ISERROR(SEARCH("良短",AF70)))</formula>
    </cfRule>
    <cfRule type="containsText" dxfId="1814" priority="3870" operator="containsText" text="合短">
      <formula>NOT(ISERROR(SEARCH("合短",AF70)))</formula>
    </cfRule>
    <cfRule type="containsText" dxfId="1813" priority="3871" operator="containsText" text="合定">
      <formula>NOT(ISERROR(SEARCH("合定",AF70)))</formula>
    </cfRule>
  </conditionalFormatting>
  <conditionalFormatting sqref="AF73:AF78">
    <cfRule type="containsText" dxfId="1812" priority="3828" operator="containsText" text="ＮＧ">
      <formula>NOT(ISERROR(SEARCH("ＮＧ",AF73)))</formula>
    </cfRule>
    <cfRule type="containsText" dxfId="1811" priority="3829" operator="containsText" text="保留">
      <formula>NOT(ISERROR(SEARCH("保留",AF73)))</formula>
    </cfRule>
    <cfRule type="containsText" dxfId="1810" priority="3830" operator="containsText" text="良短">
      <formula>NOT(ISERROR(SEARCH("良短",AF73)))</formula>
    </cfRule>
    <cfRule type="containsText" dxfId="1809" priority="3831" operator="containsText" text="合短">
      <formula>NOT(ISERROR(SEARCH("合短",AF73)))</formula>
    </cfRule>
    <cfRule type="containsText" dxfId="1808" priority="3832" operator="containsText" text="合定">
      <formula>NOT(ISERROR(SEARCH("合定",AF73)))</formula>
    </cfRule>
  </conditionalFormatting>
  <conditionalFormatting sqref="AF73">
    <cfRule type="containsText" dxfId="1807" priority="3801" operator="containsText" text="ＮＧ">
      <formula>NOT(ISERROR(SEARCH("ＮＧ",AF73)))</formula>
    </cfRule>
    <cfRule type="containsText" dxfId="1806" priority="3802" operator="containsText" text="保留">
      <formula>NOT(ISERROR(SEARCH("保留",AF73)))</formula>
    </cfRule>
    <cfRule type="containsText" dxfId="1805" priority="3803" operator="containsText" text="良短">
      <formula>NOT(ISERROR(SEARCH("良短",AF73)))</formula>
    </cfRule>
    <cfRule type="containsText" dxfId="1804" priority="3804" operator="containsText" text="合短">
      <formula>NOT(ISERROR(SEARCH("合短",AF73)))</formula>
    </cfRule>
    <cfRule type="containsText" dxfId="1803" priority="3805" operator="containsText" text="合定">
      <formula>NOT(ISERROR(SEARCH("合定",AF73)))</formula>
    </cfRule>
  </conditionalFormatting>
  <conditionalFormatting sqref="AF73">
    <cfRule type="containsText" dxfId="1802" priority="3807" operator="containsText" text="ＮＧ">
      <formula>NOT(ISERROR(SEARCH("ＮＧ",AF73)))</formula>
    </cfRule>
    <cfRule type="containsText" dxfId="1801" priority="3808" operator="containsText" text="保留">
      <formula>NOT(ISERROR(SEARCH("保留",AF73)))</formula>
    </cfRule>
    <cfRule type="containsText" dxfId="1800" priority="3809" operator="containsText" text="良短">
      <formula>NOT(ISERROR(SEARCH("良短",AF73)))</formula>
    </cfRule>
    <cfRule type="containsText" dxfId="1799" priority="3810" operator="containsText" text="合短">
      <formula>NOT(ISERROR(SEARCH("合短",AF73)))</formula>
    </cfRule>
    <cfRule type="containsText" dxfId="1798" priority="3811" operator="containsText" text="合定">
      <formula>NOT(ISERROR(SEARCH("合定",AF73)))</formula>
    </cfRule>
  </conditionalFormatting>
  <conditionalFormatting sqref="AF73">
    <cfRule type="containsText" dxfId="1797" priority="3788" operator="containsText" text="ＮＧ">
      <formula>NOT(ISERROR(SEARCH("ＮＧ",AF73)))</formula>
    </cfRule>
    <cfRule type="containsText" dxfId="1796" priority="3789" operator="containsText" text="保留">
      <formula>NOT(ISERROR(SEARCH("保留",AF73)))</formula>
    </cfRule>
    <cfRule type="containsText" dxfId="1795" priority="3790" operator="containsText" text="良短">
      <formula>NOT(ISERROR(SEARCH("良短",AF73)))</formula>
    </cfRule>
    <cfRule type="containsText" dxfId="1794" priority="3791" operator="containsText" text="合短">
      <formula>NOT(ISERROR(SEARCH("合短",AF73)))</formula>
    </cfRule>
    <cfRule type="containsText" dxfId="1793" priority="3792" operator="containsText" text="合定">
      <formula>NOT(ISERROR(SEARCH("合定",AF73)))</formula>
    </cfRule>
  </conditionalFormatting>
  <conditionalFormatting sqref="AF73">
    <cfRule type="containsText" dxfId="1792" priority="3794" operator="containsText" text="ＮＧ">
      <formula>NOT(ISERROR(SEARCH("ＮＧ",AF73)))</formula>
    </cfRule>
    <cfRule type="containsText" dxfId="1791" priority="3795" operator="containsText" text="保留">
      <formula>NOT(ISERROR(SEARCH("保留",AF73)))</formula>
    </cfRule>
    <cfRule type="containsText" dxfId="1790" priority="3796" operator="containsText" text="良短">
      <formula>NOT(ISERROR(SEARCH("良短",AF73)))</formula>
    </cfRule>
    <cfRule type="containsText" dxfId="1789" priority="3797" operator="containsText" text="合短">
      <formula>NOT(ISERROR(SEARCH("合短",AF73)))</formula>
    </cfRule>
    <cfRule type="containsText" dxfId="1788" priority="3798" operator="containsText" text="合定">
      <formula>NOT(ISERROR(SEARCH("合定",AF73)))</formula>
    </cfRule>
  </conditionalFormatting>
  <conditionalFormatting sqref="AF73">
    <cfRule type="containsText" dxfId="1787" priority="3776" operator="containsText" text="ＮＧ">
      <formula>NOT(ISERROR(SEARCH("ＮＧ",AF73)))</formula>
    </cfRule>
    <cfRule type="containsText" dxfId="1786" priority="3777" operator="containsText" text="保留">
      <formula>NOT(ISERROR(SEARCH("保留",AF73)))</formula>
    </cfRule>
    <cfRule type="containsText" dxfId="1785" priority="3778" operator="containsText" text="良短">
      <formula>NOT(ISERROR(SEARCH("良短",AF73)))</formula>
    </cfRule>
    <cfRule type="containsText" dxfId="1784" priority="3779" operator="containsText" text="合短">
      <formula>NOT(ISERROR(SEARCH("合短",AF73)))</formula>
    </cfRule>
    <cfRule type="containsText" dxfId="1783" priority="3780" operator="containsText" text="合定">
      <formula>NOT(ISERROR(SEARCH("合定",AF73)))</formula>
    </cfRule>
  </conditionalFormatting>
  <conditionalFormatting sqref="AF73">
    <cfRule type="containsText" dxfId="1782" priority="3782" operator="containsText" text="ＮＧ">
      <formula>NOT(ISERROR(SEARCH("ＮＧ",AF73)))</formula>
    </cfRule>
    <cfRule type="containsText" dxfId="1781" priority="3783" operator="containsText" text="保留">
      <formula>NOT(ISERROR(SEARCH("保留",AF73)))</formula>
    </cfRule>
    <cfRule type="containsText" dxfId="1780" priority="3784" operator="containsText" text="良短">
      <formula>NOT(ISERROR(SEARCH("良短",AF73)))</formula>
    </cfRule>
    <cfRule type="containsText" dxfId="1779" priority="3785" operator="containsText" text="合短">
      <formula>NOT(ISERROR(SEARCH("合短",AF73)))</formula>
    </cfRule>
    <cfRule type="containsText" dxfId="1778" priority="3786" operator="containsText" text="合定">
      <formula>NOT(ISERROR(SEARCH("合定",AF73)))</formula>
    </cfRule>
  </conditionalFormatting>
  <conditionalFormatting sqref="AF73">
    <cfRule type="containsText" dxfId="1777" priority="3764" operator="containsText" text="ＮＧ">
      <formula>NOT(ISERROR(SEARCH("ＮＧ",AF73)))</formula>
    </cfRule>
    <cfRule type="containsText" dxfId="1776" priority="3765" operator="containsText" text="保留">
      <formula>NOT(ISERROR(SEARCH("保留",AF73)))</formula>
    </cfRule>
    <cfRule type="containsText" dxfId="1775" priority="3766" operator="containsText" text="良短">
      <formula>NOT(ISERROR(SEARCH("良短",AF73)))</formula>
    </cfRule>
    <cfRule type="containsText" dxfId="1774" priority="3767" operator="containsText" text="合短">
      <formula>NOT(ISERROR(SEARCH("合短",AF73)))</formula>
    </cfRule>
    <cfRule type="containsText" dxfId="1773" priority="3768" operator="containsText" text="合定">
      <formula>NOT(ISERROR(SEARCH("合定",AF73)))</formula>
    </cfRule>
  </conditionalFormatting>
  <conditionalFormatting sqref="AF73">
    <cfRule type="containsText" dxfId="1772" priority="3770" operator="containsText" text="ＮＧ">
      <formula>NOT(ISERROR(SEARCH("ＮＧ",AF73)))</formula>
    </cfRule>
    <cfRule type="containsText" dxfId="1771" priority="3771" operator="containsText" text="保留">
      <formula>NOT(ISERROR(SEARCH("保留",AF73)))</formula>
    </cfRule>
    <cfRule type="containsText" dxfId="1770" priority="3772" operator="containsText" text="良短">
      <formula>NOT(ISERROR(SEARCH("良短",AF73)))</formula>
    </cfRule>
    <cfRule type="containsText" dxfId="1769" priority="3773" operator="containsText" text="合短">
      <formula>NOT(ISERROR(SEARCH("合短",AF73)))</formula>
    </cfRule>
    <cfRule type="containsText" dxfId="1768" priority="3774" operator="containsText" text="合定">
      <formula>NOT(ISERROR(SEARCH("合定",AF73)))</formula>
    </cfRule>
  </conditionalFormatting>
  <conditionalFormatting sqref="AF73">
    <cfRule type="containsText" dxfId="1767" priority="3752" operator="containsText" text="ＮＧ">
      <formula>NOT(ISERROR(SEARCH("ＮＧ",AF73)))</formula>
    </cfRule>
    <cfRule type="containsText" dxfId="1766" priority="3753" operator="containsText" text="保留">
      <formula>NOT(ISERROR(SEARCH("保留",AF73)))</formula>
    </cfRule>
    <cfRule type="containsText" dxfId="1765" priority="3754" operator="containsText" text="良短">
      <formula>NOT(ISERROR(SEARCH("良短",AF73)))</formula>
    </cfRule>
    <cfRule type="containsText" dxfId="1764" priority="3755" operator="containsText" text="合短">
      <formula>NOT(ISERROR(SEARCH("合短",AF73)))</formula>
    </cfRule>
    <cfRule type="containsText" dxfId="1763" priority="3756" operator="containsText" text="合定">
      <formula>NOT(ISERROR(SEARCH("合定",AF73)))</formula>
    </cfRule>
  </conditionalFormatting>
  <conditionalFormatting sqref="AF73">
    <cfRule type="containsText" dxfId="1762" priority="3758" operator="containsText" text="ＮＧ">
      <formula>NOT(ISERROR(SEARCH("ＮＧ",AF73)))</formula>
    </cfRule>
    <cfRule type="containsText" dxfId="1761" priority="3759" operator="containsText" text="保留">
      <formula>NOT(ISERROR(SEARCH("保留",AF73)))</formula>
    </cfRule>
    <cfRule type="containsText" dxfId="1760" priority="3760" operator="containsText" text="良短">
      <formula>NOT(ISERROR(SEARCH("良短",AF73)))</formula>
    </cfRule>
    <cfRule type="containsText" dxfId="1759" priority="3761" operator="containsText" text="合短">
      <formula>NOT(ISERROR(SEARCH("合短",AF73)))</formula>
    </cfRule>
    <cfRule type="containsText" dxfId="1758" priority="3762" operator="containsText" text="合定">
      <formula>NOT(ISERROR(SEARCH("合定",AF73)))</formula>
    </cfRule>
  </conditionalFormatting>
  <conditionalFormatting sqref="AF73">
    <cfRule type="containsText" dxfId="1757" priority="3740" operator="containsText" text="ＮＧ">
      <formula>NOT(ISERROR(SEARCH("ＮＧ",AF73)))</formula>
    </cfRule>
    <cfRule type="containsText" dxfId="1756" priority="3741" operator="containsText" text="保留">
      <formula>NOT(ISERROR(SEARCH("保留",AF73)))</formula>
    </cfRule>
    <cfRule type="containsText" dxfId="1755" priority="3742" operator="containsText" text="良短">
      <formula>NOT(ISERROR(SEARCH("良短",AF73)))</formula>
    </cfRule>
    <cfRule type="containsText" dxfId="1754" priority="3743" operator="containsText" text="合短">
      <formula>NOT(ISERROR(SEARCH("合短",AF73)))</formula>
    </cfRule>
    <cfRule type="containsText" dxfId="1753" priority="3744" operator="containsText" text="合定">
      <formula>NOT(ISERROR(SEARCH("合定",AF73)))</formula>
    </cfRule>
  </conditionalFormatting>
  <conditionalFormatting sqref="AF73">
    <cfRule type="containsText" dxfId="1752" priority="3746" operator="containsText" text="ＮＧ">
      <formula>NOT(ISERROR(SEARCH("ＮＧ",AF73)))</formula>
    </cfRule>
    <cfRule type="containsText" dxfId="1751" priority="3747" operator="containsText" text="保留">
      <formula>NOT(ISERROR(SEARCH("保留",AF73)))</formula>
    </cfRule>
    <cfRule type="containsText" dxfId="1750" priority="3748" operator="containsText" text="良短">
      <formula>NOT(ISERROR(SEARCH("良短",AF73)))</formula>
    </cfRule>
    <cfRule type="containsText" dxfId="1749" priority="3749" operator="containsText" text="合短">
      <formula>NOT(ISERROR(SEARCH("合短",AF73)))</formula>
    </cfRule>
    <cfRule type="containsText" dxfId="1748" priority="3750" operator="containsText" text="合定">
      <formula>NOT(ISERROR(SEARCH("合定",AF73)))</formula>
    </cfRule>
  </conditionalFormatting>
  <conditionalFormatting sqref="AF73">
    <cfRule type="containsText" dxfId="1747" priority="3734" operator="containsText" text="ＮＧ">
      <formula>NOT(ISERROR(SEARCH("ＮＧ",AF73)))</formula>
    </cfRule>
    <cfRule type="containsText" dxfId="1746" priority="3735" operator="containsText" text="保留">
      <formula>NOT(ISERROR(SEARCH("保留",AF73)))</formula>
    </cfRule>
    <cfRule type="containsText" dxfId="1745" priority="3736" operator="containsText" text="良短">
      <formula>NOT(ISERROR(SEARCH("良短",AF73)))</formula>
    </cfRule>
    <cfRule type="containsText" dxfId="1744" priority="3737" operator="containsText" text="合短">
      <formula>NOT(ISERROR(SEARCH("合短",AF73)))</formula>
    </cfRule>
    <cfRule type="containsText" dxfId="1743" priority="3738" operator="containsText" text="合定">
      <formula>NOT(ISERROR(SEARCH("合定",AF73)))</formula>
    </cfRule>
  </conditionalFormatting>
  <conditionalFormatting sqref="AF73">
    <cfRule type="containsText" dxfId="1742" priority="3722" operator="containsText" text="ＮＧ">
      <formula>NOT(ISERROR(SEARCH("ＮＧ",AF73)))</formula>
    </cfRule>
    <cfRule type="containsText" dxfId="1741" priority="3723" operator="containsText" text="保留">
      <formula>NOT(ISERROR(SEARCH("保留",AF73)))</formula>
    </cfRule>
    <cfRule type="containsText" dxfId="1740" priority="3724" operator="containsText" text="良短">
      <formula>NOT(ISERROR(SEARCH("良短",AF73)))</formula>
    </cfRule>
    <cfRule type="containsText" dxfId="1739" priority="3725" operator="containsText" text="合短">
      <formula>NOT(ISERROR(SEARCH("合短",AF73)))</formula>
    </cfRule>
    <cfRule type="containsText" dxfId="1738" priority="3726" operator="containsText" text="合定">
      <formula>NOT(ISERROR(SEARCH("合定",AF73)))</formula>
    </cfRule>
  </conditionalFormatting>
  <conditionalFormatting sqref="AF73">
    <cfRule type="containsText" dxfId="1737" priority="3704" operator="containsText" text="ＮＧ">
      <formula>NOT(ISERROR(SEARCH("ＮＧ",AF73)))</formula>
    </cfRule>
    <cfRule type="containsText" dxfId="1736" priority="3705" operator="containsText" text="保留">
      <formula>NOT(ISERROR(SEARCH("保留",AF73)))</formula>
    </cfRule>
    <cfRule type="containsText" dxfId="1735" priority="3706" operator="containsText" text="良短">
      <formula>NOT(ISERROR(SEARCH("良短",AF73)))</formula>
    </cfRule>
    <cfRule type="containsText" dxfId="1734" priority="3707" operator="containsText" text="合短">
      <formula>NOT(ISERROR(SEARCH("合短",AF73)))</formula>
    </cfRule>
    <cfRule type="containsText" dxfId="1733" priority="3708" operator="containsText" text="合定">
      <formula>NOT(ISERROR(SEARCH("合定",AF73)))</formula>
    </cfRule>
  </conditionalFormatting>
  <conditionalFormatting sqref="AF73">
    <cfRule type="containsText" dxfId="1732" priority="3710" operator="containsText" text="ＮＧ">
      <formula>NOT(ISERROR(SEARCH("ＮＧ",AF73)))</formula>
    </cfRule>
    <cfRule type="containsText" dxfId="1731" priority="3711" operator="containsText" text="保留">
      <formula>NOT(ISERROR(SEARCH("保留",AF73)))</formula>
    </cfRule>
    <cfRule type="containsText" dxfId="1730" priority="3712" operator="containsText" text="良短">
      <formula>NOT(ISERROR(SEARCH("良短",AF73)))</formula>
    </cfRule>
    <cfRule type="containsText" dxfId="1729" priority="3713" operator="containsText" text="合短">
      <formula>NOT(ISERROR(SEARCH("合短",AF73)))</formula>
    </cfRule>
    <cfRule type="containsText" dxfId="1728" priority="3714" operator="containsText" text="合定">
      <formula>NOT(ISERROR(SEARCH("合定",AF73)))</formula>
    </cfRule>
  </conditionalFormatting>
  <conditionalFormatting sqref="AF73">
    <cfRule type="containsText" dxfId="1727" priority="3692" operator="containsText" text="ＮＧ">
      <formula>NOT(ISERROR(SEARCH("ＮＧ",AF73)))</formula>
    </cfRule>
    <cfRule type="containsText" dxfId="1726" priority="3693" operator="containsText" text="保留">
      <formula>NOT(ISERROR(SEARCH("保留",AF73)))</formula>
    </cfRule>
    <cfRule type="containsText" dxfId="1725" priority="3694" operator="containsText" text="良短">
      <formula>NOT(ISERROR(SEARCH("良短",AF73)))</formula>
    </cfRule>
    <cfRule type="containsText" dxfId="1724" priority="3695" operator="containsText" text="合短">
      <formula>NOT(ISERROR(SEARCH("合短",AF73)))</formula>
    </cfRule>
    <cfRule type="containsText" dxfId="1723" priority="3696" operator="containsText" text="合定">
      <formula>NOT(ISERROR(SEARCH("合定",AF73)))</formula>
    </cfRule>
  </conditionalFormatting>
  <conditionalFormatting sqref="AF73">
    <cfRule type="containsText" dxfId="1722" priority="3698" operator="containsText" text="ＮＧ">
      <formula>NOT(ISERROR(SEARCH("ＮＧ",AF73)))</formula>
    </cfRule>
    <cfRule type="containsText" dxfId="1721" priority="3699" operator="containsText" text="保留">
      <formula>NOT(ISERROR(SEARCH("保留",AF73)))</formula>
    </cfRule>
    <cfRule type="containsText" dxfId="1720" priority="3700" operator="containsText" text="良短">
      <formula>NOT(ISERROR(SEARCH("良短",AF73)))</formula>
    </cfRule>
    <cfRule type="containsText" dxfId="1719" priority="3701" operator="containsText" text="合短">
      <formula>NOT(ISERROR(SEARCH("合短",AF73)))</formula>
    </cfRule>
    <cfRule type="containsText" dxfId="1718" priority="3702" operator="containsText" text="合定">
      <formula>NOT(ISERROR(SEARCH("合定",AF73)))</formula>
    </cfRule>
  </conditionalFormatting>
  <conditionalFormatting sqref="AF73">
    <cfRule type="containsText" dxfId="1717" priority="3680" operator="containsText" text="ＮＧ">
      <formula>NOT(ISERROR(SEARCH("ＮＧ",AF73)))</formula>
    </cfRule>
    <cfRule type="containsText" dxfId="1716" priority="3681" operator="containsText" text="保留">
      <formula>NOT(ISERROR(SEARCH("保留",AF73)))</formula>
    </cfRule>
    <cfRule type="containsText" dxfId="1715" priority="3682" operator="containsText" text="良短">
      <formula>NOT(ISERROR(SEARCH("良短",AF73)))</formula>
    </cfRule>
    <cfRule type="containsText" dxfId="1714" priority="3683" operator="containsText" text="合短">
      <formula>NOT(ISERROR(SEARCH("合短",AF73)))</formula>
    </cfRule>
    <cfRule type="containsText" dxfId="1713" priority="3684" operator="containsText" text="合定">
      <formula>NOT(ISERROR(SEARCH("合定",AF73)))</formula>
    </cfRule>
  </conditionalFormatting>
  <conditionalFormatting sqref="AF73">
    <cfRule type="containsText" dxfId="1712" priority="3686" operator="containsText" text="ＮＧ">
      <formula>NOT(ISERROR(SEARCH("ＮＧ",AF73)))</formula>
    </cfRule>
    <cfRule type="containsText" dxfId="1711" priority="3687" operator="containsText" text="保留">
      <formula>NOT(ISERROR(SEARCH("保留",AF73)))</formula>
    </cfRule>
    <cfRule type="containsText" dxfId="1710" priority="3688" operator="containsText" text="良短">
      <formula>NOT(ISERROR(SEARCH("良短",AF73)))</formula>
    </cfRule>
    <cfRule type="containsText" dxfId="1709" priority="3689" operator="containsText" text="合短">
      <formula>NOT(ISERROR(SEARCH("合短",AF73)))</formula>
    </cfRule>
    <cfRule type="containsText" dxfId="1708" priority="3690" operator="containsText" text="合定">
      <formula>NOT(ISERROR(SEARCH("合定",AF73)))</formula>
    </cfRule>
  </conditionalFormatting>
  <conditionalFormatting sqref="AF73">
    <cfRule type="containsText" dxfId="1707" priority="3674" operator="containsText" text="ＮＧ">
      <formula>NOT(ISERROR(SEARCH("ＮＧ",AF73)))</formula>
    </cfRule>
    <cfRule type="containsText" dxfId="1706" priority="3675" operator="containsText" text="保留">
      <formula>NOT(ISERROR(SEARCH("保留",AF73)))</formula>
    </cfRule>
    <cfRule type="containsText" dxfId="1705" priority="3676" operator="containsText" text="良短">
      <formula>NOT(ISERROR(SEARCH("良短",AF73)))</formula>
    </cfRule>
    <cfRule type="containsText" dxfId="1704" priority="3677" operator="containsText" text="合短">
      <formula>NOT(ISERROR(SEARCH("合短",AF73)))</formula>
    </cfRule>
    <cfRule type="containsText" dxfId="1703" priority="3678" operator="containsText" text="合定">
      <formula>NOT(ISERROR(SEARCH("合定",AF73)))</formula>
    </cfRule>
  </conditionalFormatting>
  <conditionalFormatting sqref="AF73">
    <cfRule type="containsText" dxfId="1702" priority="3548" operator="containsText" text="ＮＧ">
      <formula>NOT(ISERROR(SEARCH("ＮＧ",AF73)))</formula>
    </cfRule>
    <cfRule type="containsText" dxfId="1701" priority="3549" operator="containsText" text="保留">
      <formula>NOT(ISERROR(SEARCH("保留",AF73)))</formula>
    </cfRule>
    <cfRule type="containsText" dxfId="1700" priority="3550" operator="containsText" text="良短">
      <formula>NOT(ISERROR(SEARCH("良短",AF73)))</formula>
    </cfRule>
    <cfRule type="containsText" dxfId="1699" priority="3551" operator="containsText" text="合短">
      <formula>NOT(ISERROR(SEARCH("合短",AF73)))</formula>
    </cfRule>
    <cfRule type="containsText" dxfId="1698" priority="3552" operator="containsText" text="合定">
      <formula>NOT(ISERROR(SEARCH("合定",AF73)))</formula>
    </cfRule>
  </conditionalFormatting>
  <conditionalFormatting sqref="AF73">
    <cfRule type="containsText" dxfId="1697" priority="3482" operator="containsText" text="ＮＧ">
      <formula>NOT(ISERROR(SEARCH("ＮＧ",AF73)))</formula>
    </cfRule>
    <cfRule type="containsText" dxfId="1696" priority="3483" operator="containsText" text="保留">
      <formula>NOT(ISERROR(SEARCH("保留",AF73)))</formula>
    </cfRule>
    <cfRule type="containsText" dxfId="1695" priority="3484" operator="containsText" text="良短">
      <formula>NOT(ISERROR(SEARCH("良短",AF73)))</formula>
    </cfRule>
    <cfRule type="containsText" dxfId="1694" priority="3485" operator="containsText" text="合短">
      <formula>NOT(ISERROR(SEARCH("合短",AF73)))</formula>
    </cfRule>
    <cfRule type="containsText" dxfId="1693" priority="3486" operator="containsText" text="合定">
      <formula>NOT(ISERROR(SEARCH("合定",AF73)))</formula>
    </cfRule>
  </conditionalFormatting>
  <conditionalFormatting sqref="AF73">
    <cfRule type="containsText" dxfId="1692" priority="3668" operator="containsText" text="ＮＧ">
      <formula>NOT(ISERROR(SEARCH("ＮＧ",AF73)))</formula>
    </cfRule>
    <cfRule type="containsText" dxfId="1691" priority="3669" operator="containsText" text="保留">
      <formula>NOT(ISERROR(SEARCH("保留",AF73)))</formula>
    </cfRule>
    <cfRule type="containsText" dxfId="1690" priority="3670" operator="containsText" text="良短">
      <formula>NOT(ISERROR(SEARCH("良短",AF73)))</formula>
    </cfRule>
    <cfRule type="containsText" dxfId="1689" priority="3671" operator="containsText" text="合短">
      <formula>NOT(ISERROR(SEARCH("合短",AF73)))</formula>
    </cfRule>
    <cfRule type="containsText" dxfId="1688" priority="3672" operator="containsText" text="合定">
      <formula>NOT(ISERROR(SEARCH("合定",AF73)))</formula>
    </cfRule>
  </conditionalFormatting>
  <conditionalFormatting sqref="AF74:AF75">
    <cfRule type="containsText" dxfId="1687" priority="3662" operator="containsText" text="ＮＧ">
      <formula>NOT(ISERROR(SEARCH("ＮＧ",AF74)))</formula>
    </cfRule>
    <cfRule type="containsText" dxfId="1686" priority="3663" operator="containsText" text="保留">
      <formula>NOT(ISERROR(SEARCH("保留",AF74)))</formula>
    </cfRule>
    <cfRule type="containsText" dxfId="1685" priority="3664" operator="containsText" text="良短">
      <formula>NOT(ISERROR(SEARCH("良短",AF74)))</formula>
    </cfRule>
    <cfRule type="containsText" dxfId="1684" priority="3665" operator="containsText" text="合短">
      <formula>NOT(ISERROR(SEARCH("合短",AF74)))</formula>
    </cfRule>
    <cfRule type="containsText" dxfId="1683" priority="3666" operator="containsText" text="合定">
      <formula>NOT(ISERROR(SEARCH("合定",AF74)))</formula>
    </cfRule>
  </conditionalFormatting>
  <conditionalFormatting sqref="AF76:AF78">
    <cfRule type="containsText" dxfId="1682" priority="3650" operator="containsText" text="ＮＧ">
      <formula>NOT(ISERROR(SEARCH("ＮＧ",AF76)))</formula>
    </cfRule>
    <cfRule type="containsText" dxfId="1681" priority="3651" operator="containsText" text="保留">
      <formula>NOT(ISERROR(SEARCH("保留",AF76)))</formula>
    </cfRule>
    <cfRule type="containsText" dxfId="1680" priority="3652" operator="containsText" text="良短">
      <formula>NOT(ISERROR(SEARCH("良短",AF76)))</formula>
    </cfRule>
    <cfRule type="containsText" dxfId="1679" priority="3653" operator="containsText" text="合短">
      <formula>NOT(ISERROR(SEARCH("合短",AF76)))</formula>
    </cfRule>
    <cfRule type="containsText" dxfId="1678" priority="3654" operator="containsText" text="合定">
      <formula>NOT(ISERROR(SEARCH("合定",AF76)))</formula>
    </cfRule>
  </conditionalFormatting>
  <conditionalFormatting sqref="AF76:AF78">
    <cfRule type="containsText" dxfId="1677" priority="3656" operator="containsText" text="ＮＧ">
      <formula>NOT(ISERROR(SEARCH("ＮＧ",AF76)))</formula>
    </cfRule>
    <cfRule type="containsText" dxfId="1676" priority="3657" operator="containsText" text="保留">
      <formula>NOT(ISERROR(SEARCH("保留",AF76)))</formula>
    </cfRule>
    <cfRule type="containsText" dxfId="1675" priority="3658" operator="containsText" text="良短">
      <formula>NOT(ISERROR(SEARCH("良短",AF76)))</formula>
    </cfRule>
    <cfRule type="containsText" dxfId="1674" priority="3659" operator="containsText" text="合短">
      <formula>NOT(ISERROR(SEARCH("合短",AF76)))</formula>
    </cfRule>
    <cfRule type="containsText" dxfId="1673" priority="3660" operator="containsText" text="合定">
      <formula>NOT(ISERROR(SEARCH("合定",AF76)))</formula>
    </cfRule>
  </conditionalFormatting>
  <conditionalFormatting sqref="AF73">
    <cfRule type="containsText" dxfId="1672" priority="3638" operator="containsText" text="ＮＧ">
      <formula>NOT(ISERROR(SEARCH("ＮＧ",AF73)))</formula>
    </cfRule>
    <cfRule type="containsText" dxfId="1671" priority="3639" operator="containsText" text="保留">
      <formula>NOT(ISERROR(SEARCH("保留",AF73)))</formula>
    </cfRule>
    <cfRule type="containsText" dxfId="1670" priority="3640" operator="containsText" text="良短">
      <formula>NOT(ISERROR(SEARCH("良短",AF73)))</formula>
    </cfRule>
    <cfRule type="containsText" dxfId="1669" priority="3641" operator="containsText" text="合短">
      <formula>NOT(ISERROR(SEARCH("合短",AF73)))</formula>
    </cfRule>
    <cfRule type="containsText" dxfId="1668" priority="3642" operator="containsText" text="合定">
      <formula>NOT(ISERROR(SEARCH("合定",AF73)))</formula>
    </cfRule>
  </conditionalFormatting>
  <conditionalFormatting sqref="AF73">
    <cfRule type="containsText" dxfId="1667" priority="3644" operator="containsText" text="ＮＧ">
      <formula>NOT(ISERROR(SEARCH("ＮＧ",AF73)))</formula>
    </cfRule>
    <cfRule type="containsText" dxfId="1666" priority="3645" operator="containsText" text="保留">
      <formula>NOT(ISERROR(SEARCH("保留",AF73)))</formula>
    </cfRule>
    <cfRule type="containsText" dxfId="1665" priority="3646" operator="containsText" text="良短">
      <formula>NOT(ISERROR(SEARCH("良短",AF73)))</formula>
    </cfRule>
    <cfRule type="containsText" dxfId="1664" priority="3647" operator="containsText" text="合短">
      <formula>NOT(ISERROR(SEARCH("合短",AF73)))</formula>
    </cfRule>
    <cfRule type="containsText" dxfId="1663" priority="3648" operator="containsText" text="合定">
      <formula>NOT(ISERROR(SEARCH("合定",AF73)))</formula>
    </cfRule>
  </conditionalFormatting>
  <conditionalFormatting sqref="AF73">
    <cfRule type="containsText" dxfId="1662" priority="3632" operator="containsText" text="ＮＧ">
      <formula>NOT(ISERROR(SEARCH("ＮＧ",AF73)))</formula>
    </cfRule>
    <cfRule type="containsText" dxfId="1661" priority="3633" operator="containsText" text="保留">
      <formula>NOT(ISERROR(SEARCH("保留",AF73)))</formula>
    </cfRule>
    <cfRule type="containsText" dxfId="1660" priority="3634" operator="containsText" text="良短">
      <formula>NOT(ISERROR(SEARCH("良短",AF73)))</formula>
    </cfRule>
    <cfRule type="containsText" dxfId="1659" priority="3635" operator="containsText" text="合短">
      <formula>NOT(ISERROR(SEARCH("合短",AF73)))</formula>
    </cfRule>
    <cfRule type="containsText" dxfId="1658" priority="3636" operator="containsText" text="合定">
      <formula>NOT(ISERROR(SEARCH("合定",AF73)))</formula>
    </cfRule>
  </conditionalFormatting>
  <conditionalFormatting sqref="AF73">
    <cfRule type="containsText" dxfId="1657" priority="3626" operator="containsText" text="ＮＧ">
      <formula>NOT(ISERROR(SEARCH("ＮＧ",AF73)))</formula>
    </cfRule>
    <cfRule type="containsText" dxfId="1656" priority="3627" operator="containsText" text="保留">
      <formula>NOT(ISERROR(SEARCH("保留",AF73)))</formula>
    </cfRule>
    <cfRule type="containsText" dxfId="1655" priority="3628" operator="containsText" text="良短">
      <formula>NOT(ISERROR(SEARCH("良短",AF73)))</formula>
    </cfRule>
    <cfRule type="containsText" dxfId="1654" priority="3629" operator="containsText" text="合短">
      <formula>NOT(ISERROR(SEARCH("合短",AF73)))</formula>
    </cfRule>
    <cfRule type="containsText" dxfId="1653" priority="3630" operator="containsText" text="合定">
      <formula>NOT(ISERROR(SEARCH("合定",AF73)))</formula>
    </cfRule>
  </conditionalFormatting>
  <conditionalFormatting sqref="AF73">
    <cfRule type="containsText" dxfId="1652" priority="3614" operator="containsText" text="ＮＧ">
      <formula>NOT(ISERROR(SEARCH("ＮＧ",AF73)))</formula>
    </cfRule>
    <cfRule type="containsText" dxfId="1651" priority="3615" operator="containsText" text="保留">
      <formula>NOT(ISERROR(SEARCH("保留",AF73)))</formula>
    </cfRule>
    <cfRule type="containsText" dxfId="1650" priority="3616" operator="containsText" text="良短">
      <formula>NOT(ISERROR(SEARCH("良短",AF73)))</formula>
    </cfRule>
    <cfRule type="containsText" dxfId="1649" priority="3617" operator="containsText" text="合短">
      <formula>NOT(ISERROR(SEARCH("合短",AF73)))</formula>
    </cfRule>
    <cfRule type="containsText" dxfId="1648" priority="3618" operator="containsText" text="合定">
      <formula>NOT(ISERROR(SEARCH("合定",AF73)))</formula>
    </cfRule>
  </conditionalFormatting>
  <conditionalFormatting sqref="AF73">
    <cfRule type="containsText" dxfId="1647" priority="3620" operator="containsText" text="ＮＧ">
      <formula>NOT(ISERROR(SEARCH("ＮＧ",AF73)))</formula>
    </cfRule>
    <cfRule type="containsText" dxfId="1646" priority="3621" operator="containsText" text="保留">
      <formula>NOT(ISERROR(SEARCH("保留",AF73)))</formula>
    </cfRule>
    <cfRule type="containsText" dxfId="1645" priority="3622" operator="containsText" text="良短">
      <formula>NOT(ISERROR(SEARCH("良短",AF73)))</formula>
    </cfRule>
    <cfRule type="containsText" dxfId="1644" priority="3623" operator="containsText" text="合短">
      <formula>NOT(ISERROR(SEARCH("合短",AF73)))</formula>
    </cfRule>
    <cfRule type="containsText" dxfId="1643" priority="3624" operator="containsText" text="合定">
      <formula>NOT(ISERROR(SEARCH("合定",AF73)))</formula>
    </cfRule>
  </conditionalFormatting>
  <conditionalFormatting sqref="AF73">
    <cfRule type="containsText" dxfId="1642" priority="3602" operator="containsText" text="ＮＧ">
      <formula>NOT(ISERROR(SEARCH("ＮＧ",AF73)))</formula>
    </cfRule>
    <cfRule type="containsText" dxfId="1641" priority="3603" operator="containsText" text="保留">
      <formula>NOT(ISERROR(SEARCH("保留",AF73)))</formula>
    </cfRule>
    <cfRule type="containsText" dxfId="1640" priority="3604" operator="containsText" text="良短">
      <formula>NOT(ISERROR(SEARCH("良短",AF73)))</formula>
    </cfRule>
    <cfRule type="containsText" dxfId="1639" priority="3605" operator="containsText" text="合短">
      <formula>NOT(ISERROR(SEARCH("合短",AF73)))</formula>
    </cfRule>
    <cfRule type="containsText" dxfId="1638" priority="3606" operator="containsText" text="合定">
      <formula>NOT(ISERROR(SEARCH("合定",AF73)))</formula>
    </cfRule>
  </conditionalFormatting>
  <conditionalFormatting sqref="AF73">
    <cfRule type="containsText" dxfId="1637" priority="3608" operator="containsText" text="ＮＧ">
      <formula>NOT(ISERROR(SEARCH("ＮＧ",AF73)))</formula>
    </cfRule>
    <cfRule type="containsText" dxfId="1636" priority="3609" operator="containsText" text="保留">
      <formula>NOT(ISERROR(SEARCH("保留",AF73)))</formula>
    </cfRule>
    <cfRule type="containsText" dxfId="1635" priority="3610" operator="containsText" text="良短">
      <formula>NOT(ISERROR(SEARCH("良短",AF73)))</formula>
    </cfRule>
    <cfRule type="containsText" dxfId="1634" priority="3611" operator="containsText" text="合短">
      <formula>NOT(ISERROR(SEARCH("合短",AF73)))</formula>
    </cfRule>
    <cfRule type="containsText" dxfId="1633" priority="3612" operator="containsText" text="合定">
      <formula>NOT(ISERROR(SEARCH("合定",AF73)))</formula>
    </cfRule>
  </conditionalFormatting>
  <conditionalFormatting sqref="AF73">
    <cfRule type="containsText" dxfId="1632" priority="3596" operator="containsText" text="ＮＧ">
      <formula>NOT(ISERROR(SEARCH("ＮＧ",AF73)))</formula>
    </cfRule>
    <cfRule type="containsText" dxfId="1631" priority="3597" operator="containsText" text="保留">
      <formula>NOT(ISERROR(SEARCH("保留",AF73)))</formula>
    </cfRule>
    <cfRule type="containsText" dxfId="1630" priority="3598" operator="containsText" text="良短">
      <formula>NOT(ISERROR(SEARCH("良短",AF73)))</formula>
    </cfRule>
    <cfRule type="containsText" dxfId="1629" priority="3599" operator="containsText" text="合短">
      <formula>NOT(ISERROR(SEARCH("合短",AF73)))</formula>
    </cfRule>
    <cfRule type="containsText" dxfId="1628" priority="3600" operator="containsText" text="合定">
      <formula>NOT(ISERROR(SEARCH("合定",AF73)))</formula>
    </cfRule>
  </conditionalFormatting>
  <conditionalFormatting sqref="AF76">
    <cfRule type="containsText" dxfId="1627" priority="3590" operator="containsText" text="ＮＧ">
      <formula>NOT(ISERROR(SEARCH("ＮＧ",AF76)))</formula>
    </cfRule>
    <cfRule type="containsText" dxfId="1626" priority="3591" operator="containsText" text="保留">
      <formula>NOT(ISERROR(SEARCH("保留",AF76)))</formula>
    </cfRule>
    <cfRule type="containsText" dxfId="1625" priority="3592" operator="containsText" text="良短">
      <formula>NOT(ISERROR(SEARCH("良短",AF76)))</formula>
    </cfRule>
    <cfRule type="containsText" dxfId="1624" priority="3593" operator="containsText" text="合短">
      <formula>NOT(ISERROR(SEARCH("合短",AF76)))</formula>
    </cfRule>
    <cfRule type="containsText" dxfId="1623" priority="3594" operator="containsText" text="合定">
      <formula>NOT(ISERROR(SEARCH("合定",AF76)))</formula>
    </cfRule>
  </conditionalFormatting>
  <conditionalFormatting sqref="AF76">
    <cfRule type="containsText" dxfId="1622" priority="3584" operator="containsText" text="ＮＧ">
      <formula>NOT(ISERROR(SEARCH("ＮＧ",AF76)))</formula>
    </cfRule>
    <cfRule type="containsText" dxfId="1621" priority="3585" operator="containsText" text="保留">
      <formula>NOT(ISERROR(SEARCH("保留",AF76)))</formula>
    </cfRule>
    <cfRule type="containsText" dxfId="1620" priority="3586" operator="containsText" text="良短">
      <formula>NOT(ISERROR(SEARCH("良短",AF76)))</formula>
    </cfRule>
    <cfRule type="containsText" dxfId="1619" priority="3587" operator="containsText" text="合短">
      <formula>NOT(ISERROR(SEARCH("合短",AF76)))</formula>
    </cfRule>
    <cfRule type="containsText" dxfId="1618" priority="3588" operator="containsText" text="合定">
      <formula>NOT(ISERROR(SEARCH("合定",AF76)))</formula>
    </cfRule>
  </conditionalFormatting>
  <conditionalFormatting sqref="AF73:AF75">
    <cfRule type="containsText" dxfId="1617" priority="3572" operator="containsText" text="ＮＧ">
      <formula>NOT(ISERROR(SEARCH("ＮＧ",AF73)))</formula>
    </cfRule>
    <cfRule type="containsText" dxfId="1616" priority="3573" operator="containsText" text="保留">
      <formula>NOT(ISERROR(SEARCH("保留",AF73)))</formula>
    </cfRule>
    <cfRule type="containsText" dxfId="1615" priority="3574" operator="containsText" text="良短">
      <formula>NOT(ISERROR(SEARCH("良短",AF73)))</formula>
    </cfRule>
    <cfRule type="containsText" dxfId="1614" priority="3575" operator="containsText" text="合短">
      <formula>NOT(ISERROR(SEARCH("合短",AF73)))</formula>
    </cfRule>
    <cfRule type="containsText" dxfId="1613" priority="3576" operator="containsText" text="合定">
      <formula>NOT(ISERROR(SEARCH("合定",AF73)))</formula>
    </cfRule>
  </conditionalFormatting>
  <conditionalFormatting sqref="AF73:AF75">
    <cfRule type="containsText" dxfId="1612" priority="3578" operator="containsText" text="ＮＧ">
      <formula>NOT(ISERROR(SEARCH("ＮＧ",AF73)))</formula>
    </cfRule>
    <cfRule type="containsText" dxfId="1611" priority="3579" operator="containsText" text="保留">
      <formula>NOT(ISERROR(SEARCH("保留",AF73)))</formula>
    </cfRule>
    <cfRule type="containsText" dxfId="1610" priority="3580" operator="containsText" text="良短">
      <formula>NOT(ISERROR(SEARCH("良短",AF73)))</formula>
    </cfRule>
    <cfRule type="containsText" dxfId="1609" priority="3581" operator="containsText" text="合短">
      <formula>NOT(ISERROR(SEARCH("合短",AF73)))</formula>
    </cfRule>
    <cfRule type="containsText" dxfId="1608" priority="3582" operator="containsText" text="合定">
      <formula>NOT(ISERROR(SEARCH("合定",AF73)))</formula>
    </cfRule>
  </conditionalFormatting>
  <conditionalFormatting sqref="AF73">
    <cfRule type="containsText" dxfId="1607" priority="3566" operator="containsText" text="ＮＧ">
      <formula>NOT(ISERROR(SEARCH("ＮＧ",AF73)))</formula>
    </cfRule>
    <cfRule type="containsText" dxfId="1606" priority="3567" operator="containsText" text="保留">
      <formula>NOT(ISERROR(SEARCH("保留",AF73)))</formula>
    </cfRule>
    <cfRule type="containsText" dxfId="1605" priority="3568" operator="containsText" text="良短">
      <formula>NOT(ISERROR(SEARCH("良短",AF73)))</formula>
    </cfRule>
    <cfRule type="containsText" dxfId="1604" priority="3569" operator="containsText" text="合短">
      <formula>NOT(ISERROR(SEARCH("合短",AF73)))</formula>
    </cfRule>
    <cfRule type="containsText" dxfId="1603" priority="3570" operator="containsText" text="合定">
      <formula>NOT(ISERROR(SEARCH("合定",AF73)))</formula>
    </cfRule>
  </conditionalFormatting>
  <conditionalFormatting sqref="AF73">
    <cfRule type="containsText" dxfId="1602" priority="3560" operator="containsText" text="ＮＧ">
      <formula>NOT(ISERROR(SEARCH("ＮＧ",AF73)))</formula>
    </cfRule>
    <cfRule type="containsText" dxfId="1601" priority="3561" operator="containsText" text="保留">
      <formula>NOT(ISERROR(SEARCH("保留",AF73)))</formula>
    </cfRule>
    <cfRule type="containsText" dxfId="1600" priority="3562" operator="containsText" text="良短">
      <formula>NOT(ISERROR(SEARCH("良短",AF73)))</formula>
    </cfRule>
    <cfRule type="containsText" dxfId="1599" priority="3563" operator="containsText" text="合短">
      <formula>NOT(ISERROR(SEARCH("合短",AF73)))</formula>
    </cfRule>
    <cfRule type="containsText" dxfId="1598" priority="3564" operator="containsText" text="合定">
      <formula>NOT(ISERROR(SEARCH("合定",AF73)))</formula>
    </cfRule>
  </conditionalFormatting>
  <conditionalFormatting sqref="AF73">
    <cfRule type="containsText" dxfId="1597" priority="3542" operator="containsText" text="ＮＧ">
      <formula>NOT(ISERROR(SEARCH("ＮＧ",AF73)))</formula>
    </cfRule>
    <cfRule type="containsText" dxfId="1596" priority="3543" operator="containsText" text="保留">
      <formula>NOT(ISERROR(SEARCH("保留",AF73)))</formula>
    </cfRule>
    <cfRule type="containsText" dxfId="1595" priority="3544" operator="containsText" text="良短">
      <formula>NOT(ISERROR(SEARCH("良短",AF73)))</formula>
    </cfRule>
    <cfRule type="containsText" dxfId="1594" priority="3545" operator="containsText" text="合短">
      <formula>NOT(ISERROR(SEARCH("合短",AF73)))</formula>
    </cfRule>
    <cfRule type="containsText" dxfId="1593" priority="3546" operator="containsText" text="合定">
      <formula>NOT(ISERROR(SEARCH("合定",AF73)))</formula>
    </cfRule>
  </conditionalFormatting>
  <conditionalFormatting sqref="AF73">
    <cfRule type="containsText" dxfId="1592" priority="3554" operator="containsText" text="ＮＧ">
      <formula>NOT(ISERROR(SEARCH("ＮＧ",AF73)))</formula>
    </cfRule>
    <cfRule type="containsText" dxfId="1591" priority="3555" operator="containsText" text="保留">
      <formula>NOT(ISERROR(SEARCH("保留",AF73)))</formula>
    </cfRule>
    <cfRule type="containsText" dxfId="1590" priority="3556" operator="containsText" text="良短">
      <formula>NOT(ISERROR(SEARCH("良短",AF73)))</formula>
    </cfRule>
    <cfRule type="containsText" dxfId="1589" priority="3557" operator="containsText" text="合短">
      <formula>NOT(ISERROR(SEARCH("合短",AF73)))</formula>
    </cfRule>
    <cfRule type="containsText" dxfId="1588" priority="3558" operator="containsText" text="合定">
      <formula>NOT(ISERROR(SEARCH("合定",AF73)))</formula>
    </cfRule>
  </conditionalFormatting>
  <conditionalFormatting sqref="AF73">
    <cfRule type="containsText" dxfId="1587" priority="3536" operator="containsText" text="ＮＧ">
      <formula>NOT(ISERROR(SEARCH("ＮＧ",AF73)))</formula>
    </cfRule>
    <cfRule type="containsText" dxfId="1586" priority="3537" operator="containsText" text="保留">
      <formula>NOT(ISERROR(SEARCH("保留",AF73)))</formula>
    </cfRule>
    <cfRule type="containsText" dxfId="1585" priority="3538" operator="containsText" text="良短">
      <formula>NOT(ISERROR(SEARCH("良短",AF73)))</formula>
    </cfRule>
    <cfRule type="containsText" dxfId="1584" priority="3539" operator="containsText" text="合短">
      <formula>NOT(ISERROR(SEARCH("合短",AF73)))</formula>
    </cfRule>
    <cfRule type="containsText" dxfId="1583" priority="3540" operator="containsText" text="合定">
      <formula>NOT(ISERROR(SEARCH("合定",AF73)))</formula>
    </cfRule>
  </conditionalFormatting>
  <conditionalFormatting sqref="AF73">
    <cfRule type="containsText" dxfId="1582" priority="3530" operator="containsText" text="ＮＧ">
      <formula>NOT(ISERROR(SEARCH("ＮＧ",AF73)))</formula>
    </cfRule>
    <cfRule type="containsText" dxfId="1581" priority="3531" operator="containsText" text="保留">
      <formula>NOT(ISERROR(SEARCH("保留",AF73)))</formula>
    </cfRule>
    <cfRule type="containsText" dxfId="1580" priority="3532" operator="containsText" text="良短">
      <formula>NOT(ISERROR(SEARCH("良短",AF73)))</formula>
    </cfRule>
    <cfRule type="containsText" dxfId="1579" priority="3533" operator="containsText" text="合短">
      <formula>NOT(ISERROR(SEARCH("合短",AF73)))</formula>
    </cfRule>
    <cfRule type="containsText" dxfId="1578" priority="3534" operator="containsText" text="合定">
      <formula>NOT(ISERROR(SEARCH("合定",AF73)))</formula>
    </cfRule>
  </conditionalFormatting>
  <conditionalFormatting sqref="AF74:AF75">
    <cfRule type="containsText" dxfId="1577" priority="3524" operator="containsText" text="ＮＧ">
      <formula>NOT(ISERROR(SEARCH("ＮＧ",AF74)))</formula>
    </cfRule>
    <cfRule type="containsText" dxfId="1576" priority="3525" operator="containsText" text="保留">
      <formula>NOT(ISERROR(SEARCH("保留",AF74)))</formula>
    </cfRule>
    <cfRule type="containsText" dxfId="1575" priority="3526" operator="containsText" text="良短">
      <formula>NOT(ISERROR(SEARCH("良短",AF74)))</formula>
    </cfRule>
    <cfRule type="containsText" dxfId="1574" priority="3527" operator="containsText" text="合短">
      <formula>NOT(ISERROR(SEARCH("合短",AF74)))</formula>
    </cfRule>
    <cfRule type="containsText" dxfId="1573" priority="3528" operator="containsText" text="合定">
      <formula>NOT(ISERROR(SEARCH("合定",AF74)))</formula>
    </cfRule>
  </conditionalFormatting>
  <conditionalFormatting sqref="AF74:AF75">
    <cfRule type="containsText" dxfId="1572" priority="3518" operator="containsText" text="ＮＧ">
      <formula>NOT(ISERROR(SEARCH("ＮＧ",AF74)))</formula>
    </cfRule>
    <cfRule type="containsText" dxfId="1571" priority="3519" operator="containsText" text="保留">
      <formula>NOT(ISERROR(SEARCH("保留",AF74)))</formula>
    </cfRule>
    <cfRule type="containsText" dxfId="1570" priority="3520" operator="containsText" text="良短">
      <formula>NOT(ISERROR(SEARCH("良短",AF74)))</formula>
    </cfRule>
    <cfRule type="containsText" dxfId="1569" priority="3521" operator="containsText" text="合短">
      <formula>NOT(ISERROR(SEARCH("合短",AF74)))</formula>
    </cfRule>
    <cfRule type="containsText" dxfId="1568" priority="3522" operator="containsText" text="合定">
      <formula>NOT(ISERROR(SEARCH("合定",AF74)))</formula>
    </cfRule>
  </conditionalFormatting>
  <conditionalFormatting sqref="AF76">
    <cfRule type="containsText" dxfId="1567" priority="3494" operator="containsText" text="ＮＧ">
      <formula>NOT(ISERROR(SEARCH("ＮＧ",AF76)))</formula>
    </cfRule>
    <cfRule type="containsText" dxfId="1566" priority="3495" operator="containsText" text="保留">
      <formula>NOT(ISERROR(SEARCH("保留",AF76)))</formula>
    </cfRule>
    <cfRule type="containsText" dxfId="1565" priority="3496" operator="containsText" text="良短">
      <formula>NOT(ISERROR(SEARCH("良短",AF76)))</formula>
    </cfRule>
    <cfRule type="containsText" dxfId="1564" priority="3497" operator="containsText" text="合短">
      <formula>NOT(ISERROR(SEARCH("合短",AF76)))</formula>
    </cfRule>
    <cfRule type="containsText" dxfId="1563" priority="3498" operator="containsText" text="合定">
      <formula>NOT(ISERROR(SEARCH("合定",AF76)))</formula>
    </cfRule>
  </conditionalFormatting>
  <conditionalFormatting sqref="AF76">
    <cfRule type="containsText" dxfId="1562" priority="3500" operator="containsText" text="ＮＧ">
      <formula>NOT(ISERROR(SEARCH("ＮＧ",AF76)))</formula>
    </cfRule>
    <cfRule type="containsText" dxfId="1561" priority="3501" operator="containsText" text="保留">
      <formula>NOT(ISERROR(SEARCH("保留",AF76)))</formula>
    </cfRule>
    <cfRule type="containsText" dxfId="1560" priority="3502" operator="containsText" text="良短">
      <formula>NOT(ISERROR(SEARCH("良短",AF76)))</formula>
    </cfRule>
    <cfRule type="containsText" dxfId="1559" priority="3503" operator="containsText" text="合短">
      <formula>NOT(ISERROR(SEARCH("合短",AF76)))</formula>
    </cfRule>
    <cfRule type="containsText" dxfId="1558" priority="3504" operator="containsText" text="合定">
      <formula>NOT(ISERROR(SEARCH("合定",AF76)))</formula>
    </cfRule>
  </conditionalFormatting>
  <conditionalFormatting sqref="AF73">
    <cfRule type="containsText" dxfId="1557" priority="3512" operator="containsText" text="ＮＧ">
      <formula>NOT(ISERROR(SEARCH("ＮＧ",AF73)))</formula>
    </cfRule>
    <cfRule type="containsText" dxfId="1556" priority="3513" operator="containsText" text="保留">
      <formula>NOT(ISERROR(SEARCH("保留",AF73)))</formula>
    </cfRule>
    <cfRule type="containsText" dxfId="1555" priority="3514" operator="containsText" text="良短">
      <formula>NOT(ISERROR(SEARCH("良短",AF73)))</formula>
    </cfRule>
    <cfRule type="containsText" dxfId="1554" priority="3515" operator="containsText" text="合短">
      <formula>NOT(ISERROR(SEARCH("合短",AF73)))</formula>
    </cfRule>
    <cfRule type="containsText" dxfId="1553" priority="3516" operator="containsText" text="合定">
      <formula>NOT(ISERROR(SEARCH("合定",AF73)))</formula>
    </cfRule>
  </conditionalFormatting>
  <conditionalFormatting sqref="AF73">
    <cfRule type="containsText" dxfId="1552" priority="3506" operator="containsText" text="ＮＧ">
      <formula>NOT(ISERROR(SEARCH("ＮＧ",AF73)))</formula>
    </cfRule>
    <cfRule type="containsText" dxfId="1551" priority="3507" operator="containsText" text="保留">
      <formula>NOT(ISERROR(SEARCH("保留",AF73)))</formula>
    </cfRule>
    <cfRule type="containsText" dxfId="1550" priority="3508" operator="containsText" text="良短">
      <formula>NOT(ISERROR(SEARCH("良短",AF73)))</formula>
    </cfRule>
    <cfRule type="containsText" dxfId="1549" priority="3509" operator="containsText" text="合短">
      <formula>NOT(ISERROR(SEARCH("合短",AF73)))</formula>
    </cfRule>
    <cfRule type="containsText" dxfId="1548" priority="3510" operator="containsText" text="合定">
      <formula>NOT(ISERROR(SEARCH("合定",AF73)))</formula>
    </cfRule>
  </conditionalFormatting>
  <conditionalFormatting sqref="AF73">
    <cfRule type="containsText" dxfId="1547" priority="3476" operator="containsText" text="ＮＧ">
      <formula>NOT(ISERROR(SEARCH("ＮＧ",AF73)))</formula>
    </cfRule>
    <cfRule type="containsText" dxfId="1546" priority="3477" operator="containsText" text="保留">
      <formula>NOT(ISERROR(SEARCH("保留",AF73)))</formula>
    </cfRule>
    <cfRule type="containsText" dxfId="1545" priority="3478" operator="containsText" text="良短">
      <formula>NOT(ISERROR(SEARCH("良短",AF73)))</formula>
    </cfRule>
    <cfRule type="containsText" dxfId="1544" priority="3479" operator="containsText" text="合短">
      <formula>NOT(ISERROR(SEARCH("合短",AF73)))</formula>
    </cfRule>
    <cfRule type="containsText" dxfId="1543" priority="3480" operator="containsText" text="合定">
      <formula>NOT(ISERROR(SEARCH("合定",AF73)))</formula>
    </cfRule>
  </conditionalFormatting>
  <conditionalFormatting sqref="AF73">
    <cfRule type="containsText" dxfId="1542" priority="3488" operator="containsText" text="ＮＧ">
      <formula>NOT(ISERROR(SEARCH("ＮＧ",AF73)))</formula>
    </cfRule>
    <cfRule type="containsText" dxfId="1541" priority="3489" operator="containsText" text="保留">
      <formula>NOT(ISERROR(SEARCH("保留",AF73)))</formula>
    </cfRule>
    <cfRule type="containsText" dxfId="1540" priority="3490" operator="containsText" text="良短">
      <formula>NOT(ISERROR(SEARCH("良短",AF73)))</formula>
    </cfRule>
    <cfRule type="containsText" dxfId="1539" priority="3491" operator="containsText" text="合短">
      <formula>NOT(ISERROR(SEARCH("合短",AF73)))</formula>
    </cfRule>
    <cfRule type="containsText" dxfId="1538" priority="3492" operator="containsText" text="合定">
      <formula>NOT(ISERROR(SEARCH("合定",AF73)))</formula>
    </cfRule>
  </conditionalFormatting>
  <conditionalFormatting sqref="AF73">
    <cfRule type="containsText" dxfId="1537" priority="3470" operator="containsText" text="ＮＧ">
      <formula>NOT(ISERROR(SEARCH("ＮＧ",AF73)))</formula>
    </cfRule>
    <cfRule type="containsText" dxfId="1536" priority="3471" operator="containsText" text="保留">
      <formula>NOT(ISERROR(SEARCH("保留",AF73)))</formula>
    </cfRule>
    <cfRule type="containsText" dxfId="1535" priority="3472" operator="containsText" text="良短">
      <formula>NOT(ISERROR(SEARCH("良短",AF73)))</formula>
    </cfRule>
    <cfRule type="containsText" dxfId="1534" priority="3473" operator="containsText" text="合短">
      <formula>NOT(ISERROR(SEARCH("合短",AF73)))</formula>
    </cfRule>
    <cfRule type="containsText" dxfId="1533" priority="3474" operator="containsText" text="合定">
      <formula>NOT(ISERROR(SEARCH("合定",AF73)))</formula>
    </cfRule>
  </conditionalFormatting>
  <conditionalFormatting sqref="AF73">
    <cfRule type="containsText" dxfId="1532" priority="3464" operator="containsText" text="ＮＧ">
      <formula>NOT(ISERROR(SEARCH("ＮＧ",AF73)))</formula>
    </cfRule>
    <cfRule type="containsText" dxfId="1531" priority="3465" operator="containsText" text="保留">
      <formula>NOT(ISERROR(SEARCH("保留",AF73)))</formula>
    </cfRule>
    <cfRule type="containsText" dxfId="1530" priority="3466" operator="containsText" text="良短">
      <formula>NOT(ISERROR(SEARCH("良短",AF73)))</formula>
    </cfRule>
    <cfRule type="containsText" dxfId="1529" priority="3467" operator="containsText" text="合短">
      <formula>NOT(ISERROR(SEARCH("合短",AF73)))</formula>
    </cfRule>
    <cfRule type="containsText" dxfId="1528" priority="3468" operator="containsText" text="合定">
      <formula>NOT(ISERROR(SEARCH("合定",AF73)))</formula>
    </cfRule>
  </conditionalFormatting>
  <conditionalFormatting sqref="AF75:AF76">
    <cfRule type="containsText" dxfId="1527" priority="3458" operator="containsText" text="ＮＧ">
      <formula>NOT(ISERROR(SEARCH("ＮＧ",AF75)))</formula>
    </cfRule>
    <cfRule type="containsText" dxfId="1526" priority="3459" operator="containsText" text="保留">
      <formula>NOT(ISERROR(SEARCH("保留",AF75)))</formula>
    </cfRule>
    <cfRule type="containsText" dxfId="1525" priority="3460" operator="containsText" text="良短">
      <formula>NOT(ISERROR(SEARCH("良短",AF75)))</formula>
    </cfRule>
    <cfRule type="containsText" dxfId="1524" priority="3461" operator="containsText" text="合短">
      <formula>NOT(ISERROR(SEARCH("合短",AF75)))</formula>
    </cfRule>
    <cfRule type="containsText" dxfId="1523" priority="3462" operator="containsText" text="合定">
      <formula>NOT(ISERROR(SEARCH("合定",AF75)))</formula>
    </cfRule>
  </conditionalFormatting>
  <conditionalFormatting sqref="AF75:AF76">
    <cfRule type="containsText" dxfId="1522" priority="3452" operator="containsText" text="ＮＧ">
      <formula>NOT(ISERROR(SEARCH("ＮＧ",AF75)))</formula>
    </cfRule>
    <cfRule type="containsText" dxfId="1521" priority="3453" operator="containsText" text="保留">
      <formula>NOT(ISERROR(SEARCH("保留",AF75)))</formula>
    </cfRule>
    <cfRule type="containsText" dxfId="1520" priority="3454" operator="containsText" text="良短">
      <formula>NOT(ISERROR(SEARCH("良短",AF75)))</formula>
    </cfRule>
    <cfRule type="containsText" dxfId="1519" priority="3455" operator="containsText" text="合短">
      <formula>NOT(ISERROR(SEARCH("合短",AF75)))</formula>
    </cfRule>
    <cfRule type="containsText" dxfId="1518" priority="3456" operator="containsText" text="合定">
      <formula>NOT(ISERROR(SEARCH("合定",AF75)))</formula>
    </cfRule>
  </conditionalFormatting>
  <conditionalFormatting sqref="AF73:AF74">
    <cfRule type="containsText" dxfId="1517" priority="3440" operator="containsText" text="ＮＧ">
      <formula>NOT(ISERROR(SEARCH("ＮＧ",AF73)))</formula>
    </cfRule>
    <cfRule type="containsText" dxfId="1516" priority="3441" operator="containsText" text="保留">
      <formula>NOT(ISERROR(SEARCH("保留",AF73)))</formula>
    </cfRule>
    <cfRule type="containsText" dxfId="1515" priority="3442" operator="containsText" text="良短">
      <formula>NOT(ISERROR(SEARCH("良短",AF73)))</formula>
    </cfRule>
    <cfRule type="containsText" dxfId="1514" priority="3443" operator="containsText" text="合短">
      <formula>NOT(ISERROR(SEARCH("合短",AF73)))</formula>
    </cfRule>
    <cfRule type="containsText" dxfId="1513" priority="3444" operator="containsText" text="合定">
      <formula>NOT(ISERROR(SEARCH("合定",AF73)))</formula>
    </cfRule>
  </conditionalFormatting>
  <conditionalFormatting sqref="AF73:AF74">
    <cfRule type="containsText" dxfId="1512" priority="3446" operator="containsText" text="ＮＧ">
      <formula>NOT(ISERROR(SEARCH("ＮＧ",AF73)))</formula>
    </cfRule>
    <cfRule type="containsText" dxfId="1511" priority="3447" operator="containsText" text="保留">
      <formula>NOT(ISERROR(SEARCH("保留",AF73)))</formula>
    </cfRule>
    <cfRule type="containsText" dxfId="1510" priority="3448" operator="containsText" text="良短">
      <formula>NOT(ISERROR(SEARCH("良短",AF73)))</formula>
    </cfRule>
    <cfRule type="containsText" dxfId="1509" priority="3449" operator="containsText" text="合短">
      <formula>NOT(ISERROR(SEARCH("合短",AF73)))</formula>
    </cfRule>
    <cfRule type="containsText" dxfId="1508" priority="3450" operator="containsText" text="合定">
      <formula>NOT(ISERROR(SEARCH("合定",AF73)))</formula>
    </cfRule>
  </conditionalFormatting>
  <conditionalFormatting sqref="AF73:AF75">
    <cfRule type="containsText" dxfId="1507" priority="3434" operator="containsText" text="ＮＧ">
      <formula>NOT(ISERROR(SEARCH("ＮＧ",AF73)))</formula>
    </cfRule>
    <cfRule type="containsText" dxfId="1506" priority="3435" operator="containsText" text="保留">
      <formula>NOT(ISERROR(SEARCH("保留",AF73)))</formula>
    </cfRule>
    <cfRule type="containsText" dxfId="1505" priority="3436" operator="containsText" text="良短">
      <formula>NOT(ISERROR(SEARCH("良短",AF73)))</formula>
    </cfRule>
    <cfRule type="containsText" dxfId="1504" priority="3437" operator="containsText" text="合短">
      <formula>NOT(ISERROR(SEARCH("合短",AF73)))</formula>
    </cfRule>
    <cfRule type="containsText" dxfId="1503" priority="3438" operator="containsText" text="合定">
      <formula>NOT(ISERROR(SEARCH("合定",AF73)))</formula>
    </cfRule>
  </conditionalFormatting>
  <conditionalFormatting sqref="AF76">
    <cfRule type="containsText" dxfId="1502" priority="3422" operator="containsText" text="ＮＧ">
      <formula>NOT(ISERROR(SEARCH("ＮＧ",AF76)))</formula>
    </cfRule>
    <cfRule type="containsText" dxfId="1501" priority="3423" operator="containsText" text="保留">
      <formula>NOT(ISERROR(SEARCH("保留",AF76)))</formula>
    </cfRule>
    <cfRule type="containsText" dxfId="1500" priority="3424" operator="containsText" text="良短">
      <formula>NOT(ISERROR(SEARCH("良短",AF76)))</formula>
    </cfRule>
    <cfRule type="containsText" dxfId="1499" priority="3425" operator="containsText" text="合短">
      <formula>NOT(ISERROR(SEARCH("合短",AF76)))</formula>
    </cfRule>
    <cfRule type="containsText" dxfId="1498" priority="3426" operator="containsText" text="合定">
      <formula>NOT(ISERROR(SEARCH("合定",AF76)))</formula>
    </cfRule>
  </conditionalFormatting>
  <conditionalFormatting sqref="AF76">
    <cfRule type="containsText" dxfId="1497" priority="3428" operator="containsText" text="ＮＧ">
      <formula>NOT(ISERROR(SEARCH("ＮＧ",AF76)))</formula>
    </cfRule>
    <cfRule type="containsText" dxfId="1496" priority="3429" operator="containsText" text="保留">
      <formula>NOT(ISERROR(SEARCH("保留",AF76)))</formula>
    </cfRule>
    <cfRule type="containsText" dxfId="1495" priority="3430" operator="containsText" text="良短">
      <formula>NOT(ISERROR(SEARCH("良短",AF76)))</formula>
    </cfRule>
    <cfRule type="containsText" dxfId="1494" priority="3431" operator="containsText" text="合短">
      <formula>NOT(ISERROR(SEARCH("合短",AF76)))</formula>
    </cfRule>
    <cfRule type="containsText" dxfId="1493" priority="3432" operator="containsText" text="合定">
      <formula>NOT(ISERROR(SEARCH("合定",AF76)))</formula>
    </cfRule>
  </conditionalFormatting>
  <conditionalFormatting sqref="AF73:AF75">
    <cfRule type="containsText" dxfId="1492" priority="3416" operator="containsText" text="ＮＧ">
      <formula>NOT(ISERROR(SEARCH("ＮＧ",AF73)))</formula>
    </cfRule>
    <cfRule type="containsText" dxfId="1491" priority="3417" operator="containsText" text="保留">
      <formula>NOT(ISERROR(SEARCH("保留",AF73)))</formula>
    </cfRule>
    <cfRule type="containsText" dxfId="1490" priority="3418" operator="containsText" text="良短">
      <formula>NOT(ISERROR(SEARCH("良短",AF73)))</formula>
    </cfRule>
    <cfRule type="containsText" dxfId="1489" priority="3419" operator="containsText" text="合短">
      <formula>NOT(ISERROR(SEARCH("合短",AF73)))</formula>
    </cfRule>
    <cfRule type="containsText" dxfId="1488" priority="3420" operator="containsText" text="合定">
      <formula>NOT(ISERROR(SEARCH("合定",AF73)))</formula>
    </cfRule>
  </conditionalFormatting>
  <conditionalFormatting sqref="AF76">
    <cfRule type="containsText" dxfId="1487" priority="3404" operator="containsText" text="ＮＧ">
      <formula>NOT(ISERROR(SEARCH("ＮＧ",AF76)))</formula>
    </cfRule>
    <cfRule type="containsText" dxfId="1486" priority="3405" operator="containsText" text="保留">
      <formula>NOT(ISERROR(SEARCH("保留",AF76)))</formula>
    </cfRule>
    <cfRule type="containsText" dxfId="1485" priority="3406" operator="containsText" text="良短">
      <formula>NOT(ISERROR(SEARCH("良短",AF76)))</formula>
    </cfRule>
    <cfRule type="containsText" dxfId="1484" priority="3407" operator="containsText" text="合短">
      <formula>NOT(ISERROR(SEARCH("合短",AF76)))</formula>
    </cfRule>
    <cfRule type="containsText" dxfId="1483" priority="3408" operator="containsText" text="合定">
      <formula>NOT(ISERROR(SEARCH("合定",AF76)))</formula>
    </cfRule>
  </conditionalFormatting>
  <conditionalFormatting sqref="AF76">
    <cfRule type="containsText" dxfId="1482" priority="3410" operator="containsText" text="ＮＧ">
      <formula>NOT(ISERROR(SEARCH("ＮＧ",AF76)))</formula>
    </cfRule>
    <cfRule type="containsText" dxfId="1481" priority="3411" operator="containsText" text="保留">
      <formula>NOT(ISERROR(SEARCH("保留",AF76)))</formula>
    </cfRule>
    <cfRule type="containsText" dxfId="1480" priority="3412" operator="containsText" text="良短">
      <formula>NOT(ISERROR(SEARCH("良短",AF76)))</formula>
    </cfRule>
    <cfRule type="containsText" dxfId="1479" priority="3413" operator="containsText" text="合短">
      <formula>NOT(ISERROR(SEARCH("合短",AF76)))</formula>
    </cfRule>
    <cfRule type="containsText" dxfId="1478" priority="3414" operator="containsText" text="合定">
      <formula>NOT(ISERROR(SEARCH("合定",AF76)))</formula>
    </cfRule>
  </conditionalFormatting>
  <conditionalFormatting sqref="AF76">
    <cfRule type="containsText" dxfId="1477" priority="3398" operator="containsText" text="ＮＧ">
      <formula>NOT(ISERROR(SEARCH("ＮＧ",AF76)))</formula>
    </cfRule>
    <cfRule type="containsText" dxfId="1476" priority="3399" operator="containsText" text="保留">
      <formula>NOT(ISERROR(SEARCH("保留",AF76)))</formula>
    </cfRule>
    <cfRule type="containsText" dxfId="1475" priority="3400" operator="containsText" text="良短">
      <formula>NOT(ISERROR(SEARCH("良短",AF76)))</formula>
    </cfRule>
    <cfRule type="containsText" dxfId="1474" priority="3401" operator="containsText" text="合短">
      <formula>NOT(ISERROR(SEARCH("合短",AF76)))</formula>
    </cfRule>
    <cfRule type="containsText" dxfId="1473" priority="3402" operator="containsText" text="合定">
      <formula>NOT(ISERROR(SEARCH("合定",AF76)))</formula>
    </cfRule>
  </conditionalFormatting>
  <conditionalFormatting sqref="AF79">
    <cfRule type="containsText" dxfId="1472" priority="3391" operator="containsText" text="ＮＧ">
      <formula>NOT(ISERROR(SEARCH("ＮＧ",AF79)))</formula>
    </cfRule>
    <cfRule type="containsText" dxfId="1471" priority="3392" operator="containsText" text="保留">
      <formula>NOT(ISERROR(SEARCH("保留",AF79)))</formula>
    </cfRule>
    <cfRule type="containsText" dxfId="1470" priority="3393" operator="containsText" text="良短">
      <formula>NOT(ISERROR(SEARCH("良短",AF79)))</formula>
    </cfRule>
    <cfRule type="containsText" dxfId="1469" priority="3394" operator="containsText" text="合短">
      <formula>NOT(ISERROR(SEARCH("合短",AF79)))</formula>
    </cfRule>
    <cfRule type="containsText" dxfId="1468" priority="3395" operator="containsText" text="合定">
      <formula>NOT(ISERROR(SEARCH("合定",AF79)))</formula>
    </cfRule>
  </conditionalFormatting>
  <conditionalFormatting sqref="AF79">
    <cfRule type="containsText" dxfId="1467" priority="3378" operator="containsText" text="ＮＧ">
      <formula>NOT(ISERROR(SEARCH("ＮＧ",AF79)))</formula>
    </cfRule>
    <cfRule type="containsText" dxfId="1466" priority="3379" operator="containsText" text="保留">
      <formula>NOT(ISERROR(SEARCH("保留",AF79)))</formula>
    </cfRule>
    <cfRule type="containsText" dxfId="1465" priority="3380" operator="containsText" text="良短">
      <formula>NOT(ISERROR(SEARCH("良短",AF79)))</formula>
    </cfRule>
    <cfRule type="containsText" dxfId="1464" priority="3381" operator="containsText" text="合短">
      <formula>NOT(ISERROR(SEARCH("合短",AF79)))</formula>
    </cfRule>
    <cfRule type="containsText" dxfId="1463" priority="3382" operator="containsText" text="合定">
      <formula>NOT(ISERROR(SEARCH("合定",AF79)))</formula>
    </cfRule>
  </conditionalFormatting>
  <conditionalFormatting sqref="AF79">
    <cfRule type="containsText" dxfId="1462" priority="3384" operator="containsText" text="ＮＧ">
      <formula>NOT(ISERROR(SEARCH("ＮＧ",AF79)))</formula>
    </cfRule>
    <cfRule type="containsText" dxfId="1461" priority="3385" operator="containsText" text="保留">
      <formula>NOT(ISERROR(SEARCH("保留",AF79)))</formula>
    </cfRule>
    <cfRule type="containsText" dxfId="1460" priority="3386" operator="containsText" text="良短">
      <formula>NOT(ISERROR(SEARCH("良短",AF79)))</formula>
    </cfRule>
    <cfRule type="containsText" dxfId="1459" priority="3387" operator="containsText" text="合短">
      <formula>NOT(ISERROR(SEARCH("合短",AF79)))</formula>
    </cfRule>
    <cfRule type="containsText" dxfId="1458" priority="3388" operator="containsText" text="合定">
      <formula>NOT(ISERROR(SEARCH("合定",AF79)))</formula>
    </cfRule>
  </conditionalFormatting>
  <conditionalFormatting sqref="AF79">
    <cfRule type="containsText" dxfId="1457" priority="3137" operator="containsText" text="ＮＧ">
      <formula>NOT(ISERROR(SEARCH("ＮＧ",AF79)))</formula>
    </cfRule>
    <cfRule type="containsText" dxfId="1456" priority="3138" operator="containsText" text="保留">
      <formula>NOT(ISERROR(SEARCH("保留",AF79)))</formula>
    </cfRule>
    <cfRule type="containsText" dxfId="1455" priority="3139" operator="containsText" text="良短">
      <formula>NOT(ISERROR(SEARCH("良短",AF79)))</formula>
    </cfRule>
    <cfRule type="containsText" dxfId="1454" priority="3140" operator="containsText" text="合短">
      <formula>NOT(ISERROR(SEARCH("合短",AF79)))</formula>
    </cfRule>
    <cfRule type="containsText" dxfId="1453" priority="3141" operator="containsText" text="合定">
      <formula>NOT(ISERROR(SEARCH("合定",AF79)))</formula>
    </cfRule>
  </conditionalFormatting>
  <conditionalFormatting sqref="AF79">
    <cfRule type="containsText" dxfId="1452" priority="3131" operator="containsText" text="ＮＧ">
      <formula>NOT(ISERROR(SEARCH("ＮＧ",AF79)))</formula>
    </cfRule>
    <cfRule type="containsText" dxfId="1451" priority="3132" operator="containsText" text="保留">
      <formula>NOT(ISERROR(SEARCH("保留",AF79)))</formula>
    </cfRule>
    <cfRule type="containsText" dxfId="1450" priority="3133" operator="containsText" text="良短">
      <formula>NOT(ISERROR(SEARCH("良短",AF79)))</formula>
    </cfRule>
    <cfRule type="containsText" dxfId="1449" priority="3134" operator="containsText" text="合短">
      <formula>NOT(ISERROR(SEARCH("合短",AF79)))</formula>
    </cfRule>
    <cfRule type="containsText" dxfId="1448" priority="3135" operator="containsText" text="合定">
      <formula>NOT(ISERROR(SEARCH("合定",AF79)))</formula>
    </cfRule>
  </conditionalFormatting>
  <conditionalFormatting sqref="AF79">
    <cfRule type="containsText" dxfId="1447" priority="3119" operator="containsText" text="ＮＧ">
      <formula>NOT(ISERROR(SEARCH("ＮＧ",AF79)))</formula>
    </cfRule>
    <cfRule type="containsText" dxfId="1446" priority="3120" operator="containsText" text="保留">
      <formula>NOT(ISERROR(SEARCH("保留",AF79)))</formula>
    </cfRule>
    <cfRule type="containsText" dxfId="1445" priority="3121" operator="containsText" text="良短">
      <formula>NOT(ISERROR(SEARCH("良短",AF79)))</formula>
    </cfRule>
    <cfRule type="containsText" dxfId="1444" priority="3122" operator="containsText" text="合短">
      <formula>NOT(ISERROR(SEARCH("合短",AF79)))</formula>
    </cfRule>
    <cfRule type="containsText" dxfId="1443" priority="3123" operator="containsText" text="合定">
      <formula>NOT(ISERROR(SEARCH("合定",AF79)))</formula>
    </cfRule>
  </conditionalFormatting>
  <conditionalFormatting sqref="AF79">
    <cfRule type="containsText" dxfId="1442" priority="3113" operator="containsText" text="ＮＧ">
      <formula>NOT(ISERROR(SEARCH("ＮＧ",AF79)))</formula>
    </cfRule>
    <cfRule type="containsText" dxfId="1441" priority="3114" operator="containsText" text="保留">
      <formula>NOT(ISERROR(SEARCH("保留",AF79)))</formula>
    </cfRule>
    <cfRule type="containsText" dxfId="1440" priority="3115" operator="containsText" text="良短">
      <formula>NOT(ISERROR(SEARCH("良短",AF79)))</formula>
    </cfRule>
    <cfRule type="containsText" dxfId="1439" priority="3116" operator="containsText" text="合短">
      <formula>NOT(ISERROR(SEARCH("合短",AF79)))</formula>
    </cfRule>
    <cfRule type="containsText" dxfId="1438" priority="3117" operator="containsText" text="合定">
      <formula>NOT(ISERROR(SEARCH("合定",AF79)))</formula>
    </cfRule>
  </conditionalFormatting>
  <conditionalFormatting sqref="AF79">
    <cfRule type="containsText" dxfId="1437" priority="3095" operator="containsText" text="ＮＧ">
      <formula>NOT(ISERROR(SEARCH("ＮＧ",AF79)))</formula>
    </cfRule>
    <cfRule type="containsText" dxfId="1436" priority="3096" operator="containsText" text="保留">
      <formula>NOT(ISERROR(SEARCH("保留",AF79)))</formula>
    </cfRule>
    <cfRule type="containsText" dxfId="1435" priority="3097" operator="containsText" text="良短">
      <formula>NOT(ISERROR(SEARCH("良短",AF79)))</formula>
    </cfRule>
    <cfRule type="containsText" dxfId="1434" priority="3098" operator="containsText" text="合短">
      <formula>NOT(ISERROR(SEARCH("合短",AF79)))</formula>
    </cfRule>
    <cfRule type="containsText" dxfId="1433" priority="3099" operator="containsText" text="合定">
      <formula>NOT(ISERROR(SEARCH("合定",AF79)))</formula>
    </cfRule>
  </conditionalFormatting>
  <conditionalFormatting sqref="AF79">
    <cfRule type="containsText" dxfId="1432" priority="3107" operator="containsText" text="ＮＧ">
      <formula>NOT(ISERROR(SEARCH("ＮＧ",AF79)))</formula>
    </cfRule>
    <cfRule type="containsText" dxfId="1431" priority="3108" operator="containsText" text="保留">
      <formula>NOT(ISERROR(SEARCH("保留",AF79)))</formula>
    </cfRule>
    <cfRule type="containsText" dxfId="1430" priority="3109" operator="containsText" text="良短">
      <formula>NOT(ISERROR(SEARCH("良短",AF79)))</formula>
    </cfRule>
    <cfRule type="containsText" dxfId="1429" priority="3110" operator="containsText" text="合短">
      <formula>NOT(ISERROR(SEARCH("合短",AF79)))</formula>
    </cfRule>
    <cfRule type="containsText" dxfId="1428" priority="3111" operator="containsText" text="合定">
      <formula>NOT(ISERROR(SEARCH("合定",AF79)))</formula>
    </cfRule>
  </conditionalFormatting>
  <conditionalFormatting sqref="AF79">
    <cfRule type="containsText" dxfId="1427" priority="3071" operator="containsText" text="ＮＧ">
      <formula>NOT(ISERROR(SEARCH("ＮＧ",AF79)))</formula>
    </cfRule>
    <cfRule type="containsText" dxfId="1426" priority="3072" operator="containsText" text="保留">
      <formula>NOT(ISERROR(SEARCH("保留",AF79)))</formula>
    </cfRule>
    <cfRule type="containsText" dxfId="1425" priority="3073" operator="containsText" text="良短">
      <formula>NOT(ISERROR(SEARCH("良短",AF79)))</formula>
    </cfRule>
    <cfRule type="containsText" dxfId="1424" priority="3074" operator="containsText" text="合短">
      <formula>NOT(ISERROR(SEARCH("合短",AF79)))</formula>
    </cfRule>
    <cfRule type="containsText" dxfId="1423" priority="3075" operator="containsText" text="合定">
      <formula>NOT(ISERROR(SEARCH("合定",AF79)))</formula>
    </cfRule>
  </conditionalFormatting>
  <conditionalFormatting sqref="AF79">
    <cfRule type="containsText" dxfId="1422" priority="3077" operator="containsText" text="ＮＧ">
      <formula>NOT(ISERROR(SEARCH("ＮＧ",AF79)))</formula>
    </cfRule>
    <cfRule type="containsText" dxfId="1421" priority="3078" operator="containsText" text="保留">
      <formula>NOT(ISERROR(SEARCH("保留",AF79)))</formula>
    </cfRule>
    <cfRule type="containsText" dxfId="1420" priority="3079" operator="containsText" text="良短">
      <formula>NOT(ISERROR(SEARCH("良短",AF79)))</formula>
    </cfRule>
    <cfRule type="containsText" dxfId="1419" priority="3080" operator="containsText" text="合短">
      <formula>NOT(ISERROR(SEARCH("合短",AF79)))</formula>
    </cfRule>
    <cfRule type="containsText" dxfId="1418" priority="3081" operator="containsText" text="合定">
      <formula>NOT(ISERROR(SEARCH("合定",AF79)))</formula>
    </cfRule>
  </conditionalFormatting>
  <conditionalFormatting sqref="AF79">
    <cfRule type="containsText" dxfId="1417" priority="3059" operator="containsText" text="ＮＧ">
      <formula>NOT(ISERROR(SEARCH("ＮＧ",AF79)))</formula>
    </cfRule>
    <cfRule type="containsText" dxfId="1416" priority="3060" operator="containsText" text="保留">
      <formula>NOT(ISERROR(SEARCH("保留",AF79)))</formula>
    </cfRule>
    <cfRule type="containsText" dxfId="1415" priority="3061" operator="containsText" text="良短">
      <formula>NOT(ISERROR(SEARCH("良短",AF79)))</formula>
    </cfRule>
    <cfRule type="containsText" dxfId="1414" priority="3062" operator="containsText" text="合短">
      <formula>NOT(ISERROR(SEARCH("合短",AF79)))</formula>
    </cfRule>
    <cfRule type="containsText" dxfId="1413" priority="3063" operator="containsText" text="合定">
      <formula>NOT(ISERROR(SEARCH("合定",AF79)))</formula>
    </cfRule>
  </conditionalFormatting>
  <conditionalFormatting sqref="AF42:AF67">
    <cfRule type="containsText" dxfId="1412" priority="3053" operator="containsText" text="ＮＧ">
      <formula>NOT(ISERROR(SEARCH("ＮＧ",AF42)))</formula>
    </cfRule>
    <cfRule type="containsText" dxfId="1411" priority="3054" operator="containsText" text="保留">
      <formula>NOT(ISERROR(SEARCH("保留",AF42)))</formula>
    </cfRule>
    <cfRule type="containsText" dxfId="1410" priority="3055" operator="containsText" text="良短">
      <formula>NOT(ISERROR(SEARCH("良短",AF42)))</formula>
    </cfRule>
    <cfRule type="containsText" dxfId="1409" priority="3056" operator="containsText" text="合短">
      <formula>NOT(ISERROR(SEARCH("合短",AF42)))</formula>
    </cfRule>
    <cfRule type="containsText" dxfId="1408" priority="3057" operator="containsText" text="合定">
      <formula>NOT(ISERROR(SEARCH("合定",AF42)))</formula>
    </cfRule>
  </conditionalFormatting>
  <conditionalFormatting sqref="AF37 AF39:AF40">
    <cfRule type="containsText" dxfId="1407" priority="3048" operator="containsText" text="ＮＧ">
      <formula>NOT(ISERROR(SEARCH("ＮＧ",AF37)))</formula>
    </cfRule>
    <cfRule type="containsText" dxfId="1406" priority="3049" operator="containsText" text="保留">
      <formula>NOT(ISERROR(SEARCH("保留",AF37)))</formula>
    </cfRule>
    <cfRule type="containsText" dxfId="1405" priority="3050" operator="containsText" text="良短">
      <formula>NOT(ISERROR(SEARCH("良短",AF37)))</formula>
    </cfRule>
    <cfRule type="containsText" dxfId="1404" priority="3051" operator="containsText" text="合短">
      <formula>NOT(ISERROR(SEARCH("合短",AF37)))</formula>
    </cfRule>
    <cfRule type="containsText" dxfId="1403" priority="3052" operator="containsText" text="合定">
      <formula>NOT(ISERROR(SEARCH("合定",AF37)))</formula>
    </cfRule>
  </conditionalFormatting>
  <conditionalFormatting sqref="AF38">
    <cfRule type="containsText" dxfId="1402" priority="3014" operator="containsText" text="ＮＧ">
      <formula>NOT(ISERROR(SEARCH("ＮＧ",AF38)))</formula>
    </cfRule>
    <cfRule type="containsText" dxfId="1401" priority="3015" operator="containsText" text="保留">
      <formula>NOT(ISERROR(SEARCH("保留",AF38)))</formula>
    </cfRule>
    <cfRule type="containsText" dxfId="1400" priority="3016" operator="containsText" text="良短">
      <formula>NOT(ISERROR(SEARCH("良短",AF38)))</formula>
    </cfRule>
    <cfRule type="containsText" dxfId="1399" priority="3017" operator="containsText" text="合短">
      <formula>NOT(ISERROR(SEARCH("合短",AF38)))</formula>
    </cfRule>
    <cfRule type="containsText" dxfId="1398" priority="3018" operator="containsText" text="合定">
      <formula>NOT(ISERROR(SEARCH("合定",AF38)))</formula>
    </cfRule>
  </conditionalFormatting>
  <conditionalFormatting sqref="AF38">
    <cfRule type="containsText" dxfId="1397" priority="3009" operator="containsText" text="ＮＧ">
      <formula>NOT(ISERROR(SEARCH("ＮＧ",AF38)))</formula>
    </cfRule>
    <cfRule type="containsText" dxfId="1396" priority="3010" operator="containsText" text="保留">
      <formula>NOT(ISERROR(SEARCH("保留",AF38)))</formula>
    </cfRule>
    <cfRule type="containsText" dxfId="1395" priority="3011" operator="containsText" text="良短">
      <formula>NOT(ISERROR(SEARCH("良短",AF38)))</formula>
    </cfRule>
    <cfRule type="containsText" dxfId="1394" priority="3012" operator="containsText" text="合短">
      <formula>NOT(ISERROR(SEARCH("合短",AF38)))</formula>
    </cfRule>
    <cfRule type="containsText" dxfId="1393" priority="3013" operator="containsText" text="合定">
      <formula>NOT(ISERROR(SEARCH("合定",AF38)))</formula>
    </cfRule>
  </conditionalFormatting>
  <conditionalFormatting sqref="AF41">
    <cfRule type="containsText" dxfId="1392" priority="3004" operator="containsText" text="ＮＧ">
      <formula>NOT(ISERROR(SEARCH("ＮＧ",AF41)))</formula>
    </cfRule>
    <cfRule type="containsText" dxfId="1391" priority="3005" operator="containsText" text="保留">
      <formula>NOT(ISERROR(SEARCH("保留",AF41)))</formula>
    </cfRule>
    <cfRule type="containsText" dxfId="1390" priority="3006" operator="containsText" text="良短">
      <formula>NOT(ISERROR(SEARCH("良短",AF41)))</formula>
    </cfRule>
    <cfRule type="containsText" dxfId="1389" priority="3007" operator="containsText" text="合短">
      <formula>NOT(ISERROR(SEARCH("合短",AF41)))</formula>
    </cfRule>
    <cfRule type="containsText" dxfId="1388" priority="3008" operator="containsText" text="合定">
      <formula>NOT(ISERROR(SEARCH("合定",AF41)))</formula>
    </cfRule>
  </conditionalFormatting>
  <conditionalFormatting sqref="AF41">
    <cfRule type="containsText" dxfId="1387" priority="2999" operator="containsText" text="ＮＧ">
      <formula>NOT(ISERROR(SEARCH("ＮＧ",AF41)))</formula>
    </cfRule>
    <cfRule type="containsText" dxfId="1386" priority="3000" operator="containsText" text="保留">
      <formula>NOT(ISERROR(SEARCH("保留",AF41)))</formula>
    </cfRule>
    <cfRule type="containsText" dxfId="1385" priority="3001" operator="containsText" text="良短">
      <formula>NOT(ISERROR(SEARCH("良短",AF41)))</formula>
    </cfRule>
    <cfRule type="containsText" dxfId="1384" priority="3002" operator="containsText" text="合短">
      <formula>NOT(ISERROR(SEARCH("合短",AF41)))</formula>
    </cfRule>
    <cfRule type="containsText" dxfId="1383" priority="3003" operator="containsText" text="合定">
      <formula>NOT(ISERROR(SEARCH("合定",AF41)))</formula>
    </cfRule>
  </conditionalFormatting>
  <conditionalFormatting sqref="AE7">
    <cfRule type="cellIs" dxfId="1382" priority="2906" operator="equal">
      <formula>$AJ$5</formula>
    </cfRule>
    <cfRule type="cellIs" dxfId="1381" priority="2907" operator="equal">
      <formula>$AJ$3</formula>
    </cfRule>
    <cfRule type="cellIs" dxfId="1380" priority="2908" operator="equal">
      <formula>$AJ$2</formula>
    </cfRule>
    <cfRule type="cellIs" dxfId="1379" priority="2909" operator="equal">
      <formula>$AJ$4</formula>
    </cfRule>
  </conditionalFormatting>
  <conditionalFormatting sqref="AF34 AF36">
    <cfRule type="cellIs" dxfId="1378" priority="1892" operator="equal">
      <formula>$AJ$5</formula>
    </cfRule>
    <cfRule type="cellIs" dxfId="1377" priority="1893" operator="equal">
      <formula>$AJ$3</formula>
    </cfRule>
    <cfRule type="cellIs" dxfId="1376" priority="1894" operator="equal">
      <formula>$AJ$2</formula>
    </cfRule>
    <cfRule type="cellIs" dxfId="1375" priority="1895" operator="equal">
      <formula>$AJ$4</formula>
    </cfRule>
  </conditionalFormatting>
  <conditionalFormatting sqref="AE36">
    <cfRule type="cellIs" dxfId="1374" priority="1888" operator="equal">
      <formula>$AI$6</formula>
    </cfRule>
    <cfRule type="cellIs" dxfId="1373" priority="1889" operator="equal">
      <formula>$AI$5</formula>
    </cfRule>
    <cfRule type="cellIs" dxfId="1372" priority="1890" operator="equal">
      <formula>$AI$4</formula>
    </cfRule>
    <cfRule type="cellIs" dxfId="1371" priority="1891" operator="equal">
      <formula>$AI$3</formula>
    </cfRule>
  </conditionalFormatting>
  <conditionalFormatting sqref="AF35">
    <cfRule type="cellIs" dxfId="1370" priority="1836" operator="equal">
      <formula>$AJ$5</formula>
    </cfRule>
    <cfRule type="cellIs" dxfId="1369" priority="1837" operator="equal">
      <formula>$AJ$3</formula>
    </cfRule>
    <cfRule type="cellIs" dxfId="1368" priority="1838" operator="equal">
      <formula>$AJ$2</formula>
    </cfRule>
    <cfRule type="cellIs" dxfId="1367" priority="1839" operator="equal">
      <formula>$AJ$4</formula>
    </cfRule>
  </conditionalFormatting>
  <conditionalFormatting sqref="AE35">
    <cfRule type="cellIs" dxfId="1366" priority="1832" operator="equal">
      <formula>$AI$6</formula>
    </cfRule>
    <cfRule type="cellIs" dxfId="1365" priority="1833" operator="equal">
      <formula>$AI$5</formula>
    </cfRule>
    <cfRule type="cellIs" dxfId="1364" priority="1834" operator="equal">
      <formula>$AI$4</formula>
    </cfRule>
    <cfRule type="cellIs" dxfId="1363" priority="1835" operator="equal">
      <formula>$AI$3</formula>
    </cfRule>
  </conditionalFormatting>
  <conditionalFormatting sqref="AF33">
    <cfRule type="cellIs" dxfId="1362" priority="1644" operator="equal">
      <formula>$AJ$5</formula>
    </cfRule>
    <cfRule type="cellIs" dxfId="1361" priority="1645" operator="equal">
      <formula>$AJ$3</formula>
    </cfRule>
    <cfRule type="cellIs" dxfId="1360" priority="1646" operator="equal">
      <formula>$AJ$2</formula>
    </cfRule>
    <cfRule type="cellIs" dxfId="1359" priority="1647" operator="equal">
      <formula>$AJ$4</formula>
    </cfRule>
  </conditionalFormatting>
  <conditionalFormatting sqref="AE33:AE34">
    <cfRule type="cellIs" dxfId="1358" priority="1640" operator="equal">
      <formula>$AI$6</formula>
    </cfRule>
    <cfRule type="cellIs" dxfId="1357" priority="1641" operator="equal">
      <formula>$AI$5</formula>
    </cfRule>
    <cfRule type="cellIs" dxfId="1356" priority="1642" operator="equal">
      <formula>$AI$4</formula>
    </cfRule>
    <cfRule type="cellIs" dxfId="1355" priority="1643" operator="equal">
      <formula>$AI$3</formula>
    </cfRule>
  </conditionalFormatting>
  <conditionalFormatting sqref="AF27:AF29">
    <cfRule type="cellIs" dxfId="1354" priority="1004" operator="equal">
      <formula>$AJ$5</formula>
    </cfRule>
    <cfRule type="cellIs" dxfId="1353" priority="1005" operator="equal">
      <formula>$AJ$3</formula>
    </cfRule>
    <cfRule type="cellIs" dxfId="1352" priority="1006" operator="equal">
      <formula>$AJ$2</formula>
    </cfRule>
    <cfRule type="cellIs" dxfId="1351" priority="1007" operator="equal">
      <formula>$AJ$4</formula>
    </cfRule>
  </conditionalFormatting>
  <conditionalFormatting sqref="AE27:AE29">
    <cfRule type="cellIs" dxfId="1350" priority="1000" operator="equal">
      <formula>$AI$6</formula>
    </cfRule>
    <cfRule type="cellIs" dxfId="1349" priority="1001" operator="equal">
      <formula>$AI$5</formula>
    </cfRule>
    <cfRule type="cellIs" dxfId="1348" priority="1002" operator="equal">
      <formula>$AI$4</formula>
    </cfRule>
    <cfRule type="cellIs" dxfId="1347" priority="1003" operator="equal">
      <formula>$AI$3</formula>
    </cfRule>
  </conditionalFormatting>
  <conditionalFormatting sqref="AE30:AE32">
    <cfRule type="cellIs" dxfId="1346" priority="992" operator="equal">
      <formula>$AI$6</formula>
    </cfRule>
    <cfRule type="cellIs" dxfId="1345" priority="993" operator="equal">
      <formula>$AI$5</formula>
    </cfRule>
    <cfRule type="cellIs" dxfId="1344" priority="994" operator="equal">
      <formula>$AI$4</formula>
    </cfRule>
    <cfRule type="cellIs" dxfId="1343" priority="995" operator="equal">
      <formula>$AI$3</formula>
    </cfRule>
  </conditionalFormatting>
  <conditionalFormatting sqref="AF30:AF31">
    <cfRule type="cellIs" dxfId="1342" priority="996" operator="equal">
      <formula>$AJ$5</formula>
    </cfRule>
    <cfRule type="cellIs" dxfId="1341" priority="997" operator="equal">
      <formula>$AJ$3</formula>
    </cfRule>
    <cfRule type="cellIs" dxfId="1340" priority="998" operator="equal">
      <formula>$AJ$2</formula>
    </cfRule>
    <cfRule type="cellIs" dxfId="1339" priority="999" operator="equal">
      <formula>$AJ$4</formula>
    </cfRule>
  </conditionalFormatting>
  <conditionalFormatting sqref="AF32">
    <cfRule type="cellIs" dxfId="1338" priority="1100" operator="equal">
      <formula>$AJ$5</formula>
    </cfRule>
    <cfRule type="cellIs" dxfId="1337" priority="1101" operator="equal">
      <formula>$AJ$3</formula>
    </cfRule>
    <cfRule type="cellIs" dxfId="1336" priority="1102" operator="equal">
      <formula>$AJ$2</formula>
    </cfRule>
    <cfRule type="cellIs" dxfId="1335" priority="1103" operator="equal">
      <formula>$AJ$4</formula>
    </cfRule>
  </conditionalFormatting>
  <conditionalFormatting sqref="AF24:AF26">
    <cfRule type="cellIs" dxfId="1334" priority="1012" operator="equal">
      <formula>$AJ$5</formula>
    </cfRule>
    <cfRule type="cellIs" dxfId="1333" priority="1013" operator="equal">
      <formula>$AJ$3</formula>
    </cfRule>
    <cfRule type="cellIs" dxfId="1332" priority="1014" operator="equal">
      <formula>$AJ$2</formula>
    </cfRule>
    <cfRule type="cellIs" dxfId="1331" priority="1015" operator="equal">
      <formula>$AJ$4</formula>
    </cfRule>
  </conditionalFormatting>
  <conditionalFormatting sqref="AE24:AE26">
    <cfRule type="cellIs" dxfId="1330" priority="1008" operator="equal">
      <formula>$AI$6</formula>
    </cfRule>
    <cfRule type="cellIs" dxfId="1329" priority="1009" operator="equal">
      <formula>$AI$5</formula>
    </cfRule>
    <cfRule type="cellIs" dxfId="1328" priority="1010" operator="equal">
      <formula>$AI$4</formula>
    </cfRule>
    <cfRule type="cellIs" dxfId="1327" priority="1011" operator="equal">
      <formula>$AI$3</formula>
    </cfRule>
  </conditionalFormatting>
  <conditionalFormatting sqref="AF13:AF20">
    <cfRule type="cellIs" dxfId="1326" priority="940" operator="equal">
      <formula>$AJ$5</formula>
    </cfRule>
    <cfRule type="cellIs" dxfId="1325" priority="941" operator="equal">
      <formula>$AJ$3</formula>
    </cfRule>
    <cfRule type="cellIs" dxfId="1324" priority="942" operator="equal">
      <formula>$AJ$2</formula>
    </cfRule>
    <cfRule type="cellIs" dxfId="1323" priority="943" operator="equal">
      <formula>$AJ$4</formula>
    </cfRule>
  </conditionalFormatting>
  <conditionalFormatting sqref="AE13:AE20">
    <cfRule type="cellIs" dxfId="1322" priority="936" operator="equal">
      <formula>$AI$6</formula>
    </cfRule>
    <cfRule type="cellIs" dxfId="1321" priority="937" operator="equal">
      <formula>$AI$5</formula>
    </cfRule>
    <cfRule type="cellIs" dxfId="1320" priority="938" operator="equal">
      <formula>$AI$4</formula>
    </cfRule>
    <cfRule type="cellIs" dxfId="1319" priority="939" operator="equal">
      <formula>$AI$3</formula>
    </cfRule>
  </conditionalFormatting>
  <conditionalFormatting sqref="AF21:AF23">
    <cfRule type="cellIs" dxfId="1318" priority="964" operator="equal">
      <formula>$AJ$5</formula>
    </cfRule>
    <cfRule type="cellIs" dxfId="1317" priority="965" operator="equal">
      <formula>$AJ$3</formula>
    </cfRule>
    <cfRule type="cellIs" dxfId="1316" priority="966" operator="equal">
      <formula>$AJ$2</formula>
    </cfRule>
    <cfRule type="cellIs" dxfId="1315" priority="967" operator="equal">
      <formula>$AJ$4</formula>
    </cfRule>
  </conditionalFormatting>
  <conditionalFormatting sqref="AE21:AE23">
    <cfRule type="cellIs" dxfId="1314" priority="960" operator="equal">
      <formula>$AI$6</formula>
    </cfRule>
    <cfRule type="cellIs" dxfId="1313" priority="961" operator="equal">
      <formula>$AI$5</formula>
    </cfRule>
    <cfRule type="cellIs" dxfId="1312" priority="962" operator="equal">
      <formula>$AI$4</formula>
    </cfRule>
    <cfRule type="cellIs" dxfId="1311" priority="963" operator="equal">
      <formula>$AI$3</formula>
    </cfRule>
  </conditionalFormatting>
  <conditionalFormatting sqref="AE8 AE10:AE12">
    <cfRule type="cellIs" dxfId="1310" priority="904" operator="equal">
      <formula>$AI$6</formula>
    </cfRule>
    <cfRule type="cellIs" dxfId="1309" priority="905" operator="equal">
      <formula>$AI$5</formula>
    </cfRule>
    <cfRule type="cellIs" dxfId="1308" priority="906" operator="equal">
      <formula>$AI$4</formula>
    </cfRule>
    <cfRule type="cellIs" dxfId="1307" priority="907" operator="equal">
      <formula>$AI$3</formula>
    </cfRule>
  </conditionalFormatting>
  <conditionalFormatting sqref="AF8 AF10:AF12">
    <cfRule type="cellIs" dxfId="1306" priority="908" operator="equal">
      <formula>$AJ$5</formula>
    </cfRule>
    <cfRule type="cellIs" dxfId="1305" priority="909" operator="equal">
      <formula>$AJ$3</formula>
    </cfRule>
    <cfRule type="cellIs" dxfId="1304" priority="910" operator="equal">
      <formula>$AJ$2</formula>
    </cfRule>
    <cfRule type="cellIs" dxfId="1303" priority="911" operator="equal">
      <formula>$AJ$4</formula>
    </cfRule>
  </conditionalFormatting>
  <conditionalFormatting sqref="AF9">
    <cfRule type="cellIs" dxfId="1302" priority="900" operator="equal">
      <formula>$AJ$5</formula>
    </cfRule>
    <cfRule type="cellIs" dxfId="1301" priority="901" operator="equal">
      <formula>$AJ$3</formula>
    </cfRule>
    <cfRule type="cellIs" dxfId="1300" priority="902" operator="equal">
      <formula>$AJ$2</formula>
    </cfRule>
    <cfRule type="cellIs" dxfId="1299" priority="903" operator="equal">
      <formula>$AJ$4</formula>
    </cfRule>
  </conditionalFormatting>
  <conditionalFormatting sqref="AE9">
    <cfRule type="cellIs" dxfId="1298" priority="896" operator="equal">
      <formula>$AI$6</formula>
    </cfRule>
    <cfRule type="cellIs" dxfId="1297" priority="897" operator="equal">
      <formula>$AI$5</formula>
    </cfRule>
    <cfRule type="cellIs" dxfId="1296" priority="898" operator="equal">
      <formula>$AI$4</formula>
    </cfRule>
    <cfRule type="cellIs" dxfId="1295" priority="899" operator="equal">
      <formula>$AI$3</formula>
    </cfRule>
  </conditionalFormatting>
  <conditionalFormatting sqref="AE174">
    <cfRule type="containsText" dxfId="1294" priority="891" operator="containsText" text="ＮＧ">
      <formula>NOT(ISERROR(SEARCH("ＮＧ",AE174)))</formula>
    </cfRule>
    <cfRule type="containsText" dxfId="1293" priority="892" operator="containsText" text="保留">
      <formula>NOT(ISERROR(SEARCH("保留",AE174)))</formula>
    </cfRule>
    <cfRule type="containsText" dxfId="1292" priority="893" operator="containsText" text="良短">
      <formula>NOT(ISERROR(SEARCH("良短",AE174)))</formula>
    </cfRule>
    <cfRule type="containsText" dxfId="1291" priority="894" operator="containsText" text="合短">
      <formula>NOT(ISERROR(SEARCH("合短",AE174)))</formula>
    </cfRule>
    <cfRule type="containsText" dxfId="1290" priority="895" operator="containsText" text="合定">
      <formula>NOT(ISERROR(SEARCH("合定",AE174)))</formula>
    </cfRule>
  </conditionalFormatting>
  <conditionalFormatting sqref="AE175">
    <cfRule type="containsText" dxfId="1289" priority="885" operator="containsText" text="ＮＧ">
      <formula>NOT(ISERROR(SEARCH("ＮＧ",AE175)))</formula>
    </cfRule>
    <cfRule type="containsText" dxfId="1288" priority="886" operator="containsText" text="保留">
      <formula>NOT(ISERROR(SEARCH("保留",AE175)))</formula>
    </cfRule>
    <cfRule type="containsText" dxfId="1287" priority="887" operator="containsText" text="良短">
      <formula>NOT(ISERROR(SEARCH("良短",AE175)))</formula>
    </cfRule>
    <cfRule type="containsText" dxfId="1286" priority="888" operator="containsText" text="合短">
      <formula>NOT(ISERROR(SEARCH("合短",AE175)))</formula>
    </cfRule>
    <cfRule type="containsText" dxfId="1285" priority="889" operator="containsText" text="合定">
      <formula>NOT(ISERROR(SEARCH("合定",AE175)))</formula>
    </cfRule>
  </conditionalFormatting>
  <conditionalFormatting sqref="AE173">
    <cfRule type="containsText" dxfId="1284" priority="880" operator="containsText" text="ＮＧ">
      <formula>NOT(ISERROR(SEARCH("ＮＧ",AE173)))</formula>
    </cfRule>
    <cfRule type="containsText" dxfId="1283" priority="881" operator="containsText" text="保留">
      <formula>NOT(ISERROR(SEARCH("保留",AE173)))</formula>
    </cfRule>
    <cfRule type="containsText" dxfId="1282" priority="882" operator="containsText" text="良短">
      <formula>NOT(ISERROR(SEARCH("良短",AE173)))</formula>
    </cfRule>
    <cfRule type="containsText" dxfId="1281" priority="883" operator="containsText" text="合短">
      <formula>NOT(ISERROR(SEARCH("合短",AE173)))</formula>
    </cfRule>
    <cfRule type="containsText" dxfId="1280" priority="884" operator="containsText" text="合定">
      <formula>NOT(ISERROR(SEARCH("合定",AE173)))</formula>
    </cfRule>
  </conditionalFormatting>
  <conditionalFormatting sqref="AE166">
    <cfRule type="containsText" dxfId="1279" priority="670" operator="containsText" text="ＮＧ">
      <formula>NOT(ISERROR(SEARCH("ＮＧ",AE166)))</formula>
    </cfRule>
    <cfRule type="containsText" dxfId="1278" priority="671" operator="containsText" text="保留">
      <formula>NOT(ISERROR(SEARCH("保留",AE166)))</formula>
    </cfRule>
    <cfRule type="containsText" dxfId="1277" priority="672" operator="containsText" text="良短">
      <formula>NOT(ISERROR(SEARCH("良短",AE166)))</formula>
    </cfRule>
    <cfRule type="containsText" dxfId="1276" priority="673" operator="containsText" text="合短">
      <formula>NOT(ISERROR(SEARCH("合短",AE166)))</formula>
    </cfRule>
    <cfRule type="containsText" dxfId="1275" priority="674" operator="containsText" text="合定">
      <formula>NOT(ISERROR(SEARCH("合定",AE166)))</formula>
    </cfRule>
  </conditionalFormatting>
  <conditionalFormatting sqref="AE166">
    <cfRule type="containsText" dxfId="1274" priority="680" operator="containsText" text="ＮＧ">
      <formula>NOT(ISERROR(SEARCH("ＮＧ",AE166)))</formula>
    </cfRule>
    <cfRule type="containsText" dxfId="1273" priority="681" operator="containsText" text="保留">
      <formula>NOT(ISERROR(SEARCH("保留",AE166)))</formula>
    </cfRule>
    <cfRule type="containsText" dxfId="1272" priority="682" operator="containsText" text="良短">
      <formula>NOT(ISERROR(SEARCH("良短",AE166)))</formula>
    </cfRule>
    <cfRule type="containsText" dxfId="1271" priority="683" operator="containsText" text="合短">
      <formula>NOT(ISERROR(SEARCH("合短",AE166)))</formula>
    </cfRule>
    <cfRule type="containsText" dxfId="1270" priority="684" operator="containsText" text="合定">
      <formula>NOT(ISERROR(SEARCH("合定",AE166)))</formula>
    </cfRule>
  </conditionalFormatting>
  <conditionalFormatting sqref="AE166">
    <cfRule type="containsText" dxfId="1269" priority="755" operator="containsText" text="ＮＧ">
      <formula>NOT(ISERROR(SEARCH("ＮＧ",AE166)))</formula>
    </cfRule>
    <cfRule type="containsText" dxfId="1268" priority="756" operator="containsText" text="保留">
      <formula>NOT(ISERROR(SEARCH("保留",AE166)))</formula>
    </cfRule>
    <cfRule type="containsText" dxfId="1267" priority="757" operator="containsText" text="良短">
      <formula>NOT(ISERROR(SEARCH("良短",AE166)))</formula>
    </cfRule>
    <cfRule type="containsText" dxfId="1266" priority="758" operator="containsText" text="合短">
      <formula>NOT(ISERROR(SEARCH("合短",AE166)))</formula>
    </cfRule>
    <cfRule type="containsText" dxfId="1265" priority="759" operator="containsText" text="合定">
      <formula>NOT(ISERROR(SEARCH("合定",AE166)))</formula>
    </cfRule>
  </conditionalFormatting>
  <conditionalFormatting sqref="AE166">
    <cfRule type="containsText" dxfId="1264" priority="750" operator="containsText" text="ＮＧ">
      <formula>NOT(ISERROR(SEARCH("ＮＧ",AE166)))</formula>
    </cfRule>
    <cfRule type="containsText" dxfId="1263" priority="751" operator="containsText" text="保留">
      <formula>NOT(ISERROR(SEARCH("保留",AE166)))</formula>
    </cfRule>
    <cfRule type="containsText" dxfId="1262" priority="752" operator="containsText" text="良短">
      <formula>NOT(ISERROR(SEARCH("良短",AE166)))</formula>
    </cfRule>
    <cfRule type="containsText" dxfId="1261" priority="753" operator="containsText" text="合短">
      <formula>NOT(ISERROR(SEARCH("合短",AE166)))</formula>
    </cfRule>
    <cfRule type="containsText" dxfId="1260" priority="754" operator="containsText" text="合定">
      <formula>NOT(ISERROR(SEARCH("合定",AE166)))</formula>
    </cfRule>
  </conditionalFormatting>
  <conditionalFormatting sqref="AE172">
    <cfRule type="containsText" dxfId="1259" priority="380" operator="containsText" text="ＮＧ">
      <formula>NOT(ISERROR(SEARCH("ＮＧ",AE172)))</formula>
    </cfRule>
    <cfRule type="containsText" dxfId="1258" priority="381" operator="containsText" text="保留">
      <formula>NOT(ISERROR(SEARCH("保留",AE172)))</formula>
    </cfRule>
    <cfRule type="containsText" dxfId="1257" priority="382" operator="containsText" text="良短">
      <formula>NOT(ISERROR(SEARCH("良短",AE172)))</formula>
    </cfRule>
    <cfRule type="containsText" dxfId="1256" priority="383" operator="containsText" text="合短">
      <formula>NOT(ISERROR(SEARCH("合短",AE172)))</formula>
    </cfRule>
    <cfRule type="containsText" dxfId="1255" priority="384" operator="containsText" text="合定">
      <formula>NOT(ISERROR(SEARCH("合定",AE172)))</formula>
    </cfRule>
  </conditionalFormatting>
  <conditionalFormatting sqref="AE172">
    <cfRule type="containsText" dxfId="1254" priority="385" operator="containsText" text="ＮＧ">
      <formula>NOT(ISERROR(SEARCH("ＮＧ",AE172)))</formula>
    </cfRule>
    <cfRule type="containsText" dxfId="1253" priority="386" operator="containsText" text="保留">
      <formula>NOT(ISERROR(SEARCH("保留",AE172)))</formula>
    </cfRule>
    <cfRule type="containsText" dxfId="1252" priority="387" operator="containsText" text="良短">
      <formula>NOT(ISERROR(SEARCH("良短",AE172)))</formula>
    </cfRule>
    <cfRule type="containsText" dxfId="1251" priority="388" operator="containsText" text="合短">
      <formula>NOT(ISERROR(SEARCH("合短",AE172)))</formula>
    </cfRule>
    <cfRule type="containsText" dxfId="1250" priority="389" operator="containsText" text="合定">
      <formula>NOT(ISERROR(SEARCH("合定",AE172)))</formula>
    </cfRule>
  </conditionalFormatting>
  <conditionalFormatting sqref="AE172">
    <cfRule type="containsText" dxfId="1249" priority="375" operator="containsText" text="ＮＧ">
      <formula>NOT(ISERROR(SEARCH("ＮＧ",AE172)))</formula>
    </cfRule>
    <cfRule type="containsText" dxfId="1248" priority="376" operator="containsText" text="保留">
      <formula>NOT(ISERROR(SEARCH("保留",AE172)))</formula>
    </cfRule>
    <cfRule type="containsText" dxfId="1247" priority="377" operator="containsText" text="良短">
      <formula>NOT(ISERROR(SEARCH("良短",AE172)))</formula>
    </cfRule>
    <cfRule type="containsText" dxfId="1246" priority="378" operator="containsText" text="合短">
      <formula>NOT(ISERROR(SEARCH("合短",AE172)))</formula>
    </cfRule>
    <cfRule type="containsText" dxfId="1245" priority="379" operator="containsText" text="合定">
      <formula>NOT(ISERROR(SEARCH("合定",AE172)))</formula>
    </cfRule>
  </conditionalFormatting>
  <conditionalFormatting sqref="AE172">
    <cfRule type="containsText" dxfId="1244" priority="365" operator="containsText" text="ＮＧ">
      <formula>NOT(ISERROR(SEARCH("ＮＧ",AE172)))</formula>
    </cfRule>
    <cfRule type="containsText" dxfId="1243" priority="366" operator="containsText" text="保留">
      <formula>NOT(ISERROR(SEARCH("保留",AE172)))</formula>
    </cfRule>
    <cfRule type="containsText" dxfId="1242" priority="367" operator="containsText" text="良短">
      <formula>NOT(ISERROR(SEARCH("良短",AE172)))</formula>
    </cfRule>
    <cfRule type="containsText" dxfId="1241" priority="368" operator="containsText" text="合短">
      <formula>NOT(ISERROR(SEARCH("合短",AE172)))</formula>
    </cfRule>
    <cfRule type="containsText" dxfId="1240" priority="369" operator="containsText" text="合定">
      <formula>NOT(ISERROR(SEARCH("合定",AE172)))</formula>
    </cfRule>
  </conditionalFormatting>
  <conditionalFormatting sqref="AE172">
    <cfRule type="containsText" dxfId="1239" priority="370" operator="containsText" text="ＮＧ">
      <formula>NOT(ISERROR(SEARCH("ＮＧ",AE172)))</formula>
    </cfRule>
    <cfRule type="containsText" dxfId="1238" priority="371" operator="containsText" text="保留">
      <formula>NOT(ISERROR(SEARCH("保留",AE172)))</formula>
    </cfRule>
    <cfRule type="containsText" dxfId="1237" priority="372" operator="containsText" text="良短">
      <formula>NOT(ISERROR(SEARCH("良短",AE172)))</formula>
    </cfRule>
    <cfRule type="containsText" dxfId="1236" priority="373" operator="containsText" text="合短">
      <formula>NOT(ISERROR(SEARCH("合短",AE172)))</formula>
    </cfRule>
    <cfRule type="containsText" dxfId="1235" priority="374" operator="containsText" text="合定">
      <formula>NOT(ISERROR(SEARCH("合定",AE172)))</formula>
    </cfRule>
  </conditionalFormatting>
  <conditionalFormatting sqref="AE172">
    <cfRule type="containsText" dxfId="1234" priority="355" operator="containsText" text="ＮＧ">
      <formula>NOT(ISERROR(SEARCH("ＮＧ",AE172)))</formula>
    </cfRule>
    <cfRule type="containsText" dxfId="1233" priority="356" operator="containsText" text="保留">
      <formula>NOT(ISERROR(SEARCH("保留",AE172)))</formula>
    </cfRule>
    <cfRule type="containsText" dxfId="1232" priority="357" operator="containsText" text="良短">
      <formula>NOT(ISERROR(SEARCH("良短",AE172)))</formula>
    </cfRule>
    <cfRule type="containsText" dxfId="1231" priority="358" operator="containsText" text="合短">
      <formula>NOT(ISERROR(SEARCH("合短",AE172)))</formula>
    </cfRule>
    <cfRule type="containsText" dxfId="1230" priority="359" operator="containsText" text="合定">
      <formula>NOT(ISERROR(SEARCH("合定",AE172)))</formula>
    </cfRule>
  </conditionalFormatting>
  <conditionalFormatting sqref="AE172">
    <cfRule type="containsText" dxfId="1229" priority="360" operator="containsText" text="ＮＧ">
      <formula>NOT(ISERROR(SEARCH("ＮＧ",AE172)))</formula>
    </cfRule>
    <cfRule type="containsText" dxfId="1228" priority="361" operator="containsText" text="保留">
      <formula>NOT(ISERROR(SEARCH("保留",AE172)))</formula>
    </cfRule>
    <cfRule type="containsText" dxfId="1227" priority="362" operator="containsText" text="良短">
      <formula>NOT(ISERROR(SEARCH("良短",AE172)))</formula>
    </cfRule>
    <cfRule type="containsText" dxfId="1226" priority="363" operator="containsText" text="合短">
      <formula>NOT(ISERROR(SEARCH("合短",AE172)))</formula>
    </cfRule>
    <cfRule type="containsText" dxfId="1225" priority="364" operator="containsText" text="合定">
      <formula>NOT(ISERROR(SEARCH("合定",AE172)))</formula>
    </cfRule>
  </conditionalFormatting>
  <conditionalFormatting sqref="AE172">
    <cfRule type="containsText" dxfId="1224" priority="350" operator="containsText" text="ＮＧ">
      <formula>NOT(ISERROR(SEARCH("ＮＧ",AE172)))</formula>
    </cfRule>
    <cfRule type="containsText" dxfId="1223" priority="351" operator="containsText" text="保留">
      <formula>NOT(ISERROR(SEARCH("保留",AE172)))</formula>
    </cfRule>
    <cfRule type="containsText" dxfId="1222" priority="352" operator="containsText" text="良短">
      <formula>NOT(ISERROR(SEARCH("良短",AE172)))</formula>
    </cfRule>
    <cfRule type="containsText" dxfId="1221" priority="353" operator="containsText" text="合短">
      <formula>NOT(ISERROR(SEARCH("合短",AE172)))</formula>
    </cfRule>
    <cfRule type="containsText" dxfId="1220" priority="354" operator="containsText" text="合定">
      <formula>NOT(ISERROR(SEARCH("合定",AE172)))</formula>
    </cfRule>
  </conditionalFormatting>
  <conditionalFormatting sqref="AE172">
    <cfRule type="containsText" dxfId="1219" priority="270" operator="containsText" text="ＮＧ">
      <formula>NOT(ISERROR(SEARCH("ＮＧ",AE172)))</formula>
    </cfRule>
    <cfRule type="containsText" dxfId="1218" priority="271" operator="containsText" text="保留">
      <formula>NOT(ISERROR(SEARCH("保留",AE172)))</formula>
    </cfRule>
    <cfRule type="containsText" dxfId="1217" priority="272" operator="containsText" text="良短">
      <formula>NOT(ISERROR(SEARCH("良短",AE172)))</formula>
    </cfRule>
    <cfRule type="containsText" dxfId="1216" priority="273" operator="containsText" text="合短">
      <formula>NOT(ISERROR(SEARCH("合短",AE172)))</formula>
    </cfRule>
    <cfRule type="containsText" dxfId="1215" priority="274" operator="containsText" text="合定">
      <formula>NOT(ISERROR(SEARCH("合定",AE172)))</formula>
    </cfRule>
  </conditionalFormatting>
  <conditionalFormatting sqref="AE172">
    <cfRule type="containsText" dxfId="1214" priority="235" operator="containsText" text="ＮＧ">
      <formula>NOT(ISERROR(SEARCH("ＮＧ",AE172)))</formula>
    </cfRule>
    <cfRule type="containsText" dxfId="1213" priority="236" operator="containsText" text="保留">
      <formula>NOT(ISERROR(SEARCH("保留",AE172)))</formula>
    </cfRule>
    <cfRule type="containsText" dxfId="1212" priority="237" operator="containsText" text="良短">
      <formula>NOT(ISERROR(SEARCH("良短",AE172)))</formula>
    </cfRule>
    <cfRule type="containsText" dxfId="1211" priority="238" operator="containsText" text="合短">
      <formula>NOT(ISERROR(SEARCH("合短",AE172)))</formula>
    </cfRule>
    <cfRule type="containsText" dxfId="1210" priority="239" operator="containsText" text="合定">
      <formula>NOT(ISERROR(SEARCH("合定",AE172)))</formula>
    </cfRule>
  </conditionalFormatting>
  <conditionalFormatting sqref="AE172">
    <cfRule type="containsText" dxfId="1209" priority="345" operator="containsText" text="ＮＧ">
      <formula>NOT(ISERROR(SEARCH("ＮＧ",AE172)))</formula>
    </cfRule>
    <cfRule type="containsText" dxfId="1208" priority="346" operator="containsText" text="保留">
      <formula>NOT(ISERROR(SEARCH("保留",AE172)))</formula>
    </cfRule>
    <cfRule type="containsText" dxfId="1207" priority="347" operator="containsText" text="良短">
      <formula>NOT(ISERROR(SEARCH("良短",AE172)))</formula>
    </cfRule>
    <cfRule type="containsText" dxfId="1206" priority="348" operator="containsText" text="合短">
      <formula>NOT(ISERROR(SEARCH("合短",AE172)))</formula>
    </cfRule>
    <cfRule type="containsText" dxfId="1205" priority="349" operator="containsText" text="合定">
      <formula>NOT(ISERROR(SEARCH("合定",AE172)))</formula>
    </cfRule>
  </conditionalFormatting>
  <conditionalFormatting sqref="AE172">
    <cfRule type="containsText" dxfId="1204" priority="335" operator="containsText" text="ＮＧ">
      <formula>NOT(ISERROR(SEARCH("ＮＧ",AE172)))</formula>
    </cfRule>
    <cfRule type="containsText" dxfId="1203" priority="336" operator="containsText" text="保留">
      <formula>NOT(ISERROR(SEARCH("保留",AE172)))</formula>
    </cfRule>
    <cfRule type="containsText" dxfId="1202" priority="337" operator="containsText" text="良短">
      <formula>NOT(ISERROR(SEARCH("良短",AE172)))</formula>
    </cfRule>
    <cfRule type="containsText" dxfId="1201" priority="338" operator="containsText" text="合短">
      <formula>NOT(ISERROR(SEARCH("合短",AE172)))</formula>
    </cfRule>
    <cfRule type="containsText" dxfId="1200" priority="339" operator="containsText" text="合定">
      <formula>NOT(ISERROR(SEARCH("合定",AE172)))</formula>
    </cfRule>
  </conditionalFormatting>
  <conditionalFormatting sqref="AE172">
    <cfRule type="containsText" dxfId="1199" priority="340" operator="containsText" text="ＮＧ">
      <formula>NOT(ISERROR(SEARCH("ＮＧ",AE172)))</formula>
    </cfRule>
    <cfRule type="containsText" dxfId="1198" priority="341" operator="containsText" text="保留">
      <formula>NOT(ISERROR(SEARCH("保留",AE172)))</formula>
    </cfRule>
    <cfRule type="containsText" dxfId="1197" priority="342" operator="containsText" text="良短">
      <formula>NOT(ISERROR(SEARCH("良短",AE172)))</formula>
    </cfRule>
    <cfRule type="containsText" dxfId="1196" priority="343" operator="containsText" text="合短">
      <formula>NOT(ISERROR(SEARCH("合短",AE172)))</formula>
    </cfRule>
    <cfRule type="containsText" dxfId="1195" priority="344" operator="containsText" text="合定">
      <formula>NOT(ISERROR(SEARCH("合定",AE172)))</formula>
    </cfRule>
  </conditionalFormatting>
  <conditionalFormatting sqref="AE172">
    <cfRule type="containsText" dxfId="1194" priority="330" operator="containsText" text="ＮＧ">
      <formula>NOT(ISERROR(SEARCH("ＮＧ",AE172)))</formula>
    </cfRule>
    <cfRule type="containsText" dxfId="1193" priority="331" operator="containsText" text="保留">
      <formula>NOT(ISERROR(SEARCH("保留",AE172)))</formula>
    </cfRule>
    <cfRule type="containsText" dxfId="1192" priority="332" operator="containsText" text="良短">
      <formula>NOT(ISERROR(SEARCH("良短",AE172)))</formula>
    </cfRule>
    <cfRule type="containsText" dxfId="1191" priority="333" operator="containsText" text="合短">
      <formula>NOT(ISERROR(SEARCH("合短",AE172)))</formula>
    </cfRule>
    <cfRule type="containsText" dxfId="1190" priority="334" operator="containsText" text="合定">
      <formula>NOT(ISERROR(SEARCH("合定",AE172)))</formula>
    </cfRule>
  </conditionalFormatting>
  <conditionalFormatting sqref="AE172">
    <cfRule type="containsText" dxfId="1189" priority="325" operator="containsText" text="ＮＧ">
      <formula>NOT(ISERROR(SEARCH("ＮＧ",AE172)))</formula>
    </cfRule>
    <cfRule type="containsText" dxfId="1188" priority="326" operator="containsText" text="保留">
      <formula>NOT(ISERROR(SEARCH("保留",AE172)))</formula>
    </cfRule>
    <cfRule type="containsText" dxfId="1187" priority="327" operator="containsText" text="良短">
      <formula>NOT(ISERROR(SEARCH("良短",AE172)))</formula>
    </cfRule>
    <cfRule type="containsText" dxfId="1186" priority="328" operator="containsText" text="合短">
      <formula>NOT(ISERROR(SEARCH("合短",AE172)))</formula>
    </cfRule>
    <cfRule type="containsText" dxfId="1185" priority="329" operator="containsText" text="合定">
      <formula>NOT(ISERROR(SEARCH("合定",AE172)))</formula>
    </cfRule>
  </conditionalFormatting>
  <conditionalFormatting sqref="AE172">
    <cfRule type="containsText" dxfId="1184" priority="315" operator="containsText" text="ＮＧ">
      <formula>NOT(ISERROR(SEARCH("ＮＧ",AE172)))</formula>
    </cfRule>
    <cfRule type="containsText" dxfId="1183" priority="316" operator="containsText" text="保留">
      <formula>NOT(ISERROR(SEARCH("保留",AE172)))</formula>
    </cfRule>
    <cfRule type="containsText" dxfId="1182" priority="317" operator="containsText" text="良短">
      <formula>NOT(ISERROR(SEARCH("良短",AE172)))</formula>
    </cfRule>
    <cfRule type="containsText" dxfId="1181" priority="318" operator="containsText" text="合短">
      <formula>NOT(ISERROR(SEARCH("合短",AE172)))</formula>
    </cfRule>
    <cfRule type="containsText" dxfId="1180" priority="319" operator="containsText" text="合定">
      <formula>NOT(ISERROR(SEARCH("合定",AE172)))</formula>
    </cfRule>
  </conditionalFormatting>
  <conditionalFormatting sqref="AE172">
    <cfRule type="containsText" dxfId="1179" priority="320" operator="containsText" text="ＮＧ">
      <formula>NOT(ISERROR(SEARCH("ＮＧ",AE172)))</formula>
    </cfRule>
    <cfRule type="containsText" dxfId="1178" priority="321" operator="containsText" text="保留">
      <formula>NOT(ISERROR(SEARCH("保留",AE172)))</formula>
    </cfRule>
    <cfRule type="containsText" dxfId="1177" priority="322" operator="containsText" text="良短">
      <formula>NOT(ISERROR(SEARCH("良短",AE172)))</formula>
    </cfRule>
    <cfRule type="containsText" dxfId="1176" priority="323" operator="containsText" text="合短">
      <formula>NOT(ISERROR(SEARCH("合短",AE172)))</formula>
    </cfRule>
    <cfRule type="containsText" dxfId="1175" priority="324" operator="containsText" text="合定">
      <formula>NOT(ISERROR(SEARCH("合定",AE172)))</formula>
    </cfRule>
  </conditionalFormatting>
  <conditionalFormatting sqref="AE172">
    <cfRule type="containsText" dxfId="1174" priority="305" operator="containsText" text="ＮＧ">
      <formula>NOT(ISERROR(SEARCH("ＮＧ",AE172)))</formula>
    </cfRule>
    <cfRule type="containsText" dxfId="1173" priority="306" operator="containsText" text="保留">
      <formula>NOT(ISERROR(SEARCH("保留",AE172)))</formula>
    </cfRule>
    <cfRule type="containsText" dxfId="1172" priority="307" operator="containsText" text="良短">
      <formula>NOT(ISERROR(SEARCH("良短",AE172)))</formula>
    </cfRule>
    <cfRule type="containsText" dxfId="1171" priority="308" operator="containsText" text="合短">
      <formula>NOT(ISERROR(SEARCH("合短",AE172)))</formula>
    </cfRule>
    <cfRule type="containsText" dxfId="1170" priority="309" operator="containsText" text="合定">
      <formula>NOT(ISERROR(SEARCH("合定",AE172)))</formula>
    </cfRule>
  </conditionalFormatting>
  <conditionalFormatting sqref="AE172">
    <cfRule type="containsText" dxfId="1169" priority="310" operator="containsText" text="ＮＧ">
      <formula>NOT(ISERROR(SEARCH("ＮＧ",AE172)))</formula>
    </cfRule>
    <cfRule type="containsText" dxfId="1168" priority="311" operator="containsText" text="保留">
      <formula>NOT(ISERROR(SEARCH("保留",AE172)))</formula>
    </cfRule>
    <cfRule type="containsText" dxfId="1167" priority="312" operator="containsText" text="良短">
      <formula>NOT(ISERROR(SEARCH("良短",AE172)))</formula>
    </cfRule>
    <cfRule type="containsText" dxfId="1166" priority="313" operator="containsText" text="合短">
      <formula>NOT(ISERROR(SEARCH("合短",AE172)))</formula>
    </cfRule>
    <cfRule type="containsText" dxfId="1165" priority="314" operator="containsText" text="合定">
      <formula>NOT(ISERROR(SEARCH("合定",AE172)))</formula>
    </cfRule>
  </conditionalFormatting>
  <conditionalFormatting sqref="AE172">
    <cfRule type="containsText" dxfId="1164" priority="300" operator="containsText" text="ＮＧ">
      <formula>NOT(ISERROR(SEARCH("ＮＧ",AE172)))</formula>
    </cfRule>
    <cfRule type="containsText" dxfId="1163" priority="301" operator="containsText" text="保留">
      <formula>NOT(ISERROR(SEARCH("保留",AE172)))</formula>
    </cfRule>
    <cfRule type="containsText" dxfId="1162" priority="302" operator="containsText" text="良短">
      <formula>NOT(ISERROR(SEARCH("良短",AE172)))</formula>
    </cfRule>
    <cfRule type="containsText" dxfId="1161" priority="303" operator="containsText" text="合短">
      <formula>NOT(ISERROR(SEARCH("合短",AE172)))</formula>
    </cfRule>
    <cfRule type="containsText" dxfId="1160" priority="304" operator="containsText" text="合定">
      <formula>NOT(ISERROR(SEARCH("合定",AE172)))</formula>
    </cfRule>
  </conditionalFormatting>
  <conditionalFormatting sqref="AE172">
    <cfRule type="containsText" dxfId="1159" priority="290" operator="containsText" text="ＮＧ">
      <formula>NOT(ISERROR(SEARCH("ＮＧ",AE172)))</formula>
    </cfRule>
    <cfRule type="containsText" dxfId="1158" priority="291" operator="containsText" text="保留">
      <formula>NOT(ISERROR(SEARCH("保留",AE172)))</formula>
    </cfRule>
    <cfRule type="containsText" dxfId="1157" priority="292" operator="containsText" text="良短">
      <formula>NOT(ISERROR(SEARCH("良短",AE172)))</formula>
    </cfRule>
    <cfRule type="containsText" dxfId="1156" priority="293" operator="containsText" text="合短">
      <formula>NOT(ISERROR(SEARCH("合短",AE172)))</formula>
    </cfRule>
    <cfRule type="containsText" dxfId="1155" priority="294" operator="containsText" text="合定">
      <formula>NOT(ISERROR(SEARCH("合定",AE172)))</formula>
    </cfRule>
  </conditionalFormatting>
  <conditionalFormatting sqref="AE172">
    <cfRule type="containsText" dxfId="1154" priority="295" operator="containsText" text="ＮＧ">
      <formula>NOT(ISERROR(SEARCH("ＮＧ",AE172)))</formula>
    </cfRule>
    <cfRule type="containsText" dxfId="1153" priority="296" operator="containsText" text="保留">
      <formula>NOT(ISERROR(SEARCH("保留",AE172)))</formula>
    </cfRule>
    <cfRule type="containsText" dxfId="1152" priority="297" operator="containsText" text="良短">
      <formula>NOT(ISERROR(SEARCH("良短",AE172)))</formula>
    </cfRule>
    <cfRule type="containsText" dxfId="1151" priority="298" operator="containsText" text="合短">
      <formula>NOT(ISERROR(SEARCH("合短",AE172)))</formula>
    </cfRule>
    <cfRule type="containsText" dxfId="1150" priority="299" operator="containsText" text="合定">
      <formula>NOT(ISERROR(SEARCH("合定",AE172)))</formula>
    </cfRule>
  </conditionalFormatting>
  <conditionalFormatting sqref="AE172">
    <cfRule type="containsText" dxfId="1149" priority="285" operator="containsText" text="ＮＧ">
      <formula>NOT(ISERROR(SEARCH("ＮＧ",AE172)))</formula>
    </cfRule>
    <cfRule type="containsText" dxfId="1148" priority="286" operator="containsText" text="保留">
      <formula>NOT(ISERROR(SEARCH("保留",AE172)))</formula>
    </cfRule>
    <cfRule type="containsText" dxfId="1147" priority="287" operator="containsText" text="良短">
      <formula>NOT(ISERROR(SEARCH("良短",AE172)))</formula>
    </cfRule>
    <cfRule type="containsText" dxfId="1146" priority="288" operator="containsText" text="合短">
      <formula>NOT(ISERROR(SEARCH("合短",AE172)))</formula>
    </cfRule>
    <cfRule type="containsText" dxfId="1145" priority="289" operator="containsText" text="合定">
      <formula>NOT(ISERROR(SEARCH("合定",AE172)))</formula>
    </cfRule>
  </conditionalFormatting>
  <conditionalFormatting sqref="AE172">
    <cfRule type="containsText" dxfId="1144" priority="280" operator="containsText" text="ＮＧ">
      <formula>NOT(ISERROR(SEARCH("ＮＧ",AE172)))</formula>
    </cfRule>
    <cfRule type="containsText" dxfId="1143" priority="281" operator="containsText" text="保留">
      <formula>NOT(ISERROR(SEARCH("保留",AE172)))</formula>
    </cfRule>
    <cfRule type="containsText" dxfId="1142" priority="282" operator="containsText" text="良短">
      <formula>NOT(ISERROR(SEARCH("良短",AE172)))</formula>
    </cfRule>
    <cfRule type="containsText" dxfId="1141" priority="283" operator="containsText" text="合短">
      <formula>NOT(ISERROR(SEARCH("合短",AE172)))</formula>
    </cfRule>
    <cfRule type="containsText" dxfId="1140" priority="284" operator="containsText" text="合定">
      <formula>NOT(ISERROR(SEARCH("合定",AE172)))</formula>
    </cfRule>
  </conditionalFormatting>
  <conditionalFormatting sqref="AE172">
    <cfRule type="containsText" dxfId="1139" priority="265" operator="containsText" text="ＮＧ">
      <formula>NOT(ISERROR(SEARCH("ＮＧ",AE172)))</formula>
    </cfRule>
    <cfRule type="containsText" dxfId="1138" priority="266" operator="containsText" text="保留">
      <formula>NOT(ISERROR(SEARCH("保留",AE172)))</formula>
    </cfRule>
    <cfRule type="containsText" dxfId="1137" priority="267" operator="containsText" text="良短">
      <formula>NOT(ISERROR(SEARCH("良短",AE172)))</formula>
    </cfRule>
    <cfRule type="containsText" dxfId="1136" priority="268" operator="containsText" text="合短">
      <formula>NOT(ISERROR(SEARCH("合短",AE172)))</formula>
    </cfRule>
    <cfRule type="containsText" dxfId="1135" priority="269" operator="containsText" text="合定">
      <formula>NOT(ISERROR(SEARCH("合定",AE172)))</formula>
    </cfRule>
  </conditionalFormatting>
  <conditionalFormatting sqref="AE172">
    <cfRule type="containsText" dxfId="1134" priority="275" operator="containsText" text="ＮＧ">
      <formula>NOT(ISERROR(SEARCH("ＮＧ",AE172)))</formula>
    </cfRule>
    <cfRule type="containsText" dxfId="1133" priority="276" operator="containsText" text="保留">
      <formula>NOT(ISERROR(SEARCH("保留",AE172)))</formula>
    </cfRule>
    <cfRule type="containsText" dxfId="1132" priority="277" operator="containsText" text="良短">
      <formula>NOT(ISERROR(SEARCH("良短",AE172)))</formula>
    </cfRule>
    <cfRule type="containsText" dxfId="1131" priority="278" operator="containsText" text="合短">
      <formula>NOT(ISERROR(SEARCH("合短",AE172)))</formula>
    </cfRule>
    <cfRule type="containsText" dxfId="1130" priority="279" operator="containsText" text="合定">
      <formula>NOT(ISERROR(SEARCH("合定",AE172)))</formula>
    </cfRule>
  </conditionalFormatting>
  <conditionalFormatting sqref="AE172">
    <cfRule type="containsText" dxfId="1129" priority="260" operator="containsText" text="ＮＧ">
      <formula>NOT(ISERROR(SEARCH("ＮＧ",AE172)))</formula>
    </cfRule>
    <cfRule type="containsText" dxfId="1128" priority="261" operator="containsText" text="保留">
      <formula>NOT(ISERROR(SEARCH("保留",AE172)))</formula>
    </cfRule>
    <cfRule type="containsText" dxfId="1127" priority="262" operator="containsText" text="良短">
      <formula>NOT(ISERROR(SEARCH("良短",AE172)))</formula>
    </cfRule>
    <cfRule type="containsText" dxfId="1126" priority="263" operator="containsText" text="合短">
      <formula>NOT(ISERROR(SEARCH("合短",AE172)))</formula>
    </cfRule>
    <cfRule type="containsText" dxfId="1125" priority="264" operator="containsText" text="合定">
      <formula>NOT(ISERROR(SEARCH("合定",AE172)))</formula>
    </cfRule>
  </conditionalFormatting>
  <conditionalFormatting sqref="AE172">
    <cfRule type="containsText" dxfId="1124" priority="255" operator="containsText" text="ＮＧ">
      <formula>NOT(ISERROR(SEARCH("ＮＧ",AE172)))</formula>
    </cfRule>
    <cfRule type="containsText" dxfId="1123" priority="256" operator="containsText" text="保留">
      <formula>NOT(ISERROR(SEARCH("保留",AE172)))</formula>
    </cfRule>
    <cfRule type="containsText" dxfId="1122" priority="257" operator="containsText" text="良短">
      <formula>NOT(ISERROR(SEARCH("良短",AE172)))</formula>
    </cfRule>
    <cfRule type="containsText" dxfId="1121" priority="258" operator="containsText" text="合短">
      <formula>NOT(ISERROR(SEARCH("合短",AE172)))</formula>
    </cfRule>
    <cfRule type="containsText" dxfId="1120" priority="259" operator="containsText" text="合定">
      <formula>NOT(ISERROR(SEARCH("合定",AE172)))</formula>
    </cfRule>
  </conditionalFormatting>
  <conditionalFormatting sqref="AE172">
    <cfRule type="containsText" dxfId="1119" priority="250" operator="containsText" text="ＮＧ">
      <formula>NOT(ISERROR(SEARCH("ＮＧ",AE172)))</formula>
    </cfRule>
    <cfRule type="containsText" dxfId="1118" priority="251" operator="containsText" text="保留">
      <formula>NOT(ISERROR(SEARCH("保留",AE172)))</formula>
    </cfRule>
    <cfRule type="containsText" dxfId="1117" priority="252" operator="containsText" text="良短">
      <formula>NOT(ISERROR(SEARCH("良短",AE172)))</formula>
    </cfRule>
    <cfRule type="containsText" dxfId="1116" priority="253" operator="containsText" text="合短">
      <formula>NOT(ISERROR(SEARCH("合短",AE172)))</formula>
    </cfRule>
    <cfRule type="containsText" dxfId="1115" priority="254" operator="containsText" text="合定">
      <formula>NOT(ISERROR(SEARCH("合定",AE172)))</formula>
    </cfRule>
  </conditionalFormatting>
  <conditionalFormatting sqref="AE172">
    <cfRule type="containsText" dxfId="1114" priority="245" operator="containsText" text="ＮＧ">
      <formula>NOT(ISERROR(SEARCH("ＮＧ",AE172)))</formula>
    </cfRule>
    <cfRule type="containsText" dxfId="1113" priority="246" operator="containsText" text="保留">
      <formula>NOT(ISERROR(SEARCH("保留",AE172)))</formula>
    </cfRule>
    <cfRule type="containsText" dxfId="1112" priority="247" operator="containsText" text="良短">
      <formula>NOT(ISERROR(SEARCH("良短",AE172)))</formula>
    </cfRule>
    <cfRule type="containsText" dxfId="1111" priority="248" operator="containsText" text="合短">
      <formula>NOT(ISERROR(SEARCH("合短",AE172)))</formula>
    </cfRule>
    <cfRule type="containsText" dxfId="1110" priority="249" operator="containsText" text="合定">
      <formula>NOT(ISERROR(SEARCH("合定",AE172)))</formula>
    </cfRule>
  </conditionalFormatting>
  <conditionalFormatting sqref="AE172">
    <cfRule type="containsText" dxfId="1109" priority="230" operator="containsText" text="ＮＧ">
      <formula>NOT(ISERROR(SEARCH("ＮＧ",AE172)))</formula>
    </cfRule>
    <cfRule type="containsText" dxfId="1108" priority="231" operator="containsText" text="保留">
      <formula>NOT(ISERROR(SEARCH("保留",AE172)))</formula>
    </cfRule>
    <cfRule type="containsText" dxfId="1107" priority="232" operator="containsText" text="良短">
      <formula>NOT(ISERROR(SEARCH("良短",AE172)))</formula>
    </cfRule>
    <cfRule type="containsText" dxfId="1106" priority="233" operator="containsText" text="合短">
      <formula>NOT(ISERROR(SEARCH("合短",AE172)))</formula>
    </cfRule>
    <cfRule type="containsText" dxfId="1105" priority="234" operator="containsText" text="合定">
      <formula>NOT(ISERROR(SEARCH("合定",AE172)))</formula>
    </cfRule>
  </conditionalFormatting>
  <conditionalFormatting sqref="AE172">
    <cfRule type="containsText" dxfId="1104" priority="240" operator="containsText" text="ＮＧ">
      <formula>NOT(ISERROR(SEARCH("ＮＧ",AE172)))</formula>
    </cfRule>
    <cfRule type="containsText" dxfId="1103" priority="241" operator="containsText" text="保留">
      <formula>NOT(ISERROR(SEARCH("保留",AE172)))</formula>
    </cfRule>
    <cfRule type="containsText" dxfId="1102" priority="242" operator="containsText" text="良短">
      <formula>NOT(ISERROR(SEARCH("良短",AE172)))</formula>
    </cfRule>
    <cfRule type="containsText" dxfId="1101" priority="243" operator="containsText" text="合短">
      <formula>NOT(ISERROR(SEARCH("合短",AE172)))</formula>
    </cfRule>
    <cfRule type="containsText" dxfId="1100" priority="244" operator="containsText" text="合定">
      <formula>NOT(ISERROR(SEARCH("合定",AE172)))</formula>
    </cfRule>
  </conditionalFormatting>
  <conditionalFormatting sqref="AE172">
    <cfRule type="containsText" dxfId="1099" priority="225" operator="containsText" text="ＮＧ">
      <formula>NOT(ISERROR(SEARCH("ＮＧ",AE172)))</formula>
    </cfRule>
    <cfRule type="containsText" dxfId="1098" priority="226" operator="containsText" text="保留">
      <formula>NOT(ISERROR(SEARCH("保留",AE172)))</formula>
    </cfRule>
    <cfRule type="containsText" dxfId="1097" priority="227" operator="containsText" text="良短">
      <formula>NOT(ISERROR(SEARCH("良短",AE172)))</formula>
    </cfRule>
    <cfRule type="containsText" dxfId="1096" priority="228" operator="containsText" text="合短">
      <formula>NOT(ISERROR(SEARCH("合短",AE172)))</formula>
    </cfRule>
    <cfRule type="containsText" dxfId="1095" priority="229" operator="containsText" text="合定">
      <formula>NOT(ISERROR(SEARCH("合定",AE172)))</formula>
    </cfRule>
  </conditionalFormatting>
  <conditionalFormatting sqref="AE172">
    <cfRule type="containsText" dxfId="1094" priority="220" operator="containsText" text="ＮＧ">
      <formula>NOT(ISERROR(SEARCH("ＮＧ",AE172)))</formula>
    </cfRule>
    <cfRule type="containsText" dxfId="1093" priority="221" operator="containsText" text="保留">
      <formula>NOT(ISERROR(SEARCH("保留",AE172)))</formula>
    </cfRule>
    <cfRule type="containsText" dxfId="1092" priority="222" operator="containsText" text="良短">
      <formula>NOT(ISERROR(SEARCH("良短",AE172)))</formula>
    </cfRule>
    <cfRule type="containsText" dxfId="1091" priority="223" operator="containsText" text="合短">
      <formula>NOT(ISERROR(SEARCH("合短",AE172)))</formula>
    </cfRule>
    <cfRule type="containsText" dxfId="1090" priority="224" operator="containsText" text="合定">
      <formula>NOT(ISERROR(SEARCH("合定",AE172)))</formula>
    </cfRule>
  </conditionalFormatting>
  <conditionalFormatting sqref="AE172">
    <cfRule type="containsText" dxfId="1089" priority="210" operator="containsText" text="ＮＧ">
      <formula>NOT(ISERROR(SEARCH("ＮＧ",AE172)))</formula>
    </cfRule>
    <cfRule type="containsText" dxfId="1088" priority="211" operator="containsText" text="保留">
      <formula>NOT(ISERROR(SEARCH("保留",AE172)))</formula>
    </cfRule>
    <cfRule type="containsText" dxfId="1087" priority="212" operator="containsText" text="良短">
      <formula>NOT(ISERROR(SEARCH("良短",AE172)))</formula>
    </cfRule>
    <cfRule type="containsText" dxfId="1086" priority="213" operator="containsText" text="合短">
      <formula>NOT(ISERROR(SEARCH("合短",AE172)))</formula>
    </cfRule>
    <cfRule type="containsText" dxfId="1085" priority="214" operator="containsText" text="合定">
      <formula>NOT(ISERROR(SEARCH("合定",AE172)))</formula>
    </cfRule>
  </conditionalFormatting>
  <conditionalFormatting sqref="AE172">
    <cfRule type="containsText" dxfId="1084" priority="215" operator="containsText" text="ＮＧ">
      <formula>NOT(ISERROR(SEARCH("ＮＧ",AE172)))</formula>
    </cfRule>
    <cfRule type="containsText" dxfId="1083" priority="216" operator="containsText" text="保留">
      <formula>NOT(ISERROR(SEARCH("保留",AE172)))</formula>
    </cfRule>
    <cfRule type="containsText" dxfId="1082" priority="217" operator="containsText" text="良短">
      <formula>NOT(ISERROR(SEARCH("良短",AE172)))</formula>
    </cfRule>
    <cfRule type="containsText" dxfId="1081" priority="218" operator="containsText" text="合短">
      <formula>NOT(ISERROR(SEARCH("合短",AE172)))</formula>
    </cfRule>
    <cfRule type="containsText" dxfId="1080" priority="219" operator="containsText" text="合定">
      <formula>NOT(ISERROR(SEARCH("合定",AE172)))</formula>
    </cfRule>
  </conditionalFormatting>
  <conditionalFormatting sqref="AE172">
    <cfRule type="containsText" dxfId="1079" priority="205" operator="containsText" text="ＮＧ">
      <formula>NOT(ISERROR(SEARCH("ＮＧ",AE172)))</formula>
    </cfRule>
    <cfRule type="containsText" dxfId="1078" priority="206" operator="containsText" text="保留">
      <formula>NOT(ISERROR(SEARCH("保留",AE172)))</formula>
    </cfRule>
    <cfRule type="containsText" dxfId="1077" priority="207" operator="containsText" text="良短">
      <formula>NOT(ISERROR(SEARCH("良短",AE172)))</formula>
    </cfRule>
    <cfRule type="containsText" dxfId="1076" priority="208" operator="containsText" text="合短">
      <formula>NOT(ISERROR(SEARCH("合短",AE172)))</formula>
    </cfRule>
    <cfRule type="containsText" dxfId="1075" priority="209" operator="containsText" text="合定">
      <formula>NOT(ISERROR(SEARCH("合定",AE172)))</formula>
    </cfRule>
  </conditionalFormatting>
  <conditionalFormatting sqref="AE172">
    <cfRule type="containsText" dxfId="1074" priority="200" operator="containsText" text="ＮＧ">
      <formula>NOT(ISERROR(SEARCH("ＮＧ",AE172)))</formula>
    </cfRule>
    <cfRule type="containsText" dxfId="1073" priority="201" operator="containsText" text="保留">
      <formula>NOT(ISERROR(SEARCH("保留",AE172)))</formula>
    </cfRule>
    <cfRule type="containsText" dxfId="1072" priority="202" operator="containsText" text="良短">
      <formula>NOT(ISERROR(SEARCH("良短",AE172)))</formula>
    </cfRule>
    <cfRule type="containsText" dxfId="1071" priority="203" operator="containsText" text="合短">
      <formula>NOT(ISERROR(SEARCH("合短",AE172)))</formula>
    </cfRule>
    <cfRule type="containsText" dxfId="1070" priority="204" operator="containsText" text="合定">
      <formula>NOT(ISERROR(SEARCH("合定",AE172)))</formula>
    </cfRule>
  </conditionalFormatting>
  <conditionalFormatting sqref="AE172">
    <cfRule type="containsText" dxfId="1069" priority="195" operator="containsText" text="ＮＧ">
      <formula>NOT(ISERROR(SEARCH("ＮＧ",AE172)))</formula>
    </cfRule>
    <cfRule type="containsText" dxfId="1068" priority="196" operator="containsText" text="保留">
      <formula>NOT(ISERROR(SEARCH("保留",AE172)))</formula>
    </cfRule>
    <cfRule type="containsText" dxfId="1067" priority="197" operator="containsText" text="良短">
      <formula>NOT(ISERROR(SEARCH("良短",AE172)))</formula>
    </cfRule>
    <cfRule type="containsText" dxfId="1066" priority="198" operator="containsText" text="合短">
      <formula>NOT(ISERROR(SEARCH("合短",AE172)))</formula>
    </cfRule>
    <cfRule type="containsText" dxfId="1065" priority="199" operator="containsText" text="合定">
      <formula>NOT(ISERROR(SEARCH("合定",AE172)))</formula>
    </cfRule>
  </conditionalFormatting>
  <conditionalFormatting sqref="AE172">
    <cfRule type="containsText" dxfId="1064" priority="180" operator="containsText" text="ＮＧ">
      <formula>NOT(ISERROR(SEARCH("ＮＧ",AE172)))</formula>
    </cfRule>
    <cfRule type="containsText" dxfId="1063" priority="181" operator="containsText" text="保留">
      <formula>NOT(ISERROR(SEARCH("保留",AE172)))</formula>
    </cfRule>
    <cfRule type="containsText" dxfId="1062" priority="182" operator="containsText" text="良短">
      <formula>NOT(ISERROR(SEARCH("良短",AE172)))</formula>
    </cfRule>
    <cfRule type="containsText" dxfId="1061" priority="183" operator="containsText" text="合短">
      <formula>NOT(ISERROR(SEARCH("合短",AE172)))</formula>
    </cfRule>
    <cfRule type="containsText" dxfId="1060" priority="184" operator="containsText" text="合定">
      <formula>NOT(ISERROR(SEARCH("合定",AE172)))</formula>
    </cfRule>
  </conditionalFormatting>
  <conditionalFormatting sqref="AE172">
    <cfRule type="containsText" dxfId="1059" priority="160" operator="containsText" text="ＮＧ">
      <formula>NOT(ISERROR(SEARCH("ＮＧ",AE172)))</formula>
    </cfRule>
    <cfRule type="containsText" dxfId="1058" priority="161" operator="containsText" text="保留">
      <formula>NOT(ISERROR(SEARCH("保留",AE172)))</formula>
    </cfRule>
    <cfRule type="containsText" dxfId="1057" priority="162" operator="containsText" text="良短">
      <formula>NOT(ISERROR(SEARCH("良短",AE172)))</formula>
    </cfRule>
    <cfRule type="containsText" dxfId="1056" priority="163" operator="containsText" text="合短">
      <formula>NOT(ISERROR(SEARCH("合短",AE172)))</formula>
    </cfRule>
    <cfRule type="containsText" dxfId="1055" priority="164" operator="containsText" text="合定">
      <formula>NOT(ISERROR(SEARCH("合定",AE172)))</formula>
    </cfRule>
  </conditionalFormatting>
  <conditionalFormatting sqref="AE172">
    <cfRule type="containsText" dxfId="1054" priority="150" operator="containsText" text="ＮＧ">
      <formula>NOT(ISERROR(SEARCH("ＮＧ",AE172)))</formula>
    </cfRule>
    <cfRule type="containsText" dxfId="1053" priority="151" operator="containsText" text="保留">
      <formula>NOT(ISERROR(SEARCH("保留",AE172)))</formula>
    </cfRule>
    <cfRule type="containsText" dxfId="1052" priority="152" operator="containsText" text="良短">
      <formula>NOT(ISERROR(SEARCH("良短",AE172)))</formula>
    </cfRule>
    <cfRule type="containsText" dxfId="1051" priority="153" operator="containsText" text="合短">
      <formula>NOT(ISERROR(SEARCH("合短",AE172)))</formula>
    </cfRule>
    <cfRule type="containsText" dxfId="1050" priority="154" operator="containsText" text="合定">
      <formula>NOT(ISERROR(SEARCH("合定",AE172)))</formula>
    </cfRule>
  </conditionalFormatting>
  <conditionalFormatting sqref="AE172">
    <cfRule type="containsText" dxfId="1049" priority="145" operator="containsText" text="ＮＧ">
      <formula>NOT(ISERROR(SEARCH("ＮＧ",AE172)))</formula>
    </cfRule>
    <cfRule type="containsText" dxfId="1048" priority="146" operator="containsText" text="保留">
      <formula>NOT(ISERROR(SEARCH("保留",AE172)))</formula>
    </cfRule>
    <cfRule type="containsText" dxfId="1047" priority="147" operator="containsText" text="良短">
      <formula>NOT(ISERROR(SEARCH("良短",AE172)))</formula>
    </cfRule>
    <cfRule type="containsText" dxfId="1046" priority="148" operator="containsText" text="合短">
      <formula>NOT(ISERROR(SEARCH("合短",AE172)))</formula>
    </cfRule>
    <cfRule type="containsText" dxfId="1045" priority="149" operator="containsText" text="合定">
      <formula>NOT(ISERROR(SEARCH("合定",AE172)))</formula>
    </cfRule>
  </conditionalFormatting>
  <conditionalFormatting sqref="AE172">
    <cfRule type="containsText" dxfId="1044" priority="130" operator="containsText" text="ＮＧ">
      <formula>NOT(ISERROR(SEARCH("ＮＧ",AE172)))</formula>
    </cfRule>
    <cfRule type="containsText" dxfId="1043" priority="131" operator="containsText" text="保留">
      <formula>NOT(ISERROR(SEARCH("保留",AE172)))</formula>
    </cfRule>
    <cfRule type="containsText" dxfId="1042" priority="132" operator="containsText" text="良短">
      <formula>NOT(ISERROR(SEARCH("良短",AE172)))</formula>
    </cfRule>
    <cfRule type="containsText" dxfId="1041" priority="133" operator="containsText" text="合短">
      <formula>NOT(ISERROR(SEARCH("合短",AE172)))</formula>
    </cfRule>
    <cfRule type="containsText" dxfId="1040" priority="134" operator="containsText" text="合定">
      <formula>NOT(ISERROR(SEARCH("合定",AE172)))</formula>
    </cfRule>
  </conditionalFormatting>
  <conditionalFormatting sqref="AE161:AE165">
    <cfRule type="containsText" dxfId="1039" priority="875" operator="containsText" text="ＮＧ">
      <formula>NOT(ISERROR(SEARCH("ＮＧ",AE161)))</formula>
    </cfRule>
    <cfRule type="containsText" dxfId="1038" priority="876" operator="containsText" text="保留">
      <formula>NOT(ISERROR(SEARCH("保留",AE161)))</formula>
    </cfRule>
    <cfRule type="containsText" dxfId="1037" priority="877" operator="containsText" text="良短">
      <formula>NOT(ISERROR(SEARCH("良短",AE161)))</formula>
    </cfRule>
    <cfRule type="containsText" dxfId="1036" priority="878" operator="containsText" text="合短">
      <formula>NOT(ISERROR(SEARCH("合短",AE161)))</formula>
    </cfRule>
    <cfRule type="containsText" dxfId="1035" priority="879" operator="containsText" text="合定">
      <formula>NOT(ISERROR(SEARCH("合定",AE161)))</formula>
    </cfRule>
  </conditionalFormatting>
  <conditionalFormatting sqref="AE161:AE162">
    <cfRule type="containsText" dxfId="1034" priority="870" operator="containsText" text="ＮＧ">
      <formula>NOT(ISERROR(SEARCH("ＮＧ",AE161)))</formula>
    </cfRule>
    <cfRule type="containsText" dxfId="1033" priority="871" operator="containsText" text="保留">
      <formula>NOT(ISERROR(SEARCH("保留",AE161)))</formula>
    </cfRule>
    <cfRule type="containsText" dxfId="1032" priority="872" operator="containsText" text="良短">
      <formula>NOT(ISERROR(SEARCH("良短",AE161)))</formula>
    </cfRule>
    <cfRule type="containsText" dxfId="1031" priority="873" operator="containsText" text="合短">
      <formula>NOT(ISERROR(SEARCH("合短",AE161)))</formula>
    </cfRule>
    <cfRule type="containsText" dxfId="1030" priority="874" operator="containsText" text="合定">
      <formula>NOT(ISERROR(SEARCH("合定",AE161)))</formula>
    </cfRule>
  </conditionalFormatting>
  <conditionalFormatting sqref="AE163:AE165">
    <cfRule type="containsText" dxfId="1029" priority="860" operator="containsText" text="ＮＧ">
      <formula>NOT(ISERROR(SEARCH("ＮＧ",AE163)))</formula>
    </cfRule>
    <cfRule type="containsText" dxfId="1028" priority="861" operator="containsText" text="保留">
      <formula>NOT(ISERROR(SEARCH("保留",AE163)))</formula>
    </cfRule>
    <cfRule type="containsText" dxfId="1027" priority="862" operator="containsText" text="良短">
      <formula>NOT(ISERROR(SEARCH("良短",AE163)))</formula>
    </cfRule>
    <cfRule type="containsText" dxfId="1026" priority="863" operator="containsText" text="合短">
      <formula>NOT(ISERROR(SEARCH("合短",AE163)))</formula>
    </cfRule>
    <cfRule type="containsText" dxfId="1025" priority="864" operator="containsText" text="合定">
      <formula>NOT(ISERROR(SEARCH("合定",AE163)))</formula>
    </cfRule>
  </conditionalFormatting>
  <conditionalFormatting sqref="AE163:AE165">
    <cfRule type="containsText" dxfId="1024" priority="865" operator="containsText" text="ＮＧ">
      <formula>NOT(ISERROR(SEARCH("ＮＧ",AE163)))</formula>
    </cfRule>
    <cfRule type="containsText" dxfId="1023" priority="866" operator="containsText" text="保留">
      <formula>NOT(ISERROR(SEARCH("保留",AE163)))</formula>
    </cfRule>
    <cfRule type="containsText" dxfId="1022" priority="867" operator="containsText" text="良短">
      <formula>NOT(ISERROR(SEARCH("良短",AE163)))</formula>
    </cfRule>
    <cfRule type="containsText" dxfId="1021" priority="868" operator="containsText" text="合短">
      <formula>NOT(ISERROR(SEARCH("合短",AE163)))</formula>
    </cfRule>
    <cfRule type="containsText" dxfId="1020" priority="869" operator="containsText" text="合定">
      <formula>NOT(ISERROR(SEARCH("合定",AE163)))</formula>
    </cfRule>
  </conditionalFormatting>
  <conditionalFormatting sqref="AE161:AE162">
    <cfRule type="containsText" dxfId="1019" priority="780" operator="containsText" text="ＮＧ">
      <formula>NOT(ISERROR(SEARCH("ＮＧ",AE161)))</formula>
    </cfRule>
    <cfRule type="containsText" dxfId="1018" priority="781" operator="containsText" text="保留">
      <formula>NOT(ISERROR(SEARCH("保留",AE161)))</formula>
    </cfRule>
    <cfRule type="containsText" dxfId="1017" priority="782" operator="containsText" text="良短">
      <formula>NOT(ISERROR(SEARCH("良短",AE161)))</formula>
    </cfRule>
    <cfRule type="containsText" dxfId="1016" priority="783" operator="containsText" text="合短">
      <formula>NOT(ISERROR(SEARCH("合短",AE161)))</formula>
    </cfRule>
    <cfRule type="containsText" dxfId="1015" priority="784" operator="containsText" text="合定">
      <formula>NOT(ISERROR(SEARCH("合定",AE161)))</formula>
    </cfRule>
  </conditionalFormatting>
  <conditionalFormatting sqref="AE161:AE162">
    <cfRule type="containsText" dxfId="1014" priority="840" operator="containsText" text="ＮＧ">
      <formula>NOT(ISERROR(SEARCH("ＮＧ",AE161)))</formula>
    </cfRule>
    <cfRule type="containsText" dxfId="1013" priority="841" operator="containsText" text="保留">
      <formula>NOT(ISERROR(SEARCH("保留",AE161)))</formula>
    </cfRule>
    <cfRule type="containsText" dxfId="1012" priority="842" operator="containsText" text="良短">
      <formula>NOT(ISERROR(SEARCH("良短",AE161)))</formula>
    </cfRule>
    <cfRule type="containsText" dxfId="1011" priority="843" operator="containsText" text="合短">
      <formula>NOT(ISERROR(SEARCH("合短",AE161)))</formula>
    </cfRule>
    <cfRule type="containsText" dxfId="1010" priority="844" operator="containsText" text="合定">
      <formula>NOT(ISERROR(SEARCH("合定",AE161)))</formula>
    </cfRule>
  </conditionalFormatting>
  <conditionalFormatting sqref="AE161:AE162">
    <cfRule type="containsText" dxfId="1009" priority="845" operator="containsText" text="ＮＧ">
      <formula>NOT(ISERROR(SEARCH("ＮＧ",AE161)))</formula>
    </cfRule>
    <cfRule type="containsText" dxfId="1008" priority="846" operator="containsText" text="保留">
      <formula>NOT(ISERROR(SEARCH("保留",AE161)))</formula>
    </cfRule>
    <cfRule type="containsText" dxfId="1007" priority="847" operator="containsText" text="良短">
      <formula>NOT(ISERROR(SEARCH("良短",AE161)))</formula>
    </cfRule>
    <cfRule type="containsText" dxfId="1006" priority="848" operator="containsText" text="合短">
      <formula>NOT(ISERROR(SEARCH("合短",AE161)))</formula>
    </cfRule>
    <cfRule type="containsText" dxfId="1005" priority="849" operator="containsText" text="合定">
      <formula>NOT(ISERROR(SEARCH("合定",AE161)))</formula>
    </cfRule>
  </conditionalFormatting>
  <conditionalFormatting sqref="AE163">
    <cfRule type="containsText" dxfId="1004" priority="855" operator="containsText" text="ＮＧ">
      <formula>NOT(ISERROR(SEARCH("ＮＧ",AE163)))</formula>
    </cfRule>
    <cfRule type="containsText" dxfId="1003" priority="856" operator="containsText" text="保留">
      <formula>NOT(ISERROR(SEARCH("保留",AE163)))</formula>
    </cfRule>
    <cfRule type="containsText" dxfId="1002" priority="857" operator="containsText" text="良短">
      <formula>NOT(ISERROR(SEARCH("良短",AE163)))</formula>
    </cfRule>
    <cfRule type="containsText" dxfId="1001" priority="858" operator="containsText" text="合短">
      <formula>NOT(ISERROR(SEARCH("合短",AE163)))</formula>
    </cfRule>
    <cfRule type="containsText" dxfId="1000" priority="859" operator="containsText" text="合定">
      <formula>NOT(ISERROR(SEARCH("合定",AE163)))</formula>
    </cfRule>
  </conditionalFormatting>
  <conditionalFormatting sqref="AE163">
    <cfRule type="containsText" dxfId="999" priority="850" operator="containsText" text="ＮＧ">
      <formula>NOT(ISERROR(SEARCH("ＮＧ",AE163)))</formula>
    </cfRule>
    <cfRule type="containsText" dxfId="998" priority="851" operator="containsText" text="保留">
      <formula>NOT(ISERROR(SEARCH("保留",AE163)))</formula>
    </cfRule>
    <cfRule type="containsText" dxfId="997" priority="852" operator="containsText" text="良短">
      <formula>NOT(ISERROR(SEARCH("良短",AE163)))</formula>
    </cfRule>
    <cfRule type="containsText" dxfId="996" priority="853" operator="containsText" text="合短">
      <formula>NOT(ISERROR(SEARCH("合短",AE163)))</formula>
    </cfRule>
    <cfRule type="containsText" dxfId="995" priority="854" operator="containsText" text="合定">
      <formula>NOT(ISERROR(SEARCH("合定",AE163)))</formula>
    </cfRule>
  </conditionalFormatting>
  <conditionalFormatting sqref="AE163">
    <cfRule type="containsText" dxfId="994" priority="825" operator="containsText" text="ＮＧ">
      <formula>NOT(ISERROR(SEARCH("ＮＧ",AE163)))</formula>
    </cfRule>
    <cfRule type="containsText" dxfId="993" priority="826" operator="containsText" text="保留">
      <formula>NOT(ISERROR(SEARCH("保留",AE163)))</formula>
    </cfRule>
    <cfRule type="containsText" dxfId="992" priority="827" operator="containsText" text="良短">
      <formula>NOT(ISERROR(SEARCH("良短",AE163)))</formula>
    </cfRule>
    <cfRule type="containsText" dxfId="991" priority="828" operator="containsText" text="合短">
      <formula>NOT(ISERROR(SEARCH("合短",AE163)))</formula>
    </cfRule>
    <cfRule type="containsText" dxfId="990" priority="829" operator="containsText" text="合定">
      <formula>NOT(ISERROR(SEARCH("合定",AE163)))</formula>
    </cfRule>
  </conditionalFormatting>
  <conditionalFormatting sqref="AE163">
    <cfRule type="containsText" dxfId="989" priority="820" operator="containsText" text="ＮＧ">
      <formula>NOT(ISERROR(SEARCH("ＮＧ",AE163)))</formula>
    </cfRule>
    <cfRule type="containsText" dxfId="988" priority="821" operator="containsText" text="保留">
      <formula>NOT(ISERROR(SEARCH("保留",AE163)))</formula>
    </cfRule>
    <cfRule type="containsText" dxfId="987" priority="822" operator="containsText" text="良短">
      <formula>NOT(ISERROR(SEARCH("良短",AE163)))</formula>
    </cfRule>
    <cfRule type="containsText" dxfId="986" priority="823" operator="containsText" text="合短">
      <formula>NOT(ISERROR(SEARCH("合短",AE163)))</formula>
    </cfRule>
    <cfRule type="containsText" dxfId="985" priority="824" operator="containsText" text="合定">
      <formula>NOT(ISERROR(SEARCH("合定",AE163)))</formula>
    </cfRule>
  </conditionalFormatting>
  <conditionalFormatting sqref="AE161:AE162">
    <cfRule type="containsText" dxfId="984" priority="835" operator="containsText" text="ＮＧ">
      <formula>NOT(ISERROR(SEARCH("ＮＧ",AE161)))</formula>
    </cfRule>
    <cfRule type="containsText" dxfId="983" priority="836" operator="containsText" text="保留">
      <formula>NOT(ISERROR(SEARCH("保留",AE161)))</formula>
    </cfRule>
    <cfRule type="containsText" dxfId="982" priority="837" operator="containsText" text="良短">
      <formula>NOT(ISERROR(SEARCH("良短",AE161)))</formula>
    </cfRule>
    <cfRule type="containsText" dxfId="981" priority="838" operator="containsText" text="合短">
      <formula>NOT(ISERROR(SEARCH("合短",AE161)))</formula>
    </cfRule>
    <cfRule type="containsText" dxfId="980" priority="839" operator="containsText" text="合定">
      <formula>NOT(ISERROR(SEARCH("合定",AE161)))</formula>
    </cfRule>
  </conditionalFormatting>
  <conditionalFormatting sqref="AE161:AE162">
    <cfRule type="containsText" dxfId="979" priority="830" operator="containsText" text="ＮＧ">
      <formula>NOT(ISERROR(SEARCH("ＮＧ",AE161)))</formula>
    </cfRule>
    <cfRule type="containsText" dxfId="978" priority="831" operator="containsText" text="保留">
      <formula>NOT(ISERROR(SEARCH("保留",AE161)))</formula>
    </cfRule>
    <cfRule type="containsText" dxfId="977" priority="832" operator="containsText" text="良短">
      <formula>NOT(ISERROR(SEARCH("良短",AE161)))</formula>
    </cfRule>
    <cfRule type="containsText" dxfId="976" priority="833" operator="containsText" text="合短">
      <formula>NOT(ISERROR(SEARCH("合短",AE161)))</formula>
    </cfRule>
    <cfRule type="containsText" dxfId="975" priority="834" operator="containsText" text="合定">
      <formula>NOT(ISERROR(SEARCH("合定",AE161)))</formula>
    </cfRule>
  </conditionalFormatting>
  <conditionalFormatting sqref="AE161">
    <cfRule type="containsText" dxfId="974" priority="805" operator="containsText" text="ＮＧ">
      <formula>NOT(ISERROR(SEARCH("ＮＧ",AE161)))</formula>
    </cfRule>
    <cfRule type="containsText" dxfId="973" priority="806" operator="containsText" text="保留">
      <formula>NOT(ISERROR(SEARCH("保留",AE161)))</formula>
    </cfRule>
    <cfRule type="containsText" dxfId="972" priority="807" operator="containsText" text="良短">
      <formula>NOT(ISERROR(SEARCH("良短",AE161)))</formula>
    </cfRule>
    <cfRule type="containsText" dxfId="971" priority="808" operator="containsText" text="合短">
      <formula>NOT(ISERROR(SEARCH("合短",AE161)))</formula>
    </cfRule>
    <cfRule type="containsText" dxfId="970" priority="809" operator="containsText" text="合定">
      <formula>NOT(ISERROR(SEARCH("合定",AE161)))</formula>
    </cfRule>
  </conditionalFormatting>
  <conditionalFormatting sqref="AE161">
    <cfRule type="containsText" dxfId="969" priority="800" operator="containsText" text="ＮＧ">
      <formula>NOT(ISERROR(SEARCH("ＮＧ",AE161)))</formula>
    </cfRule>
    <cfRule type="containsText" dxfId="968" priority="801" operator="containsText" text="保留">
      <formula>NOT(ISERROR(SEARCH("保留",AE161)))</formula>
    </cfRule>
    <cfRule type="containsText" dxfId="967" priority="802" operator="containsText" text="良短">
      <formula>NOT(ISERROR(SEARCH("良短",AE161)))</formula>
    </cfRule>
    <cfRule type="containsText" dxfId="966" priority="803" operator="containsText" text="合短">
      <formula>NOT(ISERROR(SEARCH("合短",AE161)))</formula>
    </cfRule>
    <cfRule type="containsText" dxfId="965" priority="804" operator="containsText" text="合定">
      <formula>NOT(ISERROR(SEARCH("合定",AE161)))</formula>
    </cfRule>
  </conditionalFormatting>
  <conditionalFormatting sqref="AE163">
    <cfRule type="containsText" dxfId="964" priority="775" operator="containsText" text="ＮＧ">
      <formula>NOT(ISERROR(SEARCH("ＮＧ",AE163)))</formula>
    </cfRule>
    <cfRule type="containsText" dxfId="963" priority="776" operator="containsText" text="保留">
      <formula>NOT(ISERROR(SEARCH("保留",AE163)))</formula>
    </cfRule>
    <cfRule type="containsText" dxfId="962" priority="777" operator="containsText" text="良短">
      <formula>NOT(ISERROR(SEARCH("良短",AE163)))</formula>
    </cfRule>
    <cfRule type="containsText" dxfId="961" priority="778" operator="containsText" text="合短">
      <formula>NOT(ISERROR(SEARCH("合短",AE163)))</formula>
    </cfRule>
    <cfRule type="containsText" dxfId="960" priority="779" operator="containsText" text="合定">
      <formula>NOT(ISERROR(SEARCH("合定",AE163)))</formula>
    </cfRule>
  </conditionalFormatting>
  <conditionalFormatting sqref="AE163">
    <cfRule type="containsText" dxfId="959" priority="785" operator="containsText" text="ＮＧ">
      <formula>NOT(ISERROR(SEARCH("ＮＧ",AE163)))</formula>
    </cfRule>
    <cfRule type="containsText" dxfId="958" priority="786" operator="containsText" text="保留">
      <formula>NOT(ISERROR(SEARCH("保留",AE163)))</formula>
    </cfRule>
    <cfRule type="containsText" dxfId="957" priority="787" operator="containsText" text="良短">
      <formula>NOT(ISERROR(SEARCH("良短",AE163)))</formula>
    </cfRule>
    <cfRule type="containsText" dxfId="956" priority="788" operator="containsText" text="合短">
      <formula>NOT(ISERROR(SEARCH("合短",AE163)))</formula>
    </cfRule>
    <cfRule type="containsText" dxfId="955" priority="789" operator="containsText" text="合定">
      <formula>NOT(ISERROR(SEARCH("合定",AE163)))</formula>
    </cfRule>
  </conditionalFormatting>
  <conditionalFormatting sqref="AE163">
    <cfRule type="containsText" dxfId="954" priority="770" operator="containsText" text="ＮＧ">
      <formula>NOT(ISERROR(SEARCH("ＮＧ",AE163)))</formula>
    </cfRule>
    <cfRule type="containsText" dxfId="953" priority="771" operator="containsText" text="保留">
      <formula>NOT(ISERROR(SEARCH("保留",AE163)))</formula>
    </cfRule>
    <cfRule type="containsText" dxfId="952" priority="772" operator="containsText" text="良短">
      <formula>NOT(ISERROR(SEARCH("良短",AE163)))</formula>
    </cfRule>
    <cfRule type="containsText" dxfId="951" priority="773" operator="containsText" text="合短">
      <formula>NOT(ISERROR(SEARCH("合短",AE163)))</formula>
    </cfRule>
    <cfRule type="containsText" dxfId="950" priority="774" operator="containsText" text="合定">
      <formula>NOT(ISERROR(SEARCH("合定",AE163)))</formula>
    </cfRule>
  </conditionalFormatting>
  <conditionalFormatting sqref="AE163">
    <cfRule type="containsText" dxfId="949" priority="765" operator="containsText" text="ＮＧ">
      <formula>NOT(ISERROR(SEARCH("ＮＧ",AE163)))</formula>
    </cfRule>
    <cfRule type="containsText" dxfId="948" priority="766" operator="containsText" text="保留">
      <formula>NOT(ISERROR(SEARCH("保留",AE163)))</formula>
    </cfRule>
    <cfRule type="containsText" dxfId="947" priority="767" operator="containsText" text="良短">
      <formula>NOT(ISERROR(SEARCH("良短",AE163)))</formula>
    </cfRule>
    <cfRule type="containsText" dxfId="946" priority="768" operator="containsText" text="合短">
      <formula>NOT(ISERROR(SEARCH("合短",AE163)))</formula>
    </cfRule>
    <cfRule type="containsText" dxfId="945" priority="769" operator="containsText" text="合定">
      <formula>NOT(ISERROR(SEARCH("合定",AE163)))</formula>
    </cfRule>
  </conditionalFormatting>
  <conditionalFormatting sqref="AE162:AE163">
    <cfRule type="containsText" dxfId="944" priority="815" operator="containsText" text="ＮＧ">
      <formula>NOT(ISERROR(SEARCH("ＮＧ",AE162)))</formula>
    </cfRule>
    <cfRule type="containsText" dxfId="943" priority="816" operator="containsText" text="保留">
      <formula>NOT(ISERROR(SEARCH("保留",AE162)))</formula>
    </cfRule>
    <cfRule type="containsText" dxfId="942" priority="817" operator="containsText" text="良短">
      <formula>NOT(ISERROR(SEARCH("良短",AE162)))</formula>
    </cfRule>
    <cfRule type="containsText" dxfId="941" priority="818" operator="containsText" text="合短">
      <formula>NOT(ISERROR(SEARCH("合短",AE162)))</formula>
    </cfRule>
    <cfRule type="containsText" dxfId="940" priority="819" operator="containsText" text="合定">
      <formula>NOT(ISERROR(SEARCH("合定",AE162)))</formula>
    </cfRule>
  </conditionalFormatting>
  <conditionalFormatting sqref="AE162:AE163">
    <cfRule type="containsText" dxfId="939" priority="810" operator="containsText" text="ＮＧ">
      <formula>NOT(ISERROR(SEARCH("ＮＧ",AE162)))</formula>
    </cfRule>
    <cfRule type="containsText" dxfId="938" priority="811" operator="containsText" text="保留">
      <formula>NOT(ISERROR(SEARCH("保留",AE162)))</formula>
    </cfRule>
    <cfRule type="containsText" dxfId="937" priority="812" operator="containsText" text="良短">
      <formula>NOT(ISERROR(SEARCH("良短",AE162)))</formula>
    </cfRule>
    <cfRule type="containsText" dxfId="936" priority="813" operator="containsText" text="合短">
      <formula>NOT(ISERROR(SEARCH("合短",AE162)))</formula>
    </cfRule>
    <cfRule type="containsText" dxfId="935" priority="814" operator="containsText" text="合定">
      <formula>NOT(ISERROR(SEARCH("合定",AE162)))</formula>
    </cfRule>
  </conditionalFormatting>
  <conditionalFormatting sqref="AE161:AE162">
    <cfRule type="containsText" dxfId="934" priority="795" operator="containsText" text="ＮＧ">
      <formula>NOT(ISERROR(SEARCH("ＮＧ",AE161)))</formula>
    </cfRule>
    <cfRule type="containsText" dxfId="933" priority="796" operator="containsText" text="保留">
      <formula>NOT(ISERROR(SEARCH("保留",AE161)))</formula>
    </cfRule>
    <cfRule type="containsText" dxfId="932" priority="797" operator="containsText" text="良短">
      <formula>NOT(ISERROR(SEARCH("良短",AE161)))</formula>
    </cfRule>
    <cfRule type="containsText" dxfId="931" priority="798" operator="containsText" text="合短">
      <formula>NOT(ISERROR(SEARCH("合短",AE161)))</formula>
    </cfRule>
    <cfRule type="containsText" dxfId="930" priority="799" operator="containsText" text="合定">
      <formula>NOT(ISERROR(SEARCH("合定",AE161)))</formula>
    </cfRule>
  </conditionalFormatting>
  <conditionalFormatting sqref="AE163">
    <cfRule type="containsText" dxfId="929" priority="790" operator="containsText" text="ＮＧ">
      <formula>NOT(ISERROR(SEARCH("ＮＧ",AE163)))</formula>
    </cfRule>
    <cfRule type="containsText" dxfId="928" priority="791" operator="containsText" text="保留">
      <formula>NOT(ISERROR(SEARCH("保留",AE163)))</formula>
    </cfRule>
    <cfRule type="containsText" dxfId="927" priority="792" operator="containsText" text="良短">
      <formula>NOT(ISERROR(SEARCH("良短",AE163)))</formula>
    </cfRule>
    <cfRule type="containsText" dxfId="926" priority="793" operator="containsText" text="合短">
      <formula>NOT(ISERROR(SEARCH("合短",AE163)))</formula>
    </cfRule>
    <cfRule type="containsText" dxfId="925" priority="794" operator="containsText" text="合定">
      <formula>NOT(ISERROR(SEARCH("合定",AE163)))</formula>
    </cfRule>
  </conditionalFormatting>
  <conditionalFormatting sqref="AE166:AE171">
    <cfRule type="containsText" dxfId="924" priority="760" operator="containsText" text="ＮＧ">
      <formula>NOT(ISERROR(SEARCH("ＮＧ",AE166)))</formula>
    </cfRule>
    <cfRule type="containsText" dxfId="923" priority="761" operator="containsText" text="保留">
      <formula>NOT(ISERROR(SEARCH("保留",AE166)))</formula>
    </cfRule>
    <cfRule type="containsText" dxfId="922" priority="762" operator="containsText" text="良短">
      <formula>NOT(ISERROR(SEARCH("良短",AE166)))</formula>
    </cfRule>
    <cfRule type="containsText" dxfId="921" priority="763" operator="containsText" text="合短">
      <formula>NOT(ISERROR(SEARCH("合短",AE166)))</formula>
    </cfRule>
    <cfRule type="containsText" dxfId="920" priority="764" operator="containsText" text="合定">
      <formula>NOT(ISERROR(SEARCH("合定",AE166)))</formula>
    </cfRule>
  </conditionalFormatting>
  <conditionalFormatting sqref="AE166">
    <cfRule type="containsText" dxfId="919" priority="740" operator="containsText" text="ＮＧ">
      <formula>NOT(ISERROR(SEARCH("ＮＧ",AE166)))</formula>
    </cfRule>
    <cfRule type="containsText" dxfId="918" priority="741" operator="containsText" text="保留">
      <formula>NOT(ISERROR(SEARCH("保留",AE166)))</formula>
    </cfRule>
    <cfRule type="containsText" dxfId="917" priority="742" operator="containsText" text="良短">
      <formula>NOT(ISERROR(SEARCH("良短",AE166)))</formula>
    </cfRule>
    <cfRule type="containsText" dxfId="916" priority="743" operator="containsText" text="合短">
      <formula>NOT(ISERROR(SEARCH("合短",AE166)))</formula>
    </cfRule>
    <cfRule type="containsText" dxfId="915" priority="744" operator="containsText" text="合定">
      <formula>NOT(ISERROR(SEARCH("合定",AE166)))</formula>
    </cfRule>
  </conditionalFormatting>
  <conditionalFormatting sqref="AE166">
    <cfRule type="containsText" dxfId="914" priority="745" operator="containsText" text="ＮＧ">
      <formula>NOT(ISERROR(SEARCH("ＮＧ",AE166)))</formula>
    </cfRule>
    <cfRule type="containsText" dxfId="913" priority="746" operator="containsText" text="保留">
      <formula>NOT(ISERROR(SEARCH("保留",AE166)))</formula>
    </cfRule>
    <cfRule type="containsText" dxfId="912" priority="747" operator="containsText" text="良短">
      <formula>NOT(ISERROR(SEARCH("良短",AE166)))</formula>
    </cfRule>
    <cfRule type="containsText" dxfId="911" priority="748" operator="containsText" text="合短">
      <formula>NOT(ISERROR(SEARCH("合短",AE166)))</formula>
    </cfRule>
    <cfRule type="containsText" dxfId="910" priority="749" operator="containsText" text="合定">
      <formula>NOT(ISERROR(SEARCH("合定",AE166)))</formula>
    </cfRule>
  </conditionalFormatting>
  <conditionalFormatting sqref="AE166">
    <cfRule type="containsText" dxfId="909" priority="730" operator="containsText" text="ＮＧ">
      <formula>NOT(ISERROR(SEARCH("ＮＧ",AE166)))</formula>
    </cfRule>
    <cfRule type="containsText" dxfId="908" priority="731" operator="containsText" text="保留">
      <formula>NOT(ISERROR(SEARCH("保留",AE166)))</formula>
    </cfRule>
    <cfRule type="containsText" dxfId="907" priority="732" operator="containsText" text="良短">
      <formula>NOT(ISERROR(SEARCH("良短",AE166)))</formula>
    </cfRule>
    <cfRule type="containsText" dxfId="906" priority="733" operator="containsText" text="合短">
      <formula>NOT(ISERROR(SEARCH("合短",AE166)))</formula>
    </cfRule>
    <cfRule type="containsText" dxfId="905" priority="734" operator="containsText" text="合定">
      <formula>NOT(ISERROR(SEARCH("合定",AE166)))</formula>
    </cfRule>
  </conditionalFormatting>
  <conditionalFormatting sqref="AE166">
    <cfRule type="containsText" dxfId="904" priority="735" operator="containsText" text="ＮＧ">
      <formula>NOT(ISERROR(SEARCH("ＮＧ",AE166)))</formula>
    </cfRule>
    <cfRule type="containsText" dxfId="903" priority="736" operator="containsText" text="保留">
      <formula>NOT(ISERROR(SEARCH("保留",AE166)))</formula>
    </cfRule>
    <cfRule type="containsText" dxfId="902" priority="737" operator="containsText" text="良短">
      <formula>NOT(ISERROR(SEARCH("良短",AE166)))</formula>
    </cfRule>
    <cfRule type="containsText" dxfId="901" priority="738" operator="containsText" text="合短">
      <formula>NOT(ISERROR(SEARCH("合短",AE166)))</formula>
    </cfRule>
    <cfRule type="containsText" dxfId="900" priority="739" operator="containsText" text="合定">
      <formula>NOT(ISERROR(SEARCH("合定",AE166)))</formula>
    </cfRule>
  </conditionalFormatting>
  <conditionalFormatting sqref="AE166">
    <cfRule type="containsText" dxfId="899" priority="720" operator="containsText" text="ＮＧ">
      <formula>NOT(ISERROR(SEARCH("ＮＧ",AE166)))</formula>
    </cfRule>
    <cfRule type="containsText" dxfId="898" priority="721" operator="containsText" text="保留">
      <formula>NOT(ISERROR(SEARCH("保留",AE166)))</formula>
    </cfRule>
    <cfRule type="containsText" dxfId="897" priority="722" operator="containsText" text="良短">
      <formula>NOT(ISERROR(SEARCH("良短",AE166)))</formula>
    </cfRule>
    <cfRule type="containsText" dxfId="896" priority="723" operator="containsText" text="合短">
      <formula>NOT(ISERROR(SEARCH("合短",AE166)))</formula>
    </cfRule>
    <cfRule type="containsText" dxfId="895" priority="724" operator="containsText" text="合定">
      <formula>NOT(ISERROR(SEARCH("合定",AE166)))</formula>
    </cfRule>
  </conditionalFormatting>
  <conditionalFormatting sqref="AE166">
    <cfRule type="containsText" dxfId="894" priority="725" operator="containsText" text="ＮＧ">
      <formula>NOT(ISERROR(SEARCH("ＮＧ",AE166)))</formula>
    </cfRule>
    <cfRule type="containsText" dxfId="893" priority="726" operator="containsText" text="保留">
      <formula>NOT(ISERROR(SEARCH("保留",AE166)))</formula>
    </cfRule>
    <cfRule type="containsText" dxfId="892" priority="727" operator="containsText" text="良短">
      <formula>NOT(ISERROR(SEARCH("良短",AE166)))</formula>
    </cfRule>
    <cfRule type="containsText" dxfId="891" priority="728" operator="containsText" text="合短">
      <formula>NOT(ISERROR(SEARCH("合短",AE166)))</formula>
    </cfRule>
    <cfRule type="containsText" dxfId="890" priority="729" operator="containsText" text="合定">
      <formula>NOT(ISERROR(SEARCH("合定",AE166)))</formula>
    </cfRule>
  </conditionalFormatting>
  <conditionalFormatting sqref="AE166">
    <cfRule type="containsText" dxfId="889" priority="710" operator="containsText" text="ＮＧ">
      <formula>NOT(ISERROR(SEARCH("ＮＧ",AE166)))</formula>
    </cfRule>
    <cfRule type="containsText" dxfId="888" priority="711" operator="containsText" text="保留">
      <formula>NOT(ISERROR(SEARCH("保留",AE166)))</formula>
    </cfRule>
    <cfRule type="containsText" dxfId="887" priority="712" operator="containsText" text="良短">
      <formula>NOT(ISERROR(SEARCH("良短",AE166)))</formula>
    </cfRule>
    <cfRule type="containsText" dxfId="886" priority="713" operator="containsText" text="合短">
      <formula>NOT(ISERROR(SEARCH("合短",AE166)))</formula>
    </cfRule>
    <cfRule type="containsText" dxfId="885" priority="714" operator="containsText" text="合定">
      <formula>NOT(ISERROR(SEARCH("合定",AE166)))</formula>
    </cfRule>
  </conditionalFormatting>
  <conditionalFormatting sqref="AE166">
    <cfRule type="containsText" dxfId="884" priority="715" operator="containsText" text="ＮＧ">
      <formula>NOT(ISERROR(SEARCH("ＮＧ",AE166)))</formula>
    </cfRule>
    <cfRule type="containsText" dxfId="883" priority="716" operator="containsText" text="保留">
      <formula>NOT(ISERROR(SEARCH("保留",AE166)))</formula>
    </cfRule>
    <cfRule type="containsText" dxfId="882" priority="717" operator="containsText" text="良短">
      <formula>NOT(ISERROR(SEARCH("良短",AE166)))</formula>
    </cfRule>
    <cfRule type="containsText" dxfId="881" priority="718" operator="containsText" text="合短">
      <formula>NOT(ISERROR(SEARCH("合短",AE166)))</formula>
    </cfRule>
    <cfRule type="containsText" dxfId="880" priority="719" operator="containsText" text="合定">
      <formula>NOT(ISERROR(SEARCH("合定",AE166)))</formula>
    </cfRule>
  </conditionalFormatting>
  <conditionalFormatting sqref="AE166">
    <cfRule type="containsText" dxfId="879" priority="700" operator="containsText" text="ＮＧ">
      <formula>NOT(ISERROR(SEARCH("ＮＧ",AE166)))</formula>
    </cfRule>
    <cfRule type="containsText" dxfId="878" priority="701" operator="containsText" text="保留">
      <formula>NOT(ISERROR(SEARCH("保留",AE166)))</formula>
    </cfRule>
    <cfRule type="containsText" dxfId="877" priority="702" operator="containsText" text="良短">
      <formula>NOT(ISERROR(SEARCH("良短",AE166)))</formula>
    </cfRule>
    <cfRule type="containsText" dxfId="876" priority="703" operator="containsText" text="合短">
      <formula>NOT(ISERROR(SEARCH("合短",AE166)))</formula>
    </cfRule>
    <cfRule type="containsText" dxfId="875" priority="704" operator="containsText" text="合定">
      <formula>NOT(ISERROR(SEARCH("合定",AE166)))</formula>
    </cfRule>
  </conditionalFormatting>
  <conditionalFormatting sqref="AE166">
    <cfRule type="containsText" dxfId="874" priority="705" operator="containsText" text="ＮＧ">
      <formula>NOT(ISERROR(SEARCH("ＮＧ",AE166)))</formula>
    </cfRule>
    <cfRule type="containsText" dxfId="873" priority="706" operator="containsText" text="保留">
      <formula>NOT(ISERROR(SEARCH("保留",AE166)))</formula>
    </cfRule>
    <cfRule type="containsText" dxfId="872" priority="707" operator="containsText" text="良短">
      <formula>NOT(ISERROR(SEARCH("良短",AE166)))</formula>
    </cfRule>
    <cfRule type="containsText" dxfId="871" priority="708" operator="containsText" text="合短">
      <formula>NOT(ISERROR(SEARCH("合短",AE166)))</formula>
    </cfRule>
    <cfRule type="containsText" dxfId="870" priority="709" operator="containsText" text="合定">
      <formula>NOT(ISERROR(SEARCH("合定",AE166)))</formula>
    </cfRule>
  </conditionalFormatting>
  <conditionalFormatting sqref="AE166">
    <cfRule type="containsText" dxfId="869" priority="690" operator="containsText" text="ＮＧ">
      <formula>NOT(ISERROR(SEARCH("ＮＧ",AE166)))</formula>
    </cfRule>
    <cfRule type="containsText" dxfId="868" priority="691" operator="containsText" text="保留">
      <formula>NOT(ISERROR(SEARCH("保留",AE166)))</formula>
    </cfRule>
    <cfRule type="containsText" dxfId="867" priority="692" operator="containsText" text="良短">
      <formula>NOT(ISERROR(SEARCH("良短",AE166)))</formula>
    </cfRule>
    <cfRule type="containsText" dxfId="866" priority="693" operator="containsText" text="合短">
      <formula>NOT(ISERROR(SEARCH("合短",AE166)))</formula>
    </cfRule>
    <cfRule type="containsText" dxfId="865" priority="694" operator="containsText" text="合定">
      <formula>NOT(ISERROR(SEARCH("合定",AE166)))</formula>
    </cfRule>
  </conditionalFormatting>
  <conditionalFormatting sqref="AE166">
    <cfRule type="containsText" dxfId="864" priority="695" operator="containsText" text="ＮＧ">
      <formula>NOT(ISERROR(SEARCH("ＮＧ",AE166)))</formula>
    </cfRule>
    <cfRule type="containsText" dxfId="863" priority="696" operator="containsText" text="保留">
      <formula>NOT(ISERROR(SEARCH("保留",AE166)))</formula>
    </cfRule>
    <cfRule type="containsText" dxfId="862" priority="697" operator="containsText" text="良短">
      <formula>NOT(ISERROR(SEARCH("良短",AE166)))</formula>
    </cfRule>
    <cfRule type="containsText" dxfId="861" priority="698" operator="containsText" text="合短">
      <formula>NOT(ISERROR(SEARCH("合短",AE166)))</formula>
    </cfRule>
    <cfRule type="containsText" dxfId="860" priority="699" operator="containsText" text="合定">
      <formula>NOT(ISERROR(SEARCH("合定",AE166)))</formula>
    </cfRule>
  </conditionalFormatting>
  <conditionalFormatting sqref="AE166">
    <cfRule type="containsText" dxfId="859" priority="685" operator="containsText" text="ＮＧ">
      <formula>NOT(ISERROR(SEARCH("ＮＧ",AE166)))</formula>
    </cfRule>
    <cfRule type="containsText" dxfId="858" priority="686" operator="containsText" text="保留">
      <formula>NOT(ISERROR(SEARCH("保留",AE166)))</formula>
    </cfRule>
    <cfRule type="containsText" dxfId="857" priority="687" operator="containsText" text="良短">
      <formula>NOT(ISERROR(SEARCH("良短",AE166)))</formula>
    </cfRule>
    <cfRule type="containsText" dxfId="856" priority="688" operator="containsText" text="合短">
      <formula>NOT(ISERROR(SEARCH("合短",AE166)))</formula>
    </cfRule>
    <cfRule type="containsText" dxfId="855" priority="689" operator="containsText" text="合定">
      <formula>NOT(ISERROR(SEARCH("合定",AE166)))</formula>
    </cfRule>
  </conditionalFormatting>
  <conditionalFormatting sqref="AE166">
    <cfRule type="containsText" dxfId="854" priority="675" operator="containsText" text="ＮＧ">
      <formula>NOT(ISERROR(SEARCH("ＮＧ",AE166)))</formula>
    </cfRule>
    <cfRule type="containsText" dxfId="853" priority="676" operator="containsText" text="保留">
      <formula>NOT(ISERROR(SEARCH("保留",AE166)))</formula>
    </cfRule>
    <cfRule type="containsText" dxfId="852" priority="677" operator="containsText" text="良短">
      <formula>NOT(ISERROR(SEARCH("良短",AE166)))</formula>
    </cfRule>
    <cfRule type="containsText" dxfId="851" priority="678" operator="containsText" text="合短">
      <formula>NOT(ISERROR(SEARCH("合短",AE166)))</formula>
    </cfRule>
    <cfRule type="containsText" dxfId="850" priority="679" operator="containsText" text="合定">
      <formula>NOT(ISERROR(SEARCH("合定",AE166)))</formula>
    </cfRule>
  </conditionalFormatting>
  <conditionalFormatting sqref="AE166">
    <cfRule type="containsText" dxfId="849" priority="660" operator="containsText" text="ＮＧ">
      <formula>NOT(ISERROR(SEARCH("ＮＧ",AE166)))</formula>
    </cfRule>
    <cfRule type="containsText" dxfId="848" priority="661" operator="containsText" text="保留">
      <formula>NOT(ISERROR(SEARCH("保留",AE166)))</formula>
    </cfRule>
    <cfRule type="containsText" dxfId="847" priority="662" operator="containsText" text="良短">
      <formula>NOT(ISERROR(SEARCH("良短",AE166)))</formula>
    </cfRule>
    <cfRule type="containsText" dxfId="846" priority="663" operator="containsText" text="合短">
      <formula>NOT(ISERROR(SEARCH("合短",AE166)))</formula>
    </cfRule>
    <cfRule type="containsText" dxfId="845" priority="664" operator="containsText" text="合定">
      <formula>NOT(ISERROR(SEARCH("合定",AE166)))</formula>
    </cfRule>
  </conditionalFormatting>
  <conditionalFormatting sqref="AE166">
    <cfRule type="containsText" dxfId="844" priority="665" operator="containsText" text="ＮＧ">
      <formula>NOT(ISERROR(SEARCH("ＮＧ",AE166)))</formula>
    </cfRule>
    <cfRule type="containsText" dxfId="843" priority="666" operator="containsText" text="保留">
      <formula>NOT(ISERROR(SEARCH("保留",AE166)))</formula>
    </cfRule>
    <cfRule type="containsText" dxfId="842" priority="667" operator="containsText" text="良短">
      <formula>NOT(ISERROR(SEARCH("良短",AE166)))</formula>
    </cfRule>
    <cfRule type="containsText" dxfId="841" priority="668" operator="containsText" text="合短">
      <formula>NOT(ISERROR(SEARCH("合短",AE166)))</formula>
    </cfRule>
    <cfRule type="containsText" dxfId="840" priority="669" operator="containsText" text="合定">
      <formula>NOT(ISERROR(SEARCH("合定",AE166)))</formula>
    </cfRule>
  </conditionalFormatting>
  <conditionalFormatting sqref="AE166">
    <cfRule type="containsText" dxfId="839" priority="650" operator="containsText" text="ＮＧ">
      <formula>NOT(ISERROR(SEARCH("ＮＧ",AE166)))</formula>
    </cfRule>
    <cfRule type="containsText" dxfId="838" priority="651" operator="containsText" text="保留">
      <formula>NOT(ISERROR(SEARCH("保留",AE166)))</formula>
    </cfRule>
    <cfRule type="containsText" dxfId="837" priority="652" operator="containsText" text="良短">
      <formula>NOT(ISERROR(SEARCH("良短",AE166)))</formula>
    </cfRule>
    <cfRule type="containsText" dxfId="836" priority="653" operator="containsText" text="合短">
      <formula>NOT(ISERROR(SEARCH("合短",AE166)))</formula>
    </cfRule>
    <cfRule type="containsText" dxfId="835" priority="654" operator="containsText" text="合定">
      <formula>NOT(ISERROR(SEARCH("合定",AE166)))</formula>
    </cfRule>
  </conditionalFormatting>
  <conditionalFormatting sqref="AE166">
    <cfRule type="containsText" dxfId="834" priority="655" operator="containsText" text="ＮＧ">
      <formula>NOT(ISERROR(SEARCH("ＮＧ",AE166)))</formula>
    </cfRule>
    <cfRule type="containsText" dxfId="833" priority="656" operator="containsText" text="保留">
      <formula>NOT(ISERROR(SEARCH("保留",AE166)))</formula>
    </cfRule>
    <cfRule type="containsText" dxfId="832" priority="657" operator="containsText" text="良短">
      <formula>NOT(ISERROR(SEARCH("良短",AE166)))</formula>
    </cfRule>
    <cfRule type="containsText" dxfId="831" priority="658" operator="containsText" text="合短">
      <formula>NOT(ISERROR(SEARCH("合短",AE166)))</formula>
    </cfRule>
    <cfRule type="containsText" dxfId="830" priority="659" operator="containsText" text="合定">
      <formula>NOT(ISERROR(SEARCH("合定",AE166)))</formula>
    </cfRule>
  </conditionalFormatting>
  <conditionalFormatting sqref="AE166">
    <cfRule type="containsText" dxfId="829" priority="640" operator="containsText" text="ＮＧ">
      <formula>NOT(ISERROR(SEARCH("ＮＧ",AE166)))</formula>
    </cfRule>
    <cfRule type="containsText" dxfId="828" priority="641" operator="containsText" text="保留">
      <formula>NOT(ISERROR(SEARCH("保留",AE166)))</formula>
    </cfRule>
    <cfRule type="containsText" dxfId="827" priority="642" operator="containsText" text="良短">
      <formula>NOT(ISERROR(SEARCH("良短",AE166)))</formula>
    </cfRule>
    <cfRule type="containsText" dxfId="826" priority="643" operator="containsText" text="合短">
      <formula>NOT(ISERROR(SEARCH("合短",AE166)))</formula>
    </cfRule>
    <cfRule type="containsText" dxfId="825" priority="644" operator="containsText" text="合定">
      <formula>NOT(ISERROR(SEARCH("合定",AE166)))</formula>
    </cfRule>
  </conditionalFormatting>
  <conditionalFormatting sqref="AE166">
    <cfRule type="containsText" dxfId="824" priority="645" operator="containsText" text="ＮＧ">
      <formula>NOT(ISERROR(SEARCH("ＮＧ",AE166)))</formula>
    </cfRule>
    <cfRule type="containsText" dxfId="823" priority="646" operator="containsText" text="保留">
      <formula>NOT(ISERROR(SEARCH("保留",AE166)))</formula>
    </cfRule>
    <cfRule type="containsText" dxfId="822" priority="647" operator="containsText" text="良短">
      <formula>NOT(ISERROR(SEARCH("良短",AE166)))</formula>
    </cfRule>
    <cfRule type="containsText" dxfId="821" priority="648" operator="containsText" text="合短">
      <formula>NOT(ISERROR(SEARCH("合短",AE166)))</formula>
    </cfRule>
    <cfRule type="containsText" dxfId="820" priority="649" operator="containsText" text="合定">
      <formula>NOT(ISERROR(SEARCH("合定",AE166)))</formula>
    </cfRule>
  </conditionalFormatting>
  <conditionalFormatting sqref="AE166">
    <cfRule type="containsText" dxfId="819" priority="635" operator="containsText" text="ＮＧ">
      <formula>NOT(ISERROR(SEARCH("ＮＧ",AE166)))</formula>
    </cfRule>
    <cfRule type="containsText" dxfId="818" priority="636" operator="containsText" text="保留">
      <formula>NOT(ISERROR(SEARCH("保留",AE166)))</formula>
    </cfRule>
    <cfRule type="containsText" dxfId="817" priority="637" operator="containsText" text="良短">
      <formula>NOT(ISERROR(SEARCH("良短",AE166)))</formula>
    </cfRule>
    <cfRule type="containsText" dxfId="816" priority="638" operator="containsText" text="合短">
      <formula>NOT(ISERROR(SEARCH("合短",AE166)))</formula>
    </cfRule>
    <cfRule type="containsText" dxfId="815" priority="639" operator="containsText" text="合定">
      <formula>NOT(ISERROR(SEARCH("合定",AE166)))</formula>
    </cfRule>
  </conditionalFormatting>
  <conditionalFormatting sqref="AE166">
    <cfRule type="containsText" dxfId="814" priority="530" operator="containsText" text="ＮＧ">
      <formula>NOT(ISERROR(SEARCH("ＮＧ",AE166)))</formula>
    </cfRule>
    <cfRule type="containsText" dxfId="813" priority="531" operator="containsText" text="保留">
      <formula>NOT(ISERROR(SEARCH("保留",AE166)))</formula>
    </cfRule>
    <cfRule type="containsText" dxfId="812" priority="532" operator="containsText" text="良短">
      <formula>NOT(ISERROR(SEARCH("良短",AE166)))</formula>
    </cfRule>
    <cfRule type="containsText" dxfId="811" priority="533" operator="containsText" text="合短">
      <formula>NOT(ISERROR(SEARCH("合短",AE166)))</formula>
    </cfRule>
    <cfRule type="containsText" dxfId="810" priority="534" operator="containsText" text="合定">
      <formula>NOT(ISERROR(SEARCH("合定",AE166)))</formula>
    </cfRule>
  </conditionalFormatting>
  <conditionalFormatting sqref="AE166">
    <cfRule type="containsText" dxfId="809" priority="475" operator="containsText" text="ＮＧ">
      <formula>NOT(ISERROR(SEARCH("ＮＧ",AE166)))</formula>
    </cfRule>
    <cfRule type="containsText" dxfId="808" priority="476" operator="containsText" text="保留">
      <formula>NOT(ISERROR(SEARCH("保留",AE166)))</formula>
    </cfRule>
    <cfRule type="containsText" dxfId="807" priority="477" operator="containsText" text="良短">
      <formula>NOT(ISERROR(SEARCH("良短",AE166)))</formula>
    </cfRule>
    <cfRule type="containsText" dxfId="806" priority="478" operator="containsText" text="合短">
      <formula>NOT(ISERROR(SEARCH("合短",AE166)))</formula>
    </cfRule>
    <cfRule type="containsText" dxfId="805" priority="479" operator="containsText" text="合定">
      <formula>NOT(ISERROR(SEARCH("合定",AE166)))</formula>
    </cfRule>
  </conditionalFormatting>
  <conditionalFormatting sqref="AE166">
    <cfRule type="containsText" dxfId="804" priority="630" operator="containsText" text="ＮＧ">
      <formula>NOT(ISERROR(SEARCH("ＮＧ",AE166)))</formula>
    </cfRule>
    <cfRule type="containsText" dxfId="803" priority="631" operator="containsText" text="保留">
      <formula>NOT(ISERROR(SEARCH("保留",AE166)))</formula>
    </cfRule>
    <cfRule type="containsText" dxfId="802" priority="632" operator="containsText" text="良短">
      <formula>NOT(ISERROR(SEARCH("良短",AE166)))</formula>
    </cfRule>
    <cfRule type="containsText" dxfId="801" priority="633" operator="containsText" text="合短">
      <formula>NOT(ISERROR(SEARCH("合短",AE166)))</formula>
    </cfRule>
    <cfRule type="containsText" dxfId="800" priority="634" operator="containsText" text="合定">
      <formula>NOT(ISERROR(SEARCH("合定",AE166)))</formula>
    </cfRule>
  </conditionalFormatting>
  <conditionalFormatting sqref="AE167:AE168">
    <cfRule type="containsText" dxfId="799" priority="625" operator="containsText" text="ＮＧ">
      <formula>NOT(ISERROR(SEARCH("ＮＧ",AE167)))</formula>
    </cfRule>
    <cfRule type="containsText" dxfId="798" priority="626" operator="containsText" text="保留">
      <formula>NOT(ISERROR(SEARCH("保留",AE167)))</formula>
    </cfRule>
    <cfRule type="containsText" dxfId="797" priority="627" operator="containsText" text="良短">
      <formula>NOT(ISERROR(SEARCH("良短",AE167)))</formula>
    </cfRule>
    <cfRule type="containsText" dxfId="796" priority="628" operator="containsText" text="合短">
      <formula>NOT(ISERROR(SEARCH("合短",AE167)))</formula>
    </cfRule>
    <cfRule type="containsText" dxfId="795" priority="629" operator="containsText" text="合定">
      <formula>NOT(ISERROR(SEARCH("合定",AE167)))</formula>
    </cfRule>
  </conditionalFormatting>
  <conditionalFormatting sqref="AE169:AE171">
    <cfRule type="containsText" dxfId="794" priority="615" operator="containsText" text="ＮＧ">
      <formula>NOT(ISERROR(SEARCH("ＮＧ",AE169)))</formula>
    </cfRule>
    <cfRule type="containsText" dxfId="793" priority="616" operator="containsText" text="保留">
      <formula>NOT(ISERROR(SEARCH("保留",AE169)))</formula>
    </cfRule>
    <cfRule type="containsText" dxfId="792" priority="617" operator="containsText" text="良短">
      <formula>NOT(ISERROR(SEARCH("良短",AE169)))</formula>
    </cfRule>
    <cfRule type="containsText" dxfId="791" priority="618" operator="containsText" text="合短">
      <formula>NOT(ISERROR(SEARCH("合短",AE169)))</formula>
    </cfRule>
    <cfRule type="containsText" dxfId="790" priority="619" operator="containsText" text="合定">
      <formula>NOT(ISERROR(SEARCH("合定",AE169)))</formula>
    </cfRule>
  </conditionalFormatting>
  <conditionalFormatting sqref="AE169:AE171">
    <cfRule type="containsText" dxfId="789" priority="620" operator="containsText" text="ＮＧ">
      <formula>NOT(ISERROR(SEARCH("ＮＧ",AE169)))</formula>
    </cfRule>
    <cfRule type="containsText" dxfId="788" priority="621" operator="containsText" text="保留">
      <formula>NOT(ISERROR(SEARCH("保留",AE169)))</formula>
    </cfRule>
    <cfRule type="containsText" dxfId="787" priority="622" operator="containsText" text="良短">
      <formula>NOT(ISERROR(SEARCH("良短",AE169)))</formula>
    </cfRule>
    <cfRule type="containsText" dxfId="786" priority="623" operator="containsText" text="合短">
      <formula>NOT(ISERROR(SEARCH("合短",AE169)))</formula>
    </cfRule>
    <cfRule type="containsText" dxfId="785" priority="624" operator="containsText" text="合定">
      <formula>NOT(ISERROR(SEARCH("合定",AE169)))</formula>
    </cfRule>
  </conditionalFormatting>
  <conditionalFormatting sqref="AE166">
    <cfRule type="containsText" dxfId="784" priority="605" operator="containsText" text="ＮＧ">
      <formula>NOT(ISERROR(SEARCH("ＮＧ",AE166)))</formula>
    </cfRule>
    <cfRule type="containsText" dxfId="783" priority="606" operator="containsText" text="保留">
      <formula>NOT(ISERROR(SEARCH("保留",AE166)))</formula>
    </cfRule>
    <cfRule type="containsText" dxfId="782" priority="607" operator="containsText" text="良短">
      <formula>NOT(ISERROR(SEARCH("良短",AE166)))</formula>
    </cfRule>
    <cfRule type="containsText" dxfId="781" priority="608" operator="containsText" text="合短">
      <formula>NOT(ISERROR(SEARCH("合短",AE166)))</formula>
    </cfRule>
    <cfRule type="containsText" dxfId="780" priority="609" operator="containsText" text="合定">
      <formula>NOT(ISERROR(SEARCH("合定",AE166)))</formula>
    </cfRule>
  </conditionalFormatting>
  <conditionalFormatting sqref="AE166">
    <cfRule type="containsText" dxfId="779" priority="610" operator="containsText" text="ＮＧ">
      <formula>NOT(ISERROR(SEARCH("ＮＧ",AE166)))</formula>
    </cfRule>
    <cfRule type="containsText" dxfId="778" priority="611" operator="containsText" text="保留">
      <formula>NOT(ISERROR(SEARCH("保留",AE166)))</formula>
    </cfRule>
    <cfRule type="containsText" dxfId="777" priority="612" operator="containsText" text="良短">
      <formula>NOT(ISERROR(SEARCH("良短",AE166)))</formula>
    </cfRule>
    <cfRule type="containsText" dxfId="776" priority="613" operator="containsText" text="合短">
      <formula>NOT(ISERROR(SEARCH("合短",AE166)))</formula>
    </cfRule>
    <cfRule type="containsText" dxfId="775" priority="614" operator="containsText" text="合定">
      <formula>NOT(ISERROR(SEARCH("合定",AE166)))</formula>
    </cfRule>
  </conditionalFormatting>
  <conditionalFormatting sqref="AE166">
    <cfRule type="containsText" dxfId="774" priority="600" operator="containsText" text="ＮＧ">
      <formula>NOT(ISERROR(SEARCH("ＮＧ",AE166)))</formula>
    </cfRule>
    <cfRule type="containsText" dxfId="773" priority="601" operator="containsText" text="保留">
      <formula>NOT(ISERROR(SEARCH("保留",AE166)))</formula>
    </cfRule>
    <cfRule type="containsText" dxfId="772" priority="602" operator="containsText" text="良短">
      <formula>NOT(ISERROR(SEARCH("良短",AE166)))</formula>
    </cfRule>
    <cfRule type="containsText" dxfId="771" priority="603" operator="containsText" text="合短">
      <formula>NOT(ISERROR(SEARCH("合短",AE166)))</formula>
    </cfRule>
    <cfRule type="containsText" dxfId="770" priority="604" operator="containsText" text="合定">
      <formula>NOT(ISERROR(SEARCH("合定",AE166)))</formula>
    </cfRule>
  </conditionalFormatting>
  <conditionalFormatting sqref="AE166">
    <cfRule type="containsText" dxfId="769" priority="595" operator="containsText" text="ＮＧ">
      <formula>NOT(ISERROR(SEARCH("ＮＧ",AE166)))</formula>
    </cfRule>
    <cfRule type="containsText" dxfId="768" priority="596" operator="containsText" text="保留">
      <formula>NOT(ISERROR(SEARCH("保留",AE166)))</formula>
    </cfRule>
    <cfRule type="containsText" dxfId="767" priority="597" operator="containsText" text="良短">
      <formula>NOT(ISERROR(SEARCH("良短",AE166)))</formula>
    </cfRule>
    <cfRule type="containsText" dxfId="766" priority="598" operator="containsText" text="合短">
      <formula>NOT(ISERROR(SEARCH("合短",AE166)))</formula>
    </cfRule>
    <cfRule type="containsText" dxfId="765" priority="599" operator="containsText" text="合定">
      <formula>NOT(ISERROR(SEARCH("合定",AE166)))</formula>
    </cfRule>
  </conditionalFormatting>
  <conditionalFormatting sqref="AE166">
    <cfRule type="containsText" dxfId="764" priority="585" operator="containsText" text="ＮＧ">
      <formula>NOT(ISERROR(SEARCH("ＮＧ",AE166)))</formula>
    </cfRule>
    <cfRule type="containsText" dxfId="763" priority="586" operator="containsText" text="保留">
      <formula>NOT(ISERROR(SEARCH("保留",AE166)))</formula>
    </cfRule>
    <cfRule type="containsText" dxfId="762" priority="587" operator="containsText" text="良短">
      <formula>NOT(ISERROR(SEARCH("良短",AE166)))</formula>
    </cfRule>
    <cfRule type="containsText" dxfId="761" priority="588" operator="containsText" text="合短">
      <formula>NOT(ISERROR(SEARCH("合短",AE166)))</formula>
    </cfRule>
    <cfRule type="containsText" dxfId="760" priority="589" operator="containsText" text="合定">
      <formula>NOT(ISERROR(SEARCH("合定",AE166)))</formula>
    </cfRule>
  </conditionalFormatting>
  <conditionalFormatting sqref="AE166">
    <cfRule type="containsText" dxfId="759" priority="590" operator="containsText" text="ＮＧ">
      <formula>NOT(ISERROR(SEARCH("ＮＧ",AE166)))</formula>
    </cfRule>
    <cfRule type="containsText" dxfId="758" priority="591" operator="containsText" text="保留">
      <formula>NOT(ISERROR(SEARCH("保留",AE166)))</formula>
    </cfRule>
    <cfRule type="containsText" dxfId="757" priority="592" operator="containsText" text="良短">
      <formula>NOT(ISERROR(SEARCH("良短",AE166)))</formula>
    </cfRule>
    <cfRule type="containsText" dxfId="756" priority="593" operator="containsText" text="合短">
      <formula>NOT(ISERROR(SEARCH("合短",AE166)))</formula>
    </cfRule>
    <cfRule type="containsText" dxfId="755" priority="594" operator="containsText" text="合定">
      <formula>NOT(ISERROR(SEARCH("合定",AE166)))</formula>
    </cfRule>
  </conditionalFormatting>
  <conditionalFormatting sqref="AE166">
    <cfRule type="containsText" dxfId="754" priority="575" operator="containsText" text="ＮＧ">
      <formula>NOT(ISERROR(SEARCH("ＮＧ",AE166)))</formula>
    </cfRule>
    <cfRule type="containsText" dxfId="753" priority="576" operator="containsText" text="保留">
      <formula>NOT(ISERROR(SEARCH("保留",AE166)))</formula>
    </cfRule>
    <cfRule type="containsText" dxfId="752" priority="577" operator="containsText" text="良短">
      <formula>NOT(ISERROR(SEARCH("良短",AE166)))</formula>
    </cfRule>
    <cfRule type="containsText" dxfId="751" priority="578" operator="containsText" text="合短">
      <formula>NOT(ISERROR(SEARCH("合短",AE166)))</formula>
    </cfRule>
    <cfRule type="containsText" dxfId="750" priority="579" operator="containsText" text="合定">
      <formula>NOT(ISERROR(SEARCH("合定",AE166)))</formula>
    </cfRule>
  </conditionalFormatting>
  <conditionalFormatting sqref="AE166">
    <cfRule type="containsText" dxfId="749" priority="580" operator="containsText" text="ＮＧ">
      <formula>NOT(ISERROR(SEARCH("ＮＧ",AE166)))</formula>
    </cfRule>
    <cfRule type="containsText" dxfId="748" priority="581" operator="containsText" text="保留">
      <formula>NOT(ISERROR(SEARCH("保留",AE166)))</formula>
    </cfRule>
    <cfRule type="containsText" dxfId="747" priority="582" operator="containsText" text="良短">
      <formula>NOT(ISERROR(SEARCH("良短",AE166)))</formula>
    </cfRule>
    <cfRule type="containsText" dxfId="746" priority="583" operator="containsText" text="合短">
      <formula>NOT(ISERROR(SEARCH("合短",AE166)))</formula>
    </cfRule>
    <cfRule type="containsText" dxfId="745" priority="584" operator="containsText" text="合定">
      <formula>NOT(ISERROR(SEARCH("合定",AE166)))</formula>
    </cfRule>
  </conditionalFormatting>
  <conditionalFormatting sqref="AE166">
    <cfRule type="containsText" dxfId="744" priority="570" operator="containsText" text="ＮＧ">
      <formula>NOT(ISERROR(SEARCH("ＮＧ",AE166)))</formula>
    </cfRule>
    <cfRule type="containsText" dxfId="743" priority="571" operator="containsText" text="保留">
      <formula>NOT(ISERROR(SEARCH("保留",AE166)))</formula>
    </cfRule>
    <cfRule type="containsText" dxfId="742" priority="572" operator="containsText" text="良短">
      <formula>NOT(ISERROR(SEARCH("良短",AE166)))</formula>
    </cfRule>
    <cfRule type="containsText" dxfId="741" priority="573" operator="containsText" text="合短">
      <formula>NOT(ISERROR(SEARCH("合短",AE166)))</formula>
    </cfRule>
    <cfRule type="containsText" dxfId="740" priority="574" operator="containsText" text="合定">
      <formula>NOT(ISERROR(SEARCH("合定",AE166)))</formula>
    </cfRule>
  </conditionalFormatting>
  <conditionalFormatting sqref="AE169">
    <cfRule type="containsText" dxfId="739" priority="565" operator="containsText" text="ＮＧ">
      <formula>NOT(ISERROR(SEARCH("ＮＧ",AE169)))</formula>
    </cfRule>
    <cfRule type="containsText" dxfId="738" priority="566" operator="containsText" text="保留">
      <formula>NOT(ISERROR(SEARCH("保留",AE169)))</formula>
    </cfRule>
    <cfRule type="containsText" dxfId="737" priority="567" operator="containsText" text="良短">
      <formula>NOT(ISERROR(SEARCH("良短",AE169)))</formula>
    </cfRule>
    <cfRule type="containsText" dxfId="736" priority="568" operator="containsText" text="合短">
      <formula>NOT(ISERROR(SEARCH("合短",AE169)))</formula>
    </cfRule>
    <cfRule type="containsText" dxfId="735" priority="569" operator="containsText" text="合定">
      <formula>NOT(ISERROR(SEARCH("合定",AE169)))</formula>
    </cfRule>
  </conditionalFormatting>
  <conditionalFormatting sqref="AE169">
    <cfRule type="containsText" dxfId="734" priority="560" operator="containsText" text="ＮＧ">
      <formula>NOT(ISERROR(SEARCH("ＮＧ",AE169)))</formula>
    </cfRule>
    <cfRule type="containsText" dxfId="733" priority="561" operator="containsText" text="保留">
      <formula>NOT(ISERROR(SEARCH("保留",AE169)))</formula>
    </cfRule>
    <cfRule type="containsText" dxfId="732" priority="562" operator="containsText" text="良短">
      <formula>NOT(ISERROR(SEARCH("良短",AE169)))</formula>
    </cfRule>
    <cfRule type="containsText" dxfId="731" priority="563" operator="containsText" text="合短">
      <formula>NOT(ISERROR(SEARCH("合短",AE169)))</formula>
    </cfRule>
    <cfRule type="containsText" dxfId="730" priority="564" operator="containsText" text="合定">
      <formula>NOT(ISERROR(SEARCH("合定",AE169)))</formula>
    </cfRule>
  </conditionalFormatting>
  <conditionalFormatting sqref="AE166:AE168">
    <cfRule type="containsText" dxfId="729" priority="550" operator="containsText" text="ＮＧ">
      <formula>NOT(ISERROR(SEARCH("ＮＧ",AE166)))</formula>
    </cfRule>
    <cfRule type="containsText" dxfId="728" priority="551" operator="containsText" text="保留">
      <formula>NOT(ISERROR(SEARCH("保留",AE166)))</formula>
    </cfRule>
    <cfRule type="containsText" dxfId="727" priority="552" operator="containsText" text="良短">
      <formula>NOT(ISERROR(SEARCH("良短",AE166)))</formula>
    </cfRule>
    <cfRule type="containsText" dxfId="726" priority="553" operator="containsText" text="合短">
      <formula>NOT(ISERROR(SEARCH("合短",AE166)))</formula>
    </cfRule>
    <cfRule type="containsText" dxfId="725" priority="554" operator="containsText" text="合定">
      <formula>NOT(ISERROR(SEARCH("合定",AE166)))</formula>
    </cfRule>
  </conditionalFormatting>
  <conditionalFormatting sqref="AE166:AE168">
    <cfRule type="containsText" dxfId="724" priority="555" operator="containsText" text="ＮＧ">
      <formula>NOT(ISERROR(SEARCH("ＮＧ",AE166)))</formula>
    </cfRule>
    <cfRule type="containsText" dxfId="723" priority="556" operator="containsText" text="保留">
      <formula>NOT(ISERROR(SEARCH("保留",AE166)))</formula>
    </cfRule>
    <cfRule type="containsText" dxfId="722" priority="557" operator="containsText" text="良短">
      <formula>NOT(ISERROR(SEARCH("良短",AE166)))</formula>
    </cfRule>
    <cfRule type="containsText" dxfId="721" priority="558" operator="containsText" text="合短">
      <formula>NOT(ISERROR(SEARCH("合短",AE166)))</formula>
    </cfRule>
    <cfRule type="containsText" dxfId="720" priority="559" operator="containsText" text="合定">
      <formula>NOT(ISERROR(SEARCH("合定",AE166)))</formula>
    </cfRule>
  </conditionalFormatting>
  <conditionalFormatting sqref="AE166">
    <cfRule type="containsText" dxfId="719" priority="545" operator="containsText" text="ＮＧ">
      <formula>NOT(ISERROR(SEARCH("ＮＧ",AE166)))</formula>
    </cfRule>
    <cfRule type="containsText" dxfId="718" priority="546" operator="containsText" text="保留">
      <formula>NOT(ISERROR(SEARCH("保留",AE166)))</formula>
    </cfRule>
    <cfRule type="containsText" dxfId="717" priority="547" operator="containsText" text="良短">
      <formula>NOT(ISERROR(SEARCH("良短",AE166)))</formula>
    </cfRule>
    <cfRule type="containsText" dxfId="716" priority="548" operator="containsText" text="合短">
      <formula>NOT(ISERROR(SEARCH("合短",AE166)))</formula>
    </cfRule>
    <cfRule type="containsText" dxfId="715" priority="549" operator="containsText" text="合定">
      <formula>NOT(ISERROR(SEARCH("合定",AE166)))</formula>
    </cfRule>
  </conditionalFormatting>
  <conditionalFormatting sqref="AE166">
    <cfRule type="containsText" dxfId="714" priority="540" operator="containsText" text="ＮＧ">
      <formula>NOT(ISERROR(SEARCH("ＮＧ",AE166)))</formula>
    </cfRule>
    <cfRule type="containsText" dxfId="713" priority="541" operator="containsText" text="保留">
      <formula>NOT(ISERROR(SEARCH("保留",AE166)))</formula>
    </cfRule>
    <cfRule type="containsText" dxfId="712" priority="542" operator="containsText" text="良短">
      <formula>NOT(ISERROR(SEARCH("良短",AE166)))</formula>
    </cfRule>
    <cfRule type="containsText" dxfId="711" priority="543" operator="containsText" text="合短">
      <formula>NOT(ISERROR(SEARCH("合短",AE166)))</formula>
    </cfRule>
    <cfRule type="containsText" dxfId="710" priority="544" operator="containsText" text="合定">
      <formula>NOT(ISERROR(SEARCH("合定",AE166)))</formula>
    </cfRule>
  </conditionalFormatting>
  <conditionalFormatting sqref="AE166">
    <cfRule type="containsText" dxfId="709" priority="525" operator="containsText" text="ＮＧ">
      <formula>NOT(ISERROR(SEARCH("ＮＧ",AE166)))</formula>
    </cfRule>
    <cfRule type="containsText" dxfId="708" priority="526" operator="containsText" text="保留">
      <formula>NOT(ISERROR(SEARCH("保留",AE166)))</formula>
    </cfRule>
    <cfRule type="containsText" dxfId="707" priority="527" operator="containsText" text="良短">
      <formula>NOT(ISERROR(SEARCH("良短",AE166)))</formula>
    </cfRule>
    <cfRule type="containsText" dxfId="706" priority="528" operator="containsText" text="合短">
      <formula>NOT(ISERROR(SEARCH("合短",AE166)))</formula>
    </cfRule>
    <cfRule type="containsText" dxfId="705" priority="529" operator="containsText" text="合定">
      <formula>NOT(ISERROR(SEARCH("合定",AE166)))</formula>
    </cfRule>
  </conditionalFormatting>
  <conditionalFormatting sqref="AE166">
    <cfRule type="containsText" dxfId="704" priority="535" operator="containsText" text="ＮＧ">
      <formula>NOT(ISERROR(SEARCH("ＮＧ",AE166)))</formula>
    </cfRule>
    <cfRule type="containsText" dxfId="703" priority="536" operator="containsText" text="保留">
      <formula>NOT(ISERROR(SEARCH("保留",AE166)))</formula>
    </cfRule>
    <cfRule type="containsText" dxfId="702" priority="537" operator="containsText" text="良短">
      <formula>NOT(ISERROR(SEARCH("良短",AE166)))</formula>
    </cfRule>
    <cfRule type="containsText" dxfId="701" priority="538" operator="containsText" text="合短">
      <formula>NOT(ISERROR(SEARCH("合短",AE166)))</formula>
    </cfRule>
    <cfRule type="containsText" dxfId="700" priority="539" operator="containsText" text="合定">
      <formula>NOT(ISERROR(SEARCH("合定",AE166)))</formula>
    </cfRule>
  </conditionalFormatting>
  <conditionalFormatting sqref="AE166">
    <cfRule type="containsText" dxfId="699" priority="520" operator="containsText" text="ＮＧ">
      <formula>NOT(ISERROR(SEARCH("ＮＧ",AE166)))</formula>
    </cfRule>
    <cfRule type="containsText" dxfId="698" priority="521" operator="containsText" text="保留">
      <formula>NOT(ISERROR(SEARCH("保留",AE166)))</formula>
    </cfRule>
    <cfRule type="containsText" dxfId="697" priority="522" operator="containsText" text="良短">
      <formula>NOT(ISERROR(SEARCH("良短",AE166)))</formula>
    </cfRule>
    <cfRule type="containsText" dxfId="696" priority="523" operator="containsText" text="合短">
      <formula>NOT(ISERROR(SEARCH("合短",AE166)))</formula>
    </cfRule>
    <cfRule type="containsText" dxfId="695" priority="524" operator="containsText" text="合定">
      <formula>NOT(ISERROR(SEARCH("合定",AE166)))</formula>
    </cfRule>
  </conditionalFormatting>
  <conditionalFormatting sqref="AE166">
    <cfRule type="containsText" dxfId="694" priority="515" operator="containsText" text="ＮＧ">
      <formula>NOT(ISERROR(SEARCH("ＮＧ",AE166)))</formula>
    </cfRule>
    <cfRule type="containsText" dxfId="693" priority="516" operator="containsText" text="保留">
      <formula>NOT(ISERROR(SEARCH("保留",AE166)))</formula>
    </cfRule>
    <cfRule type="containsText" dxfId="692" priority="517" operator="containsText" text="良短">
      <formula>NOT(ISERROR(SEARCH("良短",AE166)))</formula>
    </cfRule>
    <cfRule type="containsText" dxfId="691" priority="518" operator="containsText" text="合短">
      <formula>NOT(ISERROR(SEARCH("合短",AE166)))</formula>
    </cfRule>
    <cfRule type="containsText" dxfId="690" priority="519" operator="containsText" text="合定">
      <formula>NOT(ISERROR(SEARCH("合定",AE166)))</formula>
    </cfRule>
  </conditionalFormatting>
  <conditionalFormatting sqref="AE167:AE168">
    <cfRule type="containsText" dxfId="689" priority="510" operator="containsText" text="ＮＧ">
      <formula>NOT(ISERROR(SEARCH("ＮＧ",AE167)))</formula>
    </cfRule>
    <cfRule type="containsText" dxfId="688" priority="511" operator="containsText" text="保留">
      <formula>NOT(ISERROR(SEARCH("保留",AE167)))</formula>
    </cfRule>
    <cfRule type="containsText" dxfId="687" priority="512" operator="containsText" text="良短">
      <formula>NOT(ISERROR(SEARCH("良短",AE167)))</formula>
    </cfRule>
    <cfRule type="containsText" dxfId="686" priority="513" operator="containsText" text="合短">
      <formula>NOT(ISERROR(SEARCH("合短",AE167)))</formula>
    </cfRule>
    <cfRule type="containsText" dxfId="685" priority="514" operator="containsText" text="合定">
      <formula>NOT(ISERROR(SEARCH("合定",AE167)))</formula>
    </cfRule>
  </conditionalFormatting>
  <conditionalFormatting sqref="AE167:AE168">
    <cfRule type="containsText" dxfId="684" priority="505" operator="containsText" text="ＮＧ">
      <formula>NOT(ISERROR(SEARCH("ＮＧ",AE167)))</formula>
    </cfRule>
    <cfRule type="containsText" dxfId="683" priority="506" operator="containsText" text="保留">
      <formula>NOT(ISERROR(SEARCH("保留",AE167)))</formula>
    </cfRule>
    <cfRule type="containsText" dxfId="682" priority="507" operator="containsText" text="良短">
      <formula>NOT(ISERROR(SEARCH("良短",AE167)))</formula>
    </cfRule>
    <cfRule type="containsText" dxfId="681" priority="508" operator="containsText" text="合短">
      <formula>NOT(ISERROR(SEARCH("合短",AE167)))</formula>
    </cfRule>
    <cfRule type="containsText" dxfId="680" priority="509" operator="containsText" text="合定">
      <formula>NOT(ISERROR(SEARCH("合定",AE167)))</formula>
    </cfRule>
  </conditionalFormatting>
  <conditionalFormatting sqref="AE169">
    <cfRule type="containsText" dxfId="679" priority="485" operator="containsText" text="ＮＧ">
      <formula>NOT(ISERROR(SEARCH("ＮＧ",AE169)))</formula>
    </cfRule>
    <cfRule type="containsText" dxfId="678" priority="486" operator="containsText" text="保留">
      <formula>NOT(ISERROR(SEARCH("保留",AE169)))</formula>
    </cfRule>
    <cfRule type="containsText" dxfId="677" priority="487" operator="containsText" text="良短">
      <formula>NOT(ISERROR(SEARCH("良短",AE169)))</formula>
    </cfRule>
    <cfRule type="containsText" dxfId="676" priority="488" operator="containsText" text="合短">
      <formula>NOT(ISERROR(SEARCH("合短",AE169)))</formula>
    </cfRule>
    <cfRule type="containsText" dxfId="675" priority="489" operator="containsText" text="合定">
      <formula>NOT(ISERROR(SEARCH("合定",AE169)))</formula>
    </cfRule>
  </conditionalFormatting>
  <conditionalFormatting sqref="AE169">
    <cfRule type="containsText" dxfId="674" priority="490" operator="containsText" text="ＮＧ">
      <formula>NOT(ISERROR(SEARCH("ＮＧ",AE169)))</formula>
    </cfRule>
    <cfRule type="containsText" dxfId="673" priority="491" operator="containsText" text="保留">
      <formula>NOT(ISERROR(SEARCH("保留",AE169)))</formula>
    </cfRule>
    <cfRule type="containsText" dxfId="672" priority="492" operator="containsText" text="良短">
      <formula>NOT(ISERROR(SEARCH("良短",AE169)))</formula>
    </cfRule>
    <cfRule type="containsText" dxfId="671" priority="493" operator="containsText" text="合短">
      <formula>NOT(ISERROR(SEARCH("合短",AE169)))</formula>
    </cfRule>
    <cfRule type="containsText" dxfId="670" priority="494" operator="containsText" text="合定">
      <formula>NOT(ISERROR(SEARCH("合定",AE169)))</formula>
    </cfRule>
  </conditionalFormatting>
  <conditionalFormatting sqref="AE166">
    <cfRule type="containsText" dxfId="669" priority="500" operator="containsText" text="ＮＧ">
      <formula>NOT(ISERROR(SEARCH("ＮＧ",AE166)))</formula>
    </cfRule>
    <cfRule type="containsText" dxfId="668" priority="501" operator="containsText" text="保留">
      <formula>NOT(ISERROR(SEARCH("保留",AE166)))</formula>
    </cfRule>
    <cfRule type="containsText" dxfId="667" priority="502" operator="containsText" text="良短">
      <formula>NOT(ISERROR(SEARCH("良短",AE166)))</formula>
    </cfRule>
    <cfRule type="containsText" dxfId="666" priority="503" operator="containsText" text="合短">
      <formula>NOT(ISERROR(SEARCH("合短",AE166)))</formula>
    </cfRule>
    <cfRule type="containsText" dxfId="665" priority="504" operator="containsText" text="合定">
      <formula>NOT(ISERROR(SEARCH("合定",AE166)))</formula>
    </cfRule>
  </conditionalFormatting>
  <conditionalFormatting sqref="AE166">
    <cfRule type="containsText" dxfId="664" priority="495" operator="containsText" text="ＮＧ">
      <formula>NOT(ISERROR(SEARCH("ＮＧ",AE166)))</formula>
    </cfRule>
    <cfRule type="containsText" dxfId="663" priority="496" operator="containsText" text="保留">
      <formula>NOT(ISERROR(SEARCH("保留",AE166)))</formula>
    </cfRule>
    <cfRule type="containsText" dxfId="662" priority="497" operator="containsText" text="良短">
      <formula>NOT(ISERROR(SEARCH("良短",AE166)))</formula>
    </cfRule>
    <cfRule type="containsText" dxfId="661" priority="498" operator="containsText" text="合短">
      <formula>NOT(ISERROR(SEARCH("合短",AE166)))</formula>
    </cfRule>
    <cfRule type="containsText" dxfId="660" priority="499" operator="containsText" text="合定">
      <formula>NOT(ISERROR(SEARCH("合定",AE166)))</formula>
    </cfRule>
  </conditionalFormatting>
  <conditionalFormatting sqref="AE166">
    <cfRule type="containsText" dxfId="659" priority="470" operator="containsText" text="ＮＧ">
      <formula>NOT(ISERROR(SEARCH("ＮＧ",AE166)))</formula>
    </cfRule>
    <cfRule type="containsText" dxfId="658" priority="471" operator="containsText" text="保留">
      <formula>NOT(ISERROR(SEARCH("保留",AE166)))</formula>
    </cfRule>
    <cfRule type="containsText" dxfId="657" priority="472" operator="containsText" text="良短">
      <formula>NOT(ISERROR(SEARCH("良短",AE166)))</formula>
    </cfRule>
    <cfRule type="containsText" dxfId="656" priority="473" operator="containsText" text="合短">
      <formula>NOT(ISERROR(SEARCH("合短",AE166)))</formula>
    </cfRule>
    <cfRule type="containsText" dxfId="655" priority="474" operator="containsText" text="合定">
      <formula>NOT(ISERROR(SEARCH("合定",AE166)))</formula>
    </cfRule>
  </conditionalFormatting>
  <conditionalFormatting sqref="AE166">
    <cfRule type="containsText" dxfId="654" priority="480" operator="containsText" text="ＮＧ">
      <formula>NOT(ISERROR(SEARCH("ＮＧ",AE166)))</formula>
    </cfRule>
    <cfRule type="containsText" dxfId="653" priority="481" operator="containsText" text="保留">
      <formula>NOT(ISERROR(SEARCH("保留",AE166)))</formula>
    </cfRule>
    <cfRule type="containsText" dxfId="652" priority="482" operator="containsText" text="良短">
      <formula>NOT(ISERROR(SEARCH("良短",AE166)))</formula>
    </cfRule>
    <cfRule type="containsText" dxfId="651" priority="483" operator="containsText" text="合短">
      <formula>NOT(ISERROR(SEARCH("合短",AE166)))</formula>
    </cfRule>
    <cfRule type="containsText" dxfId="650" priority="484" operator="containsText" text="合定">
      <formula>NOT(ISERROR(SEARCH("合定",AE166)))</formula>
    </cfRule>
  </conditionalFormatting>
  <conditionalFormatting sqref="AE166">
    <cfRule type="containsText" dxfId="649" priority="465" operator="containsText" text="ＮＧ">
      <formula>NOT(ISERROR(SEARCH("ＮＧ",AE166)))</formula>
    </cfRule>
    <cfRule type="containsText" dxfId="648" priority="466" operator="containsText" text="保留">
      <formula>NOT(ISERROR(SEARCH("保留",AE166)))</formula>
    </cfRule>
    <cfRule type="containsText" dxfId="647" priority="467" operator="containsText" text="良短">
      <formula>NOT(ISERROR(SEARCH("良短",AE166)))</formula>
    </cfRule>
    <cfRule type="containsText" dxfId="646" priority="468" operator="containsText" text="合短">
      <formula>NOT(ISERROR(SEARCH("合短",AE166)))</formula>
    </cfRule>
    <cfRule type="containsText" dxfId="645" priority="469" operator="containsText" text="合定">
      <formula>NOT(ISERROR(SEARCH("合定",AE166)))</formula>
    </cfRule>
  </conditionalFormatting>
  <conditionalFormatting sqref="AE166">
    <cfRule type="containsText" dxfId="644" priority="460" operator="containsText" text="ＮＧ">
      <formula>NOT(ISERROR(SEARCH("ＮＧ",AE166)))</formula>
    </cfRule>
    <cfRule type="containsText" dxfId="643" priority="461" operator="containsText" text="保留">
      <formula>NOT(ISERROR(SEARCH("保留",AE166)))</formula>
    </cfRule>
    <cfRule type="containsText" dxfId="642" priority="462" operator="containsText" text="良短">
      <formula>NOT(ISERROR(SEARCH("良短",AE166)))</formula>
    </cfRule>
    <cfRule type="containsText" dxfId="641" priority="463" operator="containsText" text="合短">
      <formula>NOT(ISERROR(SEARCH("合短",AE166)))</formula>
    </cfRule>
    <cfRule type="containsText" dxfId="640" priority="464" operator="containsText" text="合定">
      <formula>NOT(ISERROR(SEARCH("合定",AE166)))</formula>
    </cfRule>
  </conditionalFormatting>
  <conditionalFormatting sqref="AE168:AE169">
    <cfRule type="containsText" dxfId="639" priority="455" operator="containsText" text="ＮＧ">
      <formula>NOT(ISERROR(SEARCH("ＮＧ",AE168)))</formula>
    </cfRule>
    <cfRule type="containsText" dxfId="638" priority="456" operator="containsText" text="保留">
      <formula>NOT(ISERROR(SEARCH("保留",AE168)))</formula>
    </cfRule>
    <cfRule type="containsText" dxfId="637" priority="457" operator="containsText" text="良短">
      <formula>NOT(ISERROR(SEARCH("良短",AE168)))</formula>
    </cfRule>
    <cfRule type="containsText" dxfId="636" priority="458" operator="containsText" text="合短">
      <formula>NOT(ISERROR(SEARCH("合短",AE168)))</formula>
    </cfRule>
    <cfRule type="containsText" dxfId="635" priority="459" operator="containsText" text="合定">
      <formula>NOT(ISERROR(SEARCH("合定",AE168)))</formula>
    </cfRule>
  </conditionalFormatting>
  <conditionalFormatting sqref="AE168:AE169">
    <cfRule type="containsText" dxfId="634" priority="450" operator="containsText" text="ＮＧ">
      <formula>NOT(ISERROR(SEARCH("ＮＧ",AE168)))</formula>
    </cfRule>
    <cfRule type="containsText" dxfId="633" priority="451" operator="containsText" text="保留">
      <formula>NOT(ISERROR(SEARCH("保留",AE168)))</formula>
    </cfRule>
    <cfRule type="containsText" dxfId="632" priority="452" operator="containsText" text="良短">
      <formula>NOT(ISERROR(SEARCH("良短",AE168)))</formula>
    </cfRule>
    <cfRule type="containsText" dxfId="631" priority="453" operator="containsText" text="合短">
      <formula>NOT(ISERROR(SEARCH("合短",AE168)))</formula>
    </cfRule>
    <cfRule type="containsText" dxfId="630" priority="454" operator="containsText" text="合定">
      <formula>NOT(ISERROR(SEARCH("合定",AE168)))</formula>
    </cfRule>
  </conditionalFormatting>
  <conditionalFormatting sqref="AE166:AE167">
    <cfRule type="containsText" dxfId="629" priority="440" operator="containsText" text="ＮＧ">
      <formula>NOT(ISERROR(SEARCH("ＮＧ",AE166)))</formula>
    </cfRule>
    <cfRule type="containsText" dxfId="628" priority="441" operator="containsText" text="保留">
      <formula>NOT(ISERROR(SEARCH("保留",AE166)))</formula>
    </cfRule>
    <cfRule type="containsText" dxfId="627" priority="442" operator="containsText" text="良短">
      <formula>NOT(ISERROR(SEARCH("良短",AE166)))</formula>
    </cfRule>
    <cfRule type="containsText" dxfId="626" priority="443" operator="containsText" text="合短">
      <formula>NOT(ISERROR(SEARCH("合短",AE166)))</formula>
    </cfRule>
    <cfRule type="containsText" dxfId="625" priority="444" operator="containsText" text="合定">
      <formula>NOT(ISERROR(SEARCH("合定",AE166)))</formula>
    </cfRule>
  </conditionalFormatting>
  <conditionalFormatting sqref="AE166:AE167">
    <cfRule type="containsText" dxfId="624" priority="445" operator="containsText" text="ＮＧ">
      <formula>NOT(ISERROR(SEARCH("ＮＧ",AE166)))</formula>
    </cfRule>
    <cfRule type="containsText" dxfId="623" priority="446" operator="containsText" text="保留">
      <formula>NOT(ISERROR(SEARCH("保留",AE166)))</formula>
    </cfRule>
    <cfRule type="containsText" dxfId="622" priority="447" operator="containsText" text="良短">
      <formula>NOT(ISERROR(SEARCH("良短",AE166)))</formula>
    </cfRule>
    <cfRule type="containsText" dxfId="621" priority="448" operator="containsText" text="合短">
      <formula>NOT(ISERROR(SEARCH("合短",AE166)))</formula>
    </cfRule>
    <cfRule type="containsText" dxfId="620" priority="449" operator="containsText" text="合定">
      <formula>NOT(ISERROR(SEARCH("合定",AE166)))</formula>
    </cfRule>
  </conditionalFormatting>
  <conditionalFormatting sqref="AE166:AE168">
    <cfRule type="containsText" dxfId="619" priority="435" operator="containsText" text="ＮＧ">
      <formula>NOT(ISERROR(SEARCH("ＮＧ",AE166)))</formula>
    </cfRule>
    <cfRule type="containsText" dxfId="618" priority="436" operator="containsText" text="保留">
      <formula>NOT(ISERROR(SEARCH("保留",AE166)))</formula>
    </cfRule>
    <cfRule type="containsText" dxfId="617" priority="437" operator="containsText" text="良短">
      <formula>NOT(ISERROR(SEARCH("良短",AE166)))</formula>
    </cfRule>
    <cfRule type="containsText" dxfId="616" priority="438" operator="containsText" text="合短">
      <formula>NOT(ISERROR(SEARCH("合短",AE166)))</formula>
    </cfRule>
    <cfRule type="containsText" dxfId="615" priority="439" operator="containsText" text="合定">
      <formula>NOT(ISERROR(SEARCH("合定",AE166)))</formula>
    </cfRule>
  </conditionalFormatting>
  <conditionalFormatting sqref="AE169">
    <cfRule type="containsText" dxfId="614" priority="425" operator="containsText" text="ＮＧ">
      <formula>NOT(ISERROR(SEARCH("ＮＧ",AE169)))</formula>
    </cfRule>
    <cfRule type="containsText" dxfId="613" priority="426" operator="containsText" text="保留">
      <formula>NOT(ISERROR(SEARCH("保留",AE169)))</formula>
    </cfRule>
    <cfRule type="containsText" dxfId="612" priority="427" operator="containsText" text="良短">
      <formula>NOT(ISERROR(SEARCH("良短",AE169)))</formula>
    </cfRule>
    <cfRule type="containsText" dxfId="611" priority="428" operator="containsText" text="合短">
      <formula>NOT(ISERROR(SEARCH("合短",AE169)))</formula>
    </cfRule>
    <cfRule type="containsText" dxfId="610" priority="429" operator="containsText" text="合定">
      <formula>NOT(ISERROR(SEARCH("合定",AE169)))</formula>
    </cfRule>
  </conditionalFormatting>
  <conditionalFormatting sqref="AE169">
    <cfRule type="containsText" dxfId="609" priority="430" operator="containsText" text="ＮＧ">
      <formula>NOT(ISERROR(SEARCH("ＮＧ",AE169)))</formula>
    </cfRule>
    <cfRule type="containsText" dxfId="608" priority="431" operator="containsText" text="保留">
      <formula>NOT(ISERROR(SEARCH("保留",AE169)))</formula>
    </cfRule>
    <cfRule type="containsText" dxfId="607" priority="432" operator="containsText" text="良短">
      <formula>NOT(ISERROR(SEARCH("良短",AE169)))</formula>
    </cfRule>
    <cfRule type="containsText" dxfId="606" priority="433" operator="containsText" text="合短">
      <formula>NOT(ISERROR(SEARCH("合短",AE169)))</formula>
    </cfRule>
    <cfRule type="containsText" dxfId="605" priority="434" operator="containsText" text="合定">
      <formula>NOT(ISERROR(SEARCH("合定",AE169)))</formula>
    </cfRule>
  </conditionalFormatting>
  <conditionalFormatting sqref="AE166:AE168">
    <cfRule type="containsText" dxfId="604" priority="420" operator="containsText" text="ＮＧ">
      <formula>NOT(ISERROR(SEARCH("ＮＧ",AE166)))</formula>
    </cfRule>
    <cfRule type="containsText" dxfId="603" priority="421" operator="containsText" text="保留">
      <formula>NOT(ISERROR(SEARCH("保留",AE166)))</formula>
    </cfRule>
    <cfRule type="containsText" dxfId="602" priority="422" operator="containsText" text="良短">
      <formula>NOT(ISERROR(SEARCH("良短",AE166)))</formula>
    </cfRule>
    <cfRule type="containsText" dxfId="601" priority="423" operator="containsText" text="合短">
      <formula>NOT(ISERROR(SEARCH("合短",AE166)))</formula>
    </cfRule>
    <cfRule type="containsText" dxfId="600" priority="424" operator="containsText" text="合定">
      <formula>NOT(ISERROR(SEARCH("合定",AE166)))</formula>
    </cfRule>
  </conditionalFormatting>
  <conditionalFormatting sqref="AE169">
    <cfRule type="containsText" dxfId="599" priority="410" operator="containsText" text="ＮＧ">
      <formula>NOT(ISERROR(SEARCH("ＮＧ",AE169)))</formula>
    </cfRule>
    <cfRule type="containsText" dxfId="598" priority="411" operator="containsText" text="保留">
      <formula>NOT(ISERROR(SEARCH("保留",AE169)))</formula>
    </cfRule>
    <cfRule type="containsText" dxfId="597" priority="412" operator="containsText" text="良短">
      <formula>NOT(ISERROR(SEARCH("良短",AE169)))</formula>
    </cfRule>
    <cfRule type="containsText" dxfId="596" priority="413" operator="containsText" text="合短">
      <formula>NOT(ISERROR(SEARCH("合短",AE169)))</formula>
    </cfRule>
    <cfRule type="containsText" dxfId="595" priority="414" operator="containsText" text="合定">
      <formula>NOT(ISERROR(SEARCH("合定",AE169)))</formula>
    </cfRule>
  </conditionalFormatting>
  <conditionalFormatting sqref="AE169">
    <cfRule type="containsText" dxfId="594" priority="415" operator="containsText" text="ＮＧ">
      <formula>NOT(ISERROR(SEARCH("ＮＧ",AE169)))</formula>
    </cfRule>
    <cfRule type="containsText" dxfId="593" priority="416" operator="containsText" text="保留">
      <formula>NOT(ISERROR(SEARCH("保留",AE169)))</formula>
    </cfRule>
    <cfRule type="containsText" dxfId="592" priority="417" operator="containsText" text="良短">
      <formula>NOT(ISERROR(SEARCH("良短",AE169)))</formula>
    </cfRule>
    <cfRule type="containsText" dxfId="591" priority="418" operator="containsText" text="合短">
      <formula>NOT(ISERROR(SEARCH("合短",AE169)))</formula>
    </cfRule>
    <cfRule type="containsText" dxfId="590" priority="419" operator="containsText" text="合定">
      <formula>NOT(ISERROR(SEARCH("合定",AE169)))</formula>
    </cfRule>
  </conditionalFormatting>
  <conditionalFormatting sqref="AE169">
    <cfRule type="containsText" dxfId="589" priority="405" operator="containsText" text="ＮＧ">
      <formula>NOT(ISERROR(SEARCH("ＮＧ",AE169)))</formula>
    </cfRule>
    <cfRule type="containsText" dxfId="588" priority="406" operator="containsText" text="保留">
      <formula>NOT(ISERROR(SEARCH("保留",AE169)))</formula>
    </cfRule>
    <cfRule type="containsText" dxfId="587" priority="407" operator="containsText" text="良短">
      <formula>NOT(ISERROR(SEARCH("良短",AE169)))</formula>
    </cfRule>
    <cfRule type="containsText" dxfId="586" priority="408" operator="containsText" text="合短">
      <formula>NOT(ISERROR(SEARCH("合短",AE169)))</formula>
    </cfRule>
    <cfRule type="containsText" dxfId="585" priority="409" operator="containsText" text="合定">
      <formula>NOT(ISERROR(SEARCH("合定",AE169)))</formula>
    </cfRule>
  </conditionalFormatting>
  <conditionalFormatting sqref="AE172">
    <cfRule type="containsText" dxfId="584" priority="400" operator="containsText" text="ＮＧ">
      <formula>NOT(ISERROR(SEARCH("ＮＧ",AE172)))</formula>
    </cfRule>
    <cfRule type="containsText" dxfId="583" priority="401" operator="containsText" text="保留">
      <formula>NOT(ISERROR(SEARCH("保留",AE172)))</formula>
    </cfRule>
    <cfRule type="containsText" dxfId="582" priority="402" operator="containsText" text="良短">
      <formula>NOT(ISERROR(SEARCH("良短",AE172)))</formula>
    </cfRule>
    <cfRule type="containsText" dxfId="581" priority="403" operator="containsText" text="合短">
      <formula>NOT(ISERROR(SEARCH("合短",AE172)))</formula>
    </cfRule>
    <cfRule type="containsText" dxfId="580" priority="404" operator="containsText" text="合定">
      <formula>NOT(ISERROR(SEARCH("合定",AE172)))</formula>
    </cfRule>
  </conditionalFormatting>
  <conditionalFormatting sqref="AE172">
    <cfRule type="containsText" dxfId="579" priority="390" operator="containsText" text="ＮＧ">
      <formula>NOT(ISERROR(SEARCH("ＮＧ",AE172)))</formula>
    </cfRule>
    <cfRule type="containsText" dxfId="578" priority="391" operator="containsText" text="保留">
      <formula>NOT(ISERROR(SEARCH("保留",AE172)))</formula>
    </cfRule>
    <cfRule type="containsText" dxfId="577" priority="392" operator="containsText" text="良短">
      <formula>NOT(ISERROR(SEARCH("良短",AE172)))</formula>
    </cfRule>
    <cfRule type="containsText" dxfId="576" priority="393" operator="containsText" text="合短">
      <formula>NOT(ISERROR(SEARCH("合短",AE172)))</formula>
    </cfRule>
    <cfRule type="containsText" dxfId="575" priority="394" operator="containsText" text="合定">
      <formula>NOT(ISERROR(SEARCH("合定",AE172)))</formula>
    </cfRule>
  </conditionalFormatting>
  <conditionalFormatting sqref="AE172">
    <cfRule type="containsText" dxfId="574" priority="395" operator="containsText" text="ＮＧ">
      <formula>NOT(ISERROR(SEARCH("ＮＧ",AE172)))</formula>
    </cfRule>
    <cfRule type="containsText" dxfId="573" priority="396" operator="containsText" text="保留">
      <formula>NOT(ISERROR(SEARCH("保留",AE172)))</formula>
    </cfRule>
    <cfRule type="containsText" dxfId="572" priority="397" operator="containsText" text="良短">
      <formula>NOT(ISERROR(SEARCH("良短",AE172)))</formula>
    </cfRule>
    <cfRule type="containsText" dxfId="571" priority="398" operator="containsText" text="合短">
      <formula>NOT(ISERROR(SEARCH("合短",AE172)))</formula>
    </cfRule>
    <cfRule type="containsText" dxfId="570" priority="399" operator="containsText" text="合定">
      <formula>NOT(ISERROR(SEARCH("合定",AE172)))</formula>
    </cfRule>
  </conditionalFormatting>
  <conditionalFormatting sqref="AE172">
    <cfRule type="containsText" dxfId="569" priority="190" operator="containsText" text="ＮＧ">
      <formula>NOT(ISERROR(SEARCH("ＮＧ",AE172)))</formula>
    </cfRule>
    <cfRule type="containsText" dxfId="568" priority="191" operator="containsText" text="保留">
      <formula>NOT(ISERROR(SEARCH("保留",AE172)))</formula>
    </cfRule>
    <cfRule type="containsText" dxfId="567" priority="192" operator="containsText" text="良短">
      <formula>NOT(ISERROR(SEARCH("良短",AE172)))</formula>
    </cfRule>
    <cfRule type="containsText" dxfId="566" priority="193" operator="containsText" text="合短">
      <formula>NOT(ISERROR(SEARCH("合短",AE172)))</formula>
    </cfRule>
    <cfRule type="containsText" dxfId="565" priority="194" operator="containsText" text="合定">
      <formula>NOT(ISERROR(SEARCH("合定",AE172)))</formula>
    </cfRule>
  </conditionalFormatting>
  <conditionalFormatting sqref="AE172">
    <cfRule type="containsText" dxfId="564" priority="185" operator="containsText" text="ＮＧ">
      <formula>NOT(ISERROR(SEARCH("ＮＧ",AE172)))</formula>
    </cfRule>
    <cfRule type="containsText" dxfId="563" priority="186" operator="containsText" text="保留">
      <formula>NOT(ISERROR(SEARCH("保留",AE172)))</formula>
    </cfRule>
    <cfRule type="containsText" dxfId="562" priority="187" operator="containsText" text="良短">
      <formula>NOT(ISERROR(SEARCH("良短",AE172)))</formula>
    </cfRule>
    <cfRule type="containsText" dxfId="561" priority="188" operator="containsText" text="合短">
      <formula>NOT(ISERROR(SEARCH("合短",AE172)))</formula>
    </cfRule>
    <cfRule type="containsText" dxfId="560" priority="189" operator="containsText" text="合定">
      <formula>NOT(ISERROR(SEARCH("合定",AE172)))</formula>
    </cfRule>
  </conditionalFormatting>
  <conditionalFormatting sqref="AE172">
    <cfRule type="containsText" dxfId="559" priority="175" operator="containsText" text="ＮＧ">
      <formula>NOT(ISERROR(SEARCH("ＮＧ",AE172)))</formula>
    </cfRule>
    <cfRule type="containsText" dxfId="558" priority="176" operator="containsText" text="保留">
      <formula>NOT(ISERROR(SEARCH("保留",AE172)))</formula>
    </cfRule>
    <cfRule type="containsText" dxfId="557" priority="177" operator="containsText" text="良短">
      <formula>NOT(ISERROR(SEARCH("良短",AE172)))</formula>
    </cfRule>
    <cfRule type="containsText" dxfId="556" priority="178" operator="containsText" text="合短">
      <formula>NOT(ISERROR(SEARCH("合短",AE172)))</formula>
    </cfRule>
    <cfRule type="containsText" dxfId="555" priority="179" operator="containsText" text="合定">
      <formula>NOT(ISERROR(SEARCH("合定",AE172)))</formula>
    </cfRule>
  </conditionalFormatting>
  <conditionalFormatting sqref="AE172">
    <cfRule type="containsText" dxfId="554" priority="170" operator="containsText" text="ＮＧ">
      <formula>NOT(ISERROR(SEARCH("ＮＧ",AE172)))</formula>
    </cfRule>
    <cfRule type="containsText" dxfId="553" priority="171" operator="containsText" text="保留">
      <formula>NOT(ISERROR(SEARCH("保留",AE172)))</formula>
    </cfRule>
    <cfRule type="containsText" dxfId="552" priority="172" operator="containsText" text="良短">
      <formula>NOT(ISERROR(SEARCH("良短",AE172)))</formula>
    </cfRule>
    <cfRule type="containsText" dxfId="551" priority="173" operator="containsText" text="合短">
      <formula>NOT(ISERROR(SEARCH("合短",AE172)))</formula>
    </cfRule>
    <cfRule type="containsText" dxfId="550" priority="174" operator="containsText" text="合定">
      <formula>NOT(ISERROR(SEARCH("合定",AE172)))</formula>
    </cfRule>
  </conditionalFormatting>
  <conditionalFormatting sqref="AE172">
    <cfRule type="containsText" dxfId="549" priority="155" operator="containsText" text="ＮＧ">
      <formula>NOT(ISERROR(SEARCH("ＮＧ",AE172)))</formula>
    </cfRule>
    <cfRule type="containsText" dxfId="548" priority="156" operator="containsText" text="保留">
      <formula>NOT(ISERROR(SEARCH("保留",AE172)))</formula>
    </cfRule>
    <cfRule type="containsText" dxfId="547" priority="157" operator="containsText" text="良短">
      <formula>NOT(ISERROR(SEARCH("良短",AE172)))</formula>
    </cfRule>
    <cfRule type="containsText" dxfId="546" priority="158" operator="containsText" text="合短">
      <formula>NOT(ISERROR(SEARCH("合短",AE172)))</formula>
    </cfRule>
    <cfRule type="containsText" dxfId="545" priority="159" operator="containsText" text="合定">
      <formula>NOT(ISERROR(SEARCH("合定",AE172)))</formula>
    </cfRule>
  </conditionalFormatting>
  <conditionalFormatting sqref="AE172">
    <cfRule type="containsText" dxfId="544" priority="165" operator="containsText" text="ＮＧ">
      <formula>NOT(ISERROR(SEARCH("ＮＧ",AE172)))</formula>
    </cfRule>
    <cfRule type="containsText" dxfId="543" priority="166" operator="containsText" text="保留">
      <formula>NOT(ISERROR(SEARCH("保留",AE172)))</formula>
    </cfRule>
    <cfRule type="containsText" dxfId="542" priority="167" operator="containsText" text="良短">
      <formula>NOT(ISERROR(SEARCH("良短",AE172)))</formula>
    </cfRule>
    <cfRule type="containsText" dxfId="541" priority="168" operator="containsText" text="合短">
      <formula>NOT(ISERROR(SEARCH("合短",AE172)))</formula>
    </cfRule>
    <cfRule type="containsText" dxfId="540" priority="169" operator="containsText" text="合定">
      <formula>NOT(ISERROR(SEARCH("合定",AE172)))</formula>
    </cfRule>
  </conditionalFormatting>
  <conditionalFormatting sqref="AE172">
    <cfRule type="containsText" dxfId="539" priority="135" operator="containsText" text="ＮＧ">
      <formula>NOT(ISERROR(SEARCH("ＮＧ",AE172)))</formula>
    </cfRule>
    <cfRule type="containsText" dxfId="538" priority="136" operator="containsText" text="保留">
      <formula>NOT(ISERROR(SEARCH("保留",AE172)))</formula>
    </cfRule>
    <cfRule type="containsText" dxfId="537" priority="137" operator="containsText" text="良短">
      <formula>NOT(ISERROR(SEARCH("良短",AE172)))</formula>
    </cfRule>
    <cfRule type="containsText" dxfId="536" priority="138" operator="containsText" text="合短">
      <formula>NOT(ISERROR(SEARCH("合短",AE172)))</formula>
    </cfRule>
    <cfRule type="containsText" dxfId="535" priority="139" operator="containsText" text="合定">
      <formula>NOT(ISERROR(SEARCH("合定",AE172)))</formula>
    </cfRule>
  </conditionalFormatting>
  <conditionalFormatting sqref="AE172">
    <cfRule type="containsText" dxfId="534" priority="140" operator="containsText" text="ＮＧ">
      <formula>NOT(ISERROR(SEARCH("ＮＧ",AE172)))</formula>
    </cfRule>
    <cfRule type="containsText" dxfId="533" priority="141" operator="containsText" text="保留">
      <formula>NOT(ISERROR(SEARCH("保留",AE172)))</formula>
    </cfRule>
    <cfRule type="containsText" dxfId="532" priority="142" operator="containsText" text="良短">
      <formula>NOT(ISERROR(SEARCH("良短",AE172)))</formula>
    </cfRule>
    <cfRule type="containsText" dxfId="531" priority="143" operator="containsText" text="合短">
      <formula>NOT(ISERROR(SEARCH("合短",AE172)))</formula>
    </cfRule>
    <cfRule type="containsText" dxfId="530" priority="144" operator="containsText" text="合定">
      <formula>NOT(ISERROR(SEARCH("合定",AE172)))</formula>
    </cfRule>
  </conditionalFormatting>
  <conditionalFormatting sqref="AE172">
    <cfRule type="containsText" dxfId="529" priority="125" operator="containsText" text="ＮＧ">
      <formula>NOT(ISERROR(SEARCH("ＮＧ",AE172)))</formula>
    </cfRule>
    <cfRule type="containsText" dxfId="528" priority="126" operator="containsText" text="保留">
      <formula>NOT(ISERROR(SEARCH("保留",AE172)))</formula>
    </cfRule>
    <cfRule type="containsText" dxfId="527" priority="127" operator="containsText" text="良短">
      <formula>NOT(ISERROR(SEARCH("良短",AE172)))</formula>
    </cfRule>
    <cfRule type="containsText" dxfId="526" priority="128" operator="containsText" text="合短">
      <formula>NOT(ISERROR(SEARCH("合短",AE172)))</formula>
    </cfRule>
    <cfRule type="containsText" dxfId="525" priority="129" operator="containsText" text="合定">
      <formula>NOT(ISERROR(SEARCH("合定",AE172)))</formula>
    </cfRule>
  </conditionalFormatting>
  <conditionalFormatting sqref="AE135:AE160">
    <cfRule type="containsText" dxfId="524" priority="120" operator="containsText" text="ＮＧ">
      <formula>NOT(ISERROR(SEARCH("ＮＧ",AE135)))</formula>
    </cfRule>
    <cfRule type="containsText" dxfId="523" priority="121" operator="containsText" text="保留">
      <formula>NOT(ISERROR(SEARCH("保留",AE135)))</formula>
    </cfRule>
    <cfRule type="containsText" dxfId="522" priority="122" operator="containsText" text="良短">
      <formula>NOT(ISERROR(SEARCH("良短",AE135)))</formula>
    </cfRule>
    <cfRule type="containsText" dxfId="521" priority="123" operator="containsText" text="合短">
      <formula>NOT(ISERROR(SEARCH("合短",AE135)))</formula>
    </cfRule>
    <cfRule type="containsText" dxfId="520" priority="124" operator="containsText" text="合定">
      <formula>NOT(ISERROR(SEARCH("合定",AE135)))</formula>
    </cfRule>
  </conditionalFormatting>
  <conditionalFormatting sqref="AE130 AE132:AE133">
    <cfRule type="containsText" dxfId="519" priority="115" operator="containsText" text="ＮＧ">
      <formula>NOT(ISERROR(SEARCH("ＮＧ",AE130)))</formula>
    </cfRule>
    <cfRule type="containsText" dxfId="518" priority="116" operator="containsText" text="保留">
      <formula>NOT(ISERROR(SEARCH("保留",AE130)))</formula>
    </cfRule>
    <cfRule type="containsText" dxfId="517" priority="117" operator="containsText" text="良短">
      <formula>NOT(ISERROR(SEARCH("良短",AE130)))</formula>
    </cfRule>
    <cfRule type="containsText" dxfId="516" priority="118" operator="containsText" text="合短">
      <formula>NOT(ISERROR(SEARCH("合短",AE130)))</formula>
    </cfRule>
    <cfRule type="containsText" dxfId="515" priority="119" operator="containsText" text="合定">
      <formula>NOT(ISERROR(SEARCH("合定",AE130)))</formula>
    </cfRule>
  </conditionalFormatting>
  <conditionalFormatting sqref="AE131">
    <cfRule type="containsText" dxfId="514" priority="110" operator="containsText" text="ＮＧ">
      <formula>NOT(ISERROR(SEARCH("ＮＧ",AE131)))</formula>
    </cfRule>
    <cfRule type="containsText" dxfId="513" priority="111" operator="containsText" text="保留">
      <formula>NOT(ISERROR(SEARCH("保留",AE131)))</formula>
    </cfRule>
    <cfRule type="containsText" dxfId="512" priority="112" operator="containsText" text="良短">
      <formula>NOT(ISERROR(SEARCH("良短",AE131)))</formula>
    </cfRule>
    <cfRule type="containsText" dxfId="511" priority="113" operator="containsText" text="合短">
      <formula>NOT(ISERROR(SEARCH("合短",AE131)))</formula>
    </cfRule>
    <cfRule type="containsText" dxfId="510" priority="114" operator="containsText" text="合定">
      <formula>NOT(ISERROR(SEARCH("合定",AE131)))</formula>
    </cfRule>
  </conditionalFormatting>
  <conditionalFormatting sqref="AE131">
    <cfRule type="containsText" dxfId="509" priority="105" operator="containsText" text="ＮＧ">
      <formula>NOT(ISERROR(SEARCH("ＮＧ",AE131)))</formula>
    </cfRule>
    <cfRule type="containsText" dxfId="508" priority="106" operator="containsText" text="保留">
      <formula>NOT(ISERROR(SEARCH("保留",AE131)))</formula>
    </cfRule>
    <cfRule type="containsText" dxfId="507" priority="107" operator="containsText" text="良短">
      <formula>NOT(ISERROR(SEARCH("良短",AE131)))</formula>
    </cfRule>
    <cfRule type="containsText" dxfId="506" priority="108" operator="containsText" text="合短">
      <formula>NOT(ISERROR(SEARCH("合短",AE131)))</formula>
    </cfRule>
    <cfRule type="containsText" dxfId="505" priority="109" operator="containsText" text="合定">
      <formula>NOT(ISERROR(SEARCH("合定",AE131)))</formula>
    </cfRule>
  </conditionalFormatting>
  <conditionalFormatting sqref="AE134">
    <cfRule type="containsText" dxfId="504" priority="100" operator="containsText" text="ＮＧ">
      <formula>NOT(ISERROR(SEARCH("ＮＧ",AE134)))</formula>
    </cfRule>
    <cfRule type="containsText" dxfId="503" priority="101" operator="containsText" text="保留">
      <formula>NOT(ISERROR(SEARCH("保留",AE134)))</formula>
    </cfRule>
    <cfRule type="containsText" dxfId="502" priority="102" operator="containsText" text="良短">
      <formula>NOT(ISERROR(SEARCH("良短",AE134)))</formula>
    </cfRule>
    <cfRule type="containsText" dxfId="501" priority="103" operator="containsText" text="合短">
      <formula>NOT(ISERROR(SEARCH("合短",AE134)))</formula>
    </cfRule>
    <cfRule type="containsText" dxfId="500" priority="104" operator="containsText" text="合定">
      <formula>NOT(ISERROR(SEARCH("合定",AE134)))</formula>
    </cfRule>
  </conditionalFormatting>
  <conditionalFormatting sqref="AE134">
    <cfRule type="containsText" dxfId="499" priority="95" operator="containsText" text="ＮＧ">
      <formula>NOT(ISERROR(SEARCH("ＮＧ",AE134)))</formula>
    </cfRule>
    <cfRule type="containsText" dxfId="498" priority="96" operator="containsText" text="保留">
      <formula>NOT(ISERROR(SEARCH("保留",AE134)))</formula>
    </cfRule>
    <cfRule type="containsText" dxfId="497" priority="97" operator="containsText" text="良短">
      <formula>NOT(ISERROR(SEARCH("良短",AE134)))</formula>
    </cfRule>
    <cfRule type="containsText" dxfId="496" priority="98" operator="containsText" text="合短">
      <formula>NOT(ISERROR(SEARCH("合短",AE134)))</formula>
    </cfRule>
    <cfRule type="containsText" dxfId="495" priority="99" operator="containsText" text="合定">
      <formula>NOT(ISERROR(SEARCH("合定",AE134)))</formula>
    </cfRule>
  </conditionalFormatting>
  <conditionalFormatting sqref="AD100">
    <cfRule type="cellIs" dxfId="494" priority="91" operator="equal">
      <formula>$AJ$5</formula>
    </cfRule>
    <cfRule type="cellIs" dxfId="493" priority="92" operator="equal">
      <formula>$AJ$3</formula>
    </cfRule>
    <cfRule type="cellIs" dxfId="492" priority="93" operator="equal">
      <formula>$AJ$2</formula>
    </cfRule>
    <cfRule type="cellIs" dxfId="491" priority="94" operator="equal">
      <formula>$AJ$4</formula>
    </cfRule>
  </conditionalFormatting>
  <conditionalFormatting sqref="AE127 AE129">
    <cfRule type="cellIs" dxfId="490" priority="87" operator="equal">
      <formula>$AJ$5</formula>
    </cfRule>
    <cfRule type="cellIs" dxfId="489" priority="88" operator="equal">
      <formula>$AJ$3</formula>
    </cfRule>
    <cfRule type="cellIs" dxfId="488" priority="89" operator="equal">
      <formula>$AJ$2</formula>
    </cfRule>
    <cfRule type="cellIs" dxfId="487" priority="90" operator="equal">
      <formula>$AJ$4</formula>
    </cfRule>
  </conditionalFormatting>
  <conditionalFormatting sqref="AD127 AD129">
    <cfRule type="cellIs" dxfId="486" priority="83" operator="equal">
      <formula>$AI$6</formula>
    </cfRule>
    <cfRule type="cellIs" dxfId="485" priority="84" operator="equal">
      <formula>$AI$5</formula>
    </cfRule>
    <cfRule type="cellIs" dxfId="484" priority="85" operator="equal">
      <formula>$AI$4</formula>
    </cfRule>
    <cfRule type="cellIs" dxfId="483" priority="86" operator="equal">
      <formula>$AI$3</formula>
    </cfRule>
  </conditionalFormatting>
  <conditionalFormatting sqref="AE128">
    <cfRule type="cellIs" dxfId="482" priority="79" operator="equal">
      <formula>$AJ$5</formula>
    </cfRule>
    <cfRule type="cellIs" dxfId="481" priority="80" operator="equal">
      <formula>$AJ$3</formula>
    </cfRule>
    <cfRule type="cellIs" dxfId="480" priority="81" operator="equal">
      <formula>$AJ$2</formula>
    </cfRule>
    <cfRule type="cellIs" dxfId="479" priority="82" operator="equal">
      <formula>$AJ$4</formula>
    </cfRule>
  </conditionalFormatting>
  <conditionalFormatting sqref="AD128">
    <cfRule type="cellIs" dxfId="478" priority="75" operator="equal">
      <formula>$AI$6</formula>
    </cfRule>
    <cfRule type="cellIs" dxfId="477" priority="76" operator="equal">
      <formula>$AI$5</formula>
    </cfRule>
    <cfRule type="cellIs" dxfId="476" priority="77" operator="equal">
      <formula>$AI$4</formula>
    </cfRule>
    <cfRule type="cellIs" dxfId="475" priority="78" operator="equal">
      <formula>$AI$3</formula>
    </cfRule>
  </conditionalFormatting>
  <conditionalFormatting sqref="AE126">
    <cfRule type="cellIs" dxfId="474" priority="71" operator="equal">
      <formula>$AJ$5</formula>
    </cfRule>
    <cfRule type="cellIs" dxfId="473" priority="72" operator="equal">
      <formula>$AJ$3</formula>
    </cfRule>
    <cfRule type="cellIs" dxfId="472" priority="73" operator="equal">
      <formula>$AJ$2</formula>
    </cfRule>
    <cfRule type="cellIs" dxfId="471" priority="74" operator="equal">
      <formula>$AJ$4</formula>
    </cfRule>
  </conditionalFormatting>
  <conditionalFormatting sqref="AD126">
    <cfRule type="cellIs" dxfId="470" priority="67" operator="equal">
      <formula>$AI$6</formula>
    </cfRule>
    <cfRule type="cellIs" dxfId="469" priority="68" operator="equal">
      <formula>$AI$5</formula>
    </cfRule>
    <cfRule type="cellIs" dxfId="468" priority="69" operator="equal">
      <formula>$AI$4</formula>
    </cfRule>
    <cfRule type="cellIs" dxfId="467" priority="70" operator="equal">
      <formula>$AI$3</formula>
    </cfRule>
  </conditionalFormatting>
  <conditionalFormatting sqref="AE120:AE122">
    <cfRule type="cellIs" dxfId="466" priority="47" operator="equal">
      <formula>$AJ$5</formula>
    </cfRule>
    <cfRule type="cellIs" dxfId="465" priority="48" operator="equal">
      <formula>$AJ$3</formula>
    </cfRule>
    <cfRule type="cellIs" dxfId="464" priority="49" operator="equal">
      <formula>$AJ$2</formula>
    </cfRule>
    <cfRule type="cellIs" dxfId="463" priority="50" operator="equal">
      <formula>$AJ$4</formula>
    </cfRule>
  </conditionalFormatting>
  <conditionalFormatting sqref="AD120:AD122">
    <cfRule type="cellIs" dxfId="462" priority="43" operator="equal">
      <formula>$AI$6</formula>
    </cfRule>
    <cfRule type="cellIs" dxfId="461" priority="44" operator="equal">
      <formula>$AI$5</formula>
    </cfRule>
    <cfRule type="cellIs" dxfId="460" priority="45" operator="equal">
      <formula>$AI$4</formula>
    </cfRule>
    <cfRule type="cellIs" dxfId="459" priority="46" operator="equal">
      <formula>$AI$3</formula>
    </cfRule>
  </conditionalFormatting>
  <conditionalFormatting sqref="AD123:AD124">
    <cfRule type="cellIs" dxfId="458" priority="35" operator="equal">
      <formula>$AI$6</formula>
    </cfRule>
    <cfRule type="cellIs" dxfId="457" priority="36" operator="equal">
      <formula>$AI$5</formula>
    </cfRule>
    <cfRule type="cellIs" dxfId="456" priority="37" operator="equal">
      <formula>$AI$4</formula>
    </cfRule>
    <cfRule type="cellIs" dxfId="455" priority="38" operator="equal">
      <formula>$AI$3</formula>
    </cfRule>
  </conditionalFormatting>
  <conditionalFormatting sqref="AE123:AE124">
    <cfRule type="cellIs" dxfId="454" priority="39" operator="equal">
      <formula>$AJ$5</formula>
    </cfRule>
    <cfRule type="cellIs" dxfId="453" priority="40" operator="equal">
      <formula>$AJ$3</formula>
    </cfRule>
    <cfRule type="cellIs" dxfId="452" priority="41" operator="equal">
      <formula>$AJ$2</formula>
    </cfRule>
    <cfRule type="cellIs" dxfId="451" priority="42" operator="equal">
      <formula>$AJ$4</formula>
    </cfRule>
  </conditionalFormatting>
  <conditionalFormatting sqref="AE125">
    <cfRule type="cellIs" dxfId="450" priority="63" operator="equal">
      <formula>$AJ$5</formula>
    </cfRule>
    <cfRule type="cellIs" dxfId="449" priority="64" operator="equal">
      <formula>$AJ$3</formula>
    </cfRule>
    <cfRule type="cellIs" dxfId="448" priority="65" operator="equal">
      <formula>$AJ$2</formula>
    </cfRule>
    <cfRule type="cellIs" dxfId="447" priority="66" operator="equal">
      <formula>$AJ$4</formula>
    </cfRule>
  </conditionalFormatting>
  <conditionalFormatting sqref="AD125">
    <cfRule type="cellIs" dxfId="446" priority="59" operator="equal">
      <formula>$AI$6</formula>
    </cfRule>
    <cfRule type="cellIs" dxfId="445" priority="60" operator="equal">
      <formula>$AI$5</formula>
    </cfRule>
    <cfRule type="cellIs" dxfId="444" priority="61" operator="equal">
      <formula>$AI$4</formula>
    </cfRule>
    <cfRule type="cellIs" dxfId="443" priority="62" operator="equal">
      <formula>$AI$3</formula>
    </cfRule>
  </conditionalFormatting>
  <conditionalFormatting sqref="AE117:AE119">
    <cfRule type="cellIs" dxfId="442" priority="55" operator="equal">
      <formula>$AJ$5</formula>
    </cfRule>
    <cfRule type="cellIs" dxfId="441" priority="56" operator="equal">
      <formula>$AJ$3</formula>
    </cfRule>
    <cfRule type="cellIs" dxfId="440" priority="57" operator="equal">
      <formula>$AJ$2</formula>
    </cfRule>
    <cfRule type="cellIs" dxfId="439" priority="58" operator="equal">
      <formula>$AJ$4</formula>
    </cfRule>
  </conditionalFormatting>
  <conditionalFormatting sqref="AD117:AD119">
    <cfRule type="cellIs" dxfId="438" priority="51" operator="equal">
      <formula>$AI$6</formula>
    </cfRule>
    <cfRule type="cellIs" dxfId="437" priority="52" operator="equal">
      <formula>$AI$5</formula>
    </cfRule>
    <cfRule type="cellIs" dxfId="436" priority="53" operator="equal">
      <formula>$AI$4</formula>
    </cfRule>
    <cfRule type="cellIs" dxfId="435" priority="54" operator="equal">
      <formula>$AI$3</formula>
    </cfRule>
  </conditionalFormatting>
  <conditionalFormatting sqref="AE106:AE113">
    <cfRule type="cellIs" dxfId="434" priority="23" operator="equal">
      <formula>$AJ$5</formula>
    </cfRule>
    <cfRule type="cellIs" dxfId="433" priority="24" operator="equal">
      <formula>$AJ$3</formula>
    </cfRule>
    <cfRule type="cellIs" dxfId="432" priority="25" operator="equal">
      <formula>$AJ$2</formula>
    </cfRule>
    <cfRule type="cellIs" dxfId="431" priority="26" operator="equal">
      <formula>$AJ$4</formula>
    </cfRule>
  </conditionalFormatting>
  <conditionalFormatting sqref="AD106:AD113">
    <cfRule type="cellIs" dxfId="430" priority="19" operator="equal">
      <formula>$AI$6</formula>
    </cfRule>
    <cfRule type="cellIs" dxfId="429" priority="20" operator="equal">
      <formula>$AI$5</formula>
    </cfRule>
    <cfRule type="cellIs" dxfId="428" priority="21" operator="equal">
      <formula>$AI$4</formula>
    </cfRule>
    <cfRule type="cellIs" dxfId="427" priority="22" operator="equal">
      <formula>$AI$3</formula>
    </cfRule>
  </conditionalFormatting>
  <conditionalFormatting sqref="AE114:AE116">
    <cfRule type="cellIs" dxfId="426" priority="31" operator="equal">
      <formula>$AJ$5</formula>
    </cfRule>
    <cfRule type="cellIs" dxfId="425" priority="32" operator="equal">
      <formula>$AJ$3</formula>
    </cfRule>
    <cfRule type="cellIs" dxfId="424" priority="33" operator="equal">
      <formula>$AJ$2</formula>
    </cfRule>
    <cfRule type="cellIs" dxfId="423" priority="34" operator="equal">
      <formula>$AJ$4</formula>
    </cfRule>
  </conditionalFormatting>
  <conditionalFormatting sqref="AD114:AD116">
    <cfRule type="cellIs" dxfId="422" priority="27" operator="equal">
      <formula>$AI$6</formula>
    </cfRule>
    <cfRule type="cellIs" dxfId="421" priority="28" operator="equal">
      <formula>$AI$5</formula>
    </cfRule>
    <cfRule type="cellIs" dxfId="420" priority="29" operator="equal">
      <formula>$AI$4</formula>
    </cfRule>
    <cfRule type="cellIs" dxfId="419" priority="30" operator="equal">
      <formula>$AI$3</formula>
    </cfRule>
  </conditionalFormatting>
  <conditionalFormatting sqref="AD101 AD103:AD105">
    <cfRule type="cellIs" dxfId="418" priority="11" operator="equal">
      <formula>$AI$6</formula>
    </cfRule>
    <cfRule type="cellIs" dxfId="417" priority="12" operator="equal">
      <formula>$AI$5</formula>
    </cfRule>
    <cfRule type="cellIs" dxfId="416" priority="13" operator="equal">
      <formula>$AI$4</formula>
    </cfRule>
    <cfRule type="cellIs" dxfId="415" priority="14" operator="equal">
      <formula>$AI$3</formula>
    </cfRule>
  </conditionalFormatting>
  <conditionalFormatting sqref="AE101 AE103:AE105">
    <cfRule type="cellIs" dxfId="414" priority="15" operator="equal">
      <formula>$AJ$5</formula>
    </cfRule>
    <cfRule type="cellIs" dxfId="413" priority="16" operator="equal">
      <formula>$AJ$3</formula>
    </cfRule>
    <cfRule type="cellIs" dxfId="412" priority="17" operator="equal">
      <formula>$AJ$2</formula>
    </cfRule>
    <cfRule type="cellIs" dxfId="411" priority="18" operator="equal">
      <formula>$AJ$4</formula>
    </cfRule>
  </conditionalFormatting>
  <conditionalFormatting sqref="AE102">
    <cfRule type="cellIs" dxfId="410" priority="7" operator="equal">
      <formula>$AJ$5</formula>
    </cfRule>
    <cfRule type="cellIs" dxfId="409" priority="8" operator="equal">
      <formula>$AJ$3</formula>
    </cfRule>
    <cfRule type="cellIs" dxfId="408" priority="9" operator="equal">
      <formula>$AJ$2</formula>
    </cfRule>
    <cfRule type="cellIs" dxfId="407" priority="10" operator="equal">
      <formula>$AJ$4</formula>
    </cfRule>
  </conditionalFormatting>
  <conditionalFormatting sqref="AD102">
    <cfRule type="cellIs" dxfId="406" priority="3" operator="equal">
      <formula>$AI$6</formula>
    </cfRule>
    <cfRule type="cellIs" dxfId="405" priority="4" operator="equal">
      <formula>$AI$5</formula>
    </cfRule>
    <cfRule type="cellIs" dxfId="404" priority="5" operator="equal">
      <formula>$AI$4</formula>
    </cfRule>
    <cfRule type="cellIs" dxfId="403" priority="6" operator="equal">
      <formula>$AI$3</formula>
    </cfRule>
  </conditionalFormatting>
  <conditionalFormatting sqref="AG82">
    <cfRule type="cellIs" dxfId="402" priority="2" stopIfTrue="1" operator="notEqual">
      <formula>"FWP"</formula>
    </cfRule>
  </conditionalFormatting>
  <conditionalFormatting sqref="AF175">
    <cfRule type="cellIs" dxfId="401" priority="1" stopIfTrue="1" operator="notEqual">
      <formula>"FWP"</formula>
    </cfRule>
  </conditionalFormatting>
  <dataValidations count="9">
    <dataValidation type="list" allowBlank="1" showInputMessage="1" showErrorMessage="1" sqref="AE7 AF8:AF12 AD100 AE101:AE105" xr:uid="{00000000-0002-0000-1900-000000000000}">
      <formula1>$AJ$2:$AJ$5</formula1>
    </dataValidation>
    <dataValidation type="list" allowBlank="1" showInputMessage="1" showErrorMessage="1" sqref="D8:D12 D101:D105" xr:uid="{00000000-0002-0000-1900-000001000000}">
      <formula1>$I$2:$I$11</formula1>
    </dataValidation>
    <dataValidation type="list" allowBlank="1" showInputMessage="1" showErrorMessage="1" sqref="E8:E12 E101:E105" xr:uid="{00000000-0002-0000-1900-000002000000}">
      <formula1>$J$2:$J$4</formula1>
    </dataValidation>
    <dataValidation type="list" allowBlank="1" showInputMessage="1" showErrorMessage="1" sqref="AD8:AD12 AC101:AC105" xr:uid="{00000000-0002-0000-1900-000003000000}">
      <formula1>$AH$2:$AH$3</formula1>
    </dataValidation>
    <dataValidation type="list" allowBlank="1" showInputMessage="1" showErrorMessage="1" sqref="J8 J10:J12 J101 J103:J105" xr:uid="{00000000-0002-0000-1900-000004000000}">
      <formula1>$O$2:$O$13</formula1>
    </dataValidation>
    <dataValidation type="list" allowBlank="1" showInputMessage="1" showErrorMessage="1" sqref="AE8:AE12 AD101:AD105" xr:uid="{00000000-0002-0000-1900-000005000000}">
      <formula1>$AI$2:$AI$6</formula1>
    </dataValidation>
    <dataValidation type="list" allowBlank="1" sqref="C8:C12 C101:C105" xr:uid="{00000000-0002-0000-1900-000006000000}">
      <formula1>$H$2</formula1>
    </dataValidation>
    <dataValidation type="list" allowBlank="1" showInputMessage="1" showErrorMessage="1" sqref="AB101:AB105 AC8:AC12" xr:uid="{00000000-0002-0000-1900-000007000000}">
      <formula1>$AG$2:$AG$12</formula1>
    </dataValidation>
    <dataValidation type="list" allowBlank="1" showInputMessage="1" showErrorMessage="1" sqref="J9 J102" xr:uid="{00000000-0002-0000-1900-000008000000}">
      <formula1>$O$2:$O$15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wsData">
    <pageSetUpPr fitToPage="1"/>
  </sheetPr>
  <dimension ref="A1:AV990"/>
  <sheetViews>
    <sheetView zoomScale="90" zoomScaleNormal="90" workbookViewId="0">
      <pane xSplit="14" ySplit="17" topLeftCell="T782" activePane="bottomRight" state="frozen"/>
      <selection pane="topRight" activeCell="O1" sqref="O1"/>
      <selection pane="bottomLeft" activeCell="A18" sqref="A18"/>
      <selection pane="bottomRight" activeCell="N788" sqref="N788"/>
    </sheetView>
  </sheetViews>
  <sheetFormatPr defaultColWidth="9" defaultRowHeight="14.25"/>
  <cols>
    <col min="1" max="1" width="1.75" style="275" customWidth="1"/>
    <col min="2" max="2" width="6" style="236" customWidth="1"/>
    <col min="3" max="4" width="3.375" style="236" customWidth="1"/>
    <col min="5" max="5" width="4.25" style="236" customWidth="1"/>
    <col min="6" max="6" width="3.625" style="236" customWidth="1"/>
    <col min="7" max="7" width="4.75" style="236" customWidth="1"/>
    <col min="8" max="8" width="4.25" style="236" customWidth="1"/>
    <col min="9" max="9" width="7.75" style="313" customWidth="1"/>
    <col min="10" max="10" width="3.5" style="236" customWidth="1"/>
    <col min="11" max="11" width="10" style="236" customWidth="1"/>
    <col min="12" max="13" width="3.875" style="236" customWidth="1"/>
    <col min="14" max="14" width="29.125" style="313" customWidth="1"/>
    <col min="15" max="15" width="10" style="368" customWidth="1"/>
    <col min="16" max="16" width="4.5" style="236" customWidth="1"/>
    <col min="17" max="17" width="8.375" style="313" customWidth="1"/>
    <col min="18" max="18" width="8.625" style="236" customWidth="1"/>
    <col min="19" max="20" width="9.125" style="236" customWidth="1"/>
    <col min="21" max="22" width="8.625" style="236" customWidth="1"/>
    <col min="23" max="23" width="6.25" style="236" customWidth="1"/>
    <col min="24" max="24" width="8.25" style="236" customWidth="1"/>
    <col min="25" max="25" width="5.375" style="236" customWidth="1"/>
    <col min="26" max="26" width="8.5" style="236" customWidth="1"/>
    <col min="27" max="27" width="9.25" style="236" customWidth="1"/>
    <col min="28" max="28" width="16.375" style="262" customWidth="1"/>
    <col min="29" max="29" width="15.75" style="262" customWidth="1"/>
    <col min="30" max="31" width="6.75" style="264" customWidth="1"/>
    <col min="32" max="32" width="6.875" style="264" customWidth="1"/>
    <col min="33" max="33" width="6.75" style="264" customWidth="1"/>
    <col min="34" max="34" width="10.5" style="236" customWidth="1"/>
    <col min="35" max="35" width="4.875" style="236" customWidth="1"/>
    <col min="36" max="36" width="5.375" style="236" customWidth="1"/>
    <col min="37" max="37" width="6.25" style="236" customWidth="1"/>
    <col min="38" max="38" width="83.875" style="236" customWidth="1"/>
    <col min="39" max="39" width="7.5" style="236" customWidth="1"/>
    <col min="40" max="40" width="9.375" style="236" hidden="1" customWidth="1"/>
    <col min="41" max="41" width="9" style="236" hidden="1" customWidth="1"/>
    <col min="42" max="43" width="5.625" style="236" customWidth="1"/>
    <col min="44" max="44" width="13.875" style="323" hidden="1" customWidth="1"/>
    <col min="45" max="45" width="12.625" style="236" hidden="1" customWidth="1"/>
    <col min="46" max="47" width="9" style="236" customWidth="1"/>
    <col min="48" max="16384" width="9" style="236"/>
  </cols>
  <sheetData>
    <row r="1" spans="1:46" s="219" customFormat="1" ht="16.5" customHeight="1">
      <c r="A1" s="275">
        <v>1</v>
      </c>
      <c r="B1"/>
      <c r="I1" s="309"/>
      <c r="N1" s="309"/>
      <c r="O1" s="365"/>
      <c r="Q1" s="309"/>
      <c r="AB1" s="347"/>
      <c r="AC1" s="330"/>
      <c r="AD1" s="325"/>
      <c r="AE1" s="325"/>
      <c r="AF1" s="325"/>
      <c r="AG1" s="325"/>
      <c r="AL1" s="219" t="s">
        <v>489</v>
      </c>
      <c r="AM1" s="220"/>
      <c r="AN1" s="221"/>
      <c r="AO1" s="220"/>
      <c r="AR1" s="323"/>
    </row>
    <row r="2" spans="1:46" hidden="1">
      <c r="A2"/>
      <c r="B2"/>
      <c r="C2"/>
      <c r="D2"/>
      <c r="E2" t="s">
        <v>648</v>
      </c>
      <c r="F2" s="222"/>
      <c r="G2" s="224" t="s">
        <v>295</v>
      </c>
      <c r="H2" s="224" t="s">
        <v>288</v>
      </c>
      <c r="I2" s="314" t="s">
        <v>296</v>
      </c>
      <c r="J2" s="223" t="s">
        <v>40</v>
      </c>
      <c r="K2" s="222">
        <v>3382</v>
      </c>
      <c r="L2" s="222"/>
      <c r="M2" s="222"/>
      <c r="N2" s="310"/>
      <c r="O2" s="366"/>
      <c r="P2" s="222"/>
      <c r="Q2" s="310"/>
      <c r="R2" s="226"/>
      <c r="S2" s="227"/>
      <c r="T2" s="226"/>
      <c r="U2" s="226"/>
      <c r="V2" s="226"/>
      <c r="W2" s="228"/>
      <c r="X2" s="226"/>
      <c r="Y2" s="228"/>
      <c r="Z2" s="229"/>
      <c r="AA2" s="230"/>
      <c r="AB2" s="231"/>
      <c r="AC2" s="231"/>
      <c r="AD2" s="326"/>
      <c r="AE2" s="326"/>
      <c r="AF2" s="326"/>
      <c r="AG2" s="326"/>
      <c r="AH2" s="225" t="s">
        <v>41</v>
      </c>
      <c r="AI2" s="232" t="s">
        <v>42</v>
      </c>
      <c r="AJ2" s="278" t="s">
        <v>43</v>
      </c>
      <c r="AK2" s="233" t="s">
        <v>576</v>
      </c>
      <c r="AL2" s="233" t="s">
        <v>576</v>
      </c>
      <c r="AM2" s="234"/>
      <c r="AN2" s="222"/>
      <c r="AO2" s="223"/>
      <c r="AP2" s="235" t="s">
        <v>44</v>
      </c>
      <c r="AR2" s="236"/>
      <c r="AS2" s="323"/>
      <c r="AT2" s="219"/>
    </row>
    <row r="3" spans="1:46" hidden="1">
      <c r="A3"/>
      <c r="B3"/>
      <c r="C3"/>
      <c r="D3"/>
      <c r="E3" t="s">
        <v>649</v>
      </c>
      <c r="F3" s="222"/>
      <c r="G3" s="232" t="s">
        <v>45</v>
      </c>
      <c r="H3" s="237"/>
      <c r="I3" s="314" t="s">
        <v>37</v>
      </c>
      <c r="J3" s="223" t="s">
        <v>46</v>
      </c>
      <c r="K3" s="222">
        <v>8</v>
      </c>
      <c r="L3" s="222"/>
      <c r="M3" s="222"/>
      <c r="N3" s="310"/>
      <c r="O3" s="366"/>
      <c r="P3" s="222"/>
      <c r="Q3" s="310"/>
      <c r="R3" s="226"/>
      <c r="S3" s="227"/>
      <c r="T3" s="226"/>
      <c r="U3" s="226"/>
      <c r="V3" s="226"/>
      <c r="W3" s="228"/>
      <c r="X3" s="226"/>
      <c r="Y3" s="228"/>
      <c r="Z3" s="229"/>
      <c r="AA3" s="230"/>
      <c r="AB3" s="231"/>
      <c r="AC3" s="231"/>
      <c r="AD3" s="326"/>
      <c r="AE3" s="326"/>
      <c r="AF3" s="326"/>
      <c r="AG3" s="326"/>
      <c r="AH3" s="225" t="s">
        <v>48</v>
      </c>
      <c r="AI3" s="232" t="s">
        <v>49</v>
      </c>
      <c r="AJ3" s="278" t="s">
        <v>50</v>
      </c>
      <c r="AK3" s="238" t="s">
        <v>490</v>
      </c>
      <c r="AL3" s="238" t="s">
        <v>490</v>
      </c>
      <c r="AM3" s="239"/>
      <c r="AN3" s="222"/>
      <c r="AO3" s="223"/>
      <c r="AP3" s="235" t="s">
        <v>51</v>
      </c>
      <c r="AR3" s="236"/>
      <c r="AS3" s="323"/>
      <c r="AT3" s="219"/>
    </row>
    <row r="4" spans="1:46" hidden="1">
      <c r="A4"/>
      <c r="B4"/>
      <c r="C4"/>
      <c r="D4"/>
      <c r="E4" t="s">
        <v>650</v>
      </c>
      <c r="F4" s="222"/>
      <c r="G4" s="232" t="s">
        <v>36</v>
      </c>
      <c r="H4" s="223"/>
      <c r="I4" s="314" t="s">
        <v>52</v>
      </c>
      <c r="J4" s="223" t="s">
        <v>491</v>
      </c>
      <c r="K4" s="222"/>
      <c r="L4" s="222"/>
      <c r="M4" s="222"/>
      <c r="N4" s="310"/>
      <c r="O4" s="366"/>
      <c r="P4" s="222"/>
      <c r="Q4" s="310"/>
      <c r="R4" s="226"/>
      <c r="S4" s="227"/>
      <c r="T4" s="226"/>
      <c r="U4" s="226"/>
      <c r="V4" s="226"/>
      <c r="W4" s="228"/>
      <c r="X4" s="226"/>
      <c r="Y4" s="228"/>
      <c r="Z4" s="229"/>
      <c r="AA4" s="230"/>
      <c r="AB4" s="231"/>
      <c r="AC4" s="231"/>
      <c r="AD4" s="326"/>
      <c r="AE4" s="326"/>
      <c r="AF4" s="326"/>
      <c r="AG4" s="326"/>
      <c r="AH4" s="225" t="s">
        <v>35</v>
      </c>
      <c r="AI4" s="240"/>
      <c r="AJ4" s="278" t="s">
        <v>53</v>
      </c>
      <c r="AK4" s="238" t="s">
        <v>299</v>
      </c>
      <c r="AL4" s="238" t="s">
        <v>299</v>
      </c>
      <c r="AM4" s="239"/>
      <c r="AN4" s="222"/>
      <c r="AO4" s="223"/>
      <c r="AP4" s="235" t="s">
        <v>54</v>
      </c>
      <c r="AR4" s="236"/>
      <c r="AS4" s="323"/>
      <c r="AT4" s="219"/>
    </row>
    <row r="5" spans="1:46" hidden="1">
      <c r="A5"/>
      <c r="B5"/>
      <c r="C5"/>
      <c r="D5"/>
      <c r="E5"/>
      <c r="F5" s="222"/>
      <c r="G5" s="224" t="s">
        <v>291</v>
      </c>
      <c r="H5" s="223"/>
      <c r="I5" s="314" t="s">
        <v>55</v>
      </c>
      <c r="J5" s="223"/>
      <c r="K5" s="222"/>
      <c r="L5" s="222"/>
      <c r="M5" s="222"/>
      <c r="N5" s="310"/>
      <c r="O5" s="366"/>
      <c r="P5" s="222"/>
      <c r="Q5" s="310"/>
      <c r="R5" s="226"/>
      <c r="S5" s="227"/>
      <c r="T5" s="226"/>
      <c r="U5" s="226"/>
      <c r="V5" s="226"/>
      <c r="W5" s="228"/>
      <c r="X5" s="226"/>
      <c r="Y5" s="228"/>
      <c r="Z5" s="229"/>
      <c r="AA5" s="230"/>
      <c r="AB5" s="231"/>
      <c r="AC5" s="231"/>
      <c r="AD5" s="326"/>
      <c r="AE5" s="326"/>
      <c r="AF5" s="326"/>
      <c r="AG5" s="326"/>
      <c r="AH5" s="225" t="s">
        <v>56</v>
      </c>
      <c r="AI5" s="240"/>
      <c r="AJ5" s="279" t="s">
        <v>57</v>
      </c>
      <c r="AK5" s="238" t="s">
        <v>607</v>
      </c>
      <c r="AL5" s="238" t="s">
        <v>607</v>
      </c>
      <c r="AM5" s="239"/>
      <c r="AN5" s="222"/>
      <c r="AO5" s="223"/>
      <c r="AP5" s="235" t="s">
        <v>492</v>
      </c>
      <c r="AR5" s="236"/>
      <c r="AS5" s="323"/>
      <c r="AT5" s="219"/>
    </row>
    <row r="6" spans="1:46" hidden="1">
      <c r="A6"/>
      <c r="B6"/>
      <c r="C6"/>
      <c r="D6"/>
      <c r="E6"/>
      <c r="F6" s="222"/>
      <c r="G6" s="237"/>
      <c r="H6" s="223"/>
      <c r="I6" s="314" t="s">
        <v>58</v>
      </c>
      <c r="J6" s="223"/>
      <c r="K6" s="222"/>
      <c r="L6" s="222"/>
      <c r="M6" s="222"/>
      <c r="N6" s="310"/>
      <c r="O6" s="366"/>
      <c r="P6" s="222"/>
      <c r="Q6" s="310"/>
      <c r="R6" s="226"/>
      <c r="S6" s="227"/>
      <c r="T6" s="226"/>
      <c r="U6" s="226"/>
      <c r="V6" s="226"/>
      <c r="W6" s="228"/>
      <c r="X6" s="226"/>
      <c r="Y6" s="228"/>
      <c r="Z6" s="229"/>
      <c r="AA6" s="230"/>
      <c r="AB6" s="231"/>
      <c r="AC6" s="231"/>
      <c r="AD6" s="326"/>
      <c r="AE6" s="326"/>
      <c r="AF6" s="326"/>
      <c r="AG6" s="326"/>
      <c r="AH6" s="225" t="s">
        <v>39</v>
      </c>
      <c r="AI6" s="240"/>
      <c r="AJ6" s="238" t="s">
        <v>297</v>
      </c>
      <c r="AK6" s="238"/>
      <c r="AL6" s="238"/>
      <c r="AM6" s="239"/>
      <c r="AN6" s="222"/>
      <c r="AO6" s="223"/>
      <c r="AP6" s="235"/>
      <c r="AR6" s="236"/>
      <c r="AS6" s="323"/>
      <c r="AT6" s="219"/>
    </row>
    <row r="7" spans="1:46" hidden="1">
      <c r="A7"/>
      <c r="B7"/>
      <c r="C7"/>
      <c r="D7"/>
      <c r="E7"/>
      <c r="F7" s="222"/>
      <c r="G7" s="223"/>
      <c r="H7" s="223"/>
      <c r="I7" s="315" t="s">
        <v>60</v>
      </c>
      <c r="J7" s="223"/>
      <c r="K7" s="222"/>
      <c r="L7" s="222"/>
      <c r="M7" s="222"/>
      <c r="N7" s="310"/>
      <c r="O7" s="366"/>
      <c r="P7" s="222"/>
      <c r="Q7" s="310"/>
      <c r="R7" s="226"/>
      <c r="S7" s="227"/>
      <c r="T7" s="226"/>
      <c r="U7" s="226"/>
      <c r="V7" s="226"/>
      <c r="W7" s="228"/>
      <c r="X7" s="226"/>
      <c r="Y7" s="228"/>
      <c r="Z7" s="229"/>
      <c r="AA7" s="230"/>
      <c r="AB7" s="231"/>
      <c r="AC7" s="231"/>
      <c r="AD7" s="326"/>
      <c r="AE7" s="326"/>
      <c r="AF7" s="326"/>
      <c r="AG7" s="326"/>
      <c r="AH7" s="225" t="s">
        <v>62</v>
      </c>
      <c r="AI7" s="240"/>
      <c r="AJ7" s="232"/>
      <c r="AK7" s="232"/>
      <c r="AL7" s="232"/>
      <c r="AM7" s="239"/>
      <c r="AN7" s="222"/>
      <c r="AO7" s="223"/>
      <c r="AP7" s="235" t="s">
        <v>63</v>
      </c>
      <c r="AR7" s="236"/>
      <c r="AS7" s="323"/>
      <c r="AT7" s="219"/>
    </row>
    <row r="8" spans="1:46" hidden="1">
      <c r="A8"/>
      <c r="B8"/>
      <c r="C8"/>
      <c r="D8"/>
      <c r="E8"/>
      <c r="F8" s="222"/>
      <c r="G8" s="223"/>
      <c r="H8" s="223"/>
      <c r="I8" s="315" t="s">
        <v>64</v>
      </c>
      <c r="J8" s="223"/>
      <c r="K8" s="222"/>
      <c r="L8" s="222"/>
      <c r="M8" s="222"/>
      <c r="N8" s="310"/>
      <c r="O8" s="366"/>
      <c r="P8" s="222"/>
      <c r="Q8" s="310"/>
      <c r="R8" s="226"/>
      <c r="S8" s="227"/>
      <c r="T8" s="226"/>
      <c r="U8" s="226"/>
      <c r="V8" s="226"/>
      <c r="W8" s="228"/>
      <c r="X8" s="226"/>
      <c r="Y8" s="228"/>
      <c r="Z8" s="229"/>
      <c r="AA8" s="230"/>
      <c r="AB8" s="231"/>
      <c r="AC8" s="231"/>
      <c r="AD8" s="326"/>
      <c r="AE8" s="326"/>
      <c r="AF8" s="326"/>
      <c r="AG8" s="326"/>
      <c r="AH8" s="225" t="s">
        <v>65</v>
      </c>
      <c r="AI8" s="240"/>
      <c r="AJ8" s="232"/>
      <c r="AK8" s="232"/>
      <c r="AL8" s="232"/>
      <c r="AM8" s="239"/>
      <c r="AN8" s="222"/>
      <c r="AO8" s="223"/>
      <c r="AP8" s="235" t="s">
        <v>66</v>
      </c>
      <c r="AR8" s="236"/>
      <c r="AS8" s="323"/>
      <c r="AT8" s="219"/>
    </row>
    <row r="9" spans="1:46" hidden="1">
      <c r="B9" s="222"/>
      <c r="C9" s="222"/>
      <c r="D9" s="222"/>
      <c r="E9" s="223"/>
      <c r="F9" s="222"/>
      <c r="G9" s="223"/>
      <c r="H9" s="223"/>
      <c r="I9" s="314" t="s">
        <v>292</v>
      </c>
      <c r="J9" s="223"/>
      <c r="K9" s="222"/>
      <c r="L9" s="222"/>
      <c r="M9" s="222"/>
      <c r="N9" s="310"/>
      <c r="O9" s="366"/>
      <c r="P9" s="222"/>
      <c r="Q9" s="310"/>
      <c r="R9" s="226"/>
      <c r="S9" s="227"/>
      <c r="T9" s="226"/>
      <c r="U9" s="226"/>
      <c r="V9" s="226"/>
      <c r="W9" s="228"/>
      <c r="X9" s="226"/>
      <c r="Y9" s="228"/>
      <c r="Z9" s="229"/>
      <c r="AA9" s="230"/>
      <c r="AB9" s="231"/>
      <c r="AC9" s="231"/>
      <c r="AD9" s="326"/>
      <c r="AE9" s="326"/>
      <c r="AF9" s="326"/>
      <c r="AG9" s="326"/>
      <c r="AH9" s="225" t="s">
        <v>298</v>
      </c>
      <c r="AI9" s="240"/>
      <c r="AJ9" s="232"/>
      <c r="AK9" s="232"/>
      <c r="AL9" s="232"/>
      <c r="AM9" s="239"/>
      <c r="AN9" s="222"/>
      <c r="AO9" s="223"/>
      <c r="AP9" s="235"/>
      <c r="AR9" s="236"/>
      <c r="AS9" s="323"/>
      <c r="AT9" s="219"/>
    </row>
    <row r="10" spans="1:46" hidden="1">
      <c r="B10" s="222"/>
      <c r="C10" s="222"/>
      <c r="D10" s="222"/>
      <c r="E10" s="223"/>
      <c r="F10" s="222"/>
      <c r="G10" s="223"/>
      <c r="H10" s="223"/>
      <c r="I10" s="315" t="s">
        <v>68</v>
      </c>
      <c r="J10" s="223"/>
      <c r="K10" s="222"/>
      <c r="L10" s="222"/>
      <c r="M10" s="222"/>
      <c r="N10" s="310"/>
      <c r="O10" s="366"/>
      <c r="P10" s="222"/>
      <c r="Q10" s="310"/>
      <c r="R10" s="226"/>
      <c r="S10" s="227"/>
      <c r="T10" s="226"/>
      <c r="U10" s="226"/>
      <c r="V10" s="226"/>
      <c r="W10" s="228"/>
      <c r="X10" s="226"/>
      <c r="Y10" s="228"/>
      <c r="Z10" s="229"/>
      <c r="AA10" s="230"/>
      <c r="AB10" s="231"/>
      <c r="AC10" s="231"/>
      <c r="AD10" s="326"/>
      <c r="AE10" s="326"/>
      <c r="AF10" s="326"/>
      <c r="AG10" s="326"/>
      <c r="AH10" s="225" t="s">
        <v>293</v>
      </c>
      <c r="AI10" s="240"/>
      <c r="AJ10" s="232"/>
      <c r="AK10" s="232"/>
      <c r="AL10" s="232"/>
      <c r="AM10" s="223"/>
      <c r="AN10" s="222"/>
      <c r="AO10" s="223"/>
      <c r="AP10" s="235" t="s">
        <v>294</v>
      </c>
      <c r="AR10" s="236"/>
      <c r="AS10" s="323"/>
      <c r="AT10" s="219"/>
    </row>
    <row r="11" spans="1:46" hidden="1">
      <c r="B11" s="222"/>
      <c r="C11" s="222"/>
      <c r="D11" s="222"/>
      <c r="E11" s="223"/>
      <c r="F11" s="222"/>
      <c r="G11" s="223"/>
      <c r="H11" s="223"/>
      <c r="I11" s="314" t="s">
        <v>39</v>
      </c>
      <c r="J11" s="223"/>
      <c r="K11" s="222"/>
      <c r="L11" s="222"/>
      <c r="M11" s="222"/>
      <c r="N11" s="310"/>
      <c r="O11" s="366"/>
      <c r="P11" s="222"/>
      <c r="Q11" s="310"/>
      <c r="R11" s="226"/>
      <c r="S11" s="227"/>
      <c r="T11" s="226"/>
      <c r="U11" s="226"/>
      <c r="V11" s="226"/>
      <c r="W11" s="228"/>
      <c r="X11" s="226"/>
      <c r="Y11" s="228"/>
      <c r="Z11" s="229"/>
      <c r="AA11" s="230"/>
      <c r="AB11" s="231"/>
      <c r="AC11" s="231"/>
      <c r="AD11" s="326"/>
      <c r="AE11" s="326"/>
      <c r="AF11" s="326"/>
      <c r="AG11" s="326"/>
      <c r="AH11" s="225" t="s">
        <v>70</v>
      </c>
      <c r="AI11" s="240"/>
      <c r="AJ11" s="232"/>
      <c r="AK11" s="232"/>
      <c r="AL11" s="232"/>
      <c r="AM11" s="223"/>
      <c r="AN11" s="222"/>
      <c r="AO11" s="223"/>
      <c r="AP11" s="235" t="s">
        <v>71</v>
      </c>
      <c r="AR11" s="236"/>
      <c r="AS11" s="323"/>
      <c r="AT11" s="219"/>
    </row>
    <row r="12" spans="1:46" hidden="1">
      <c r="B12" s="222"/>
      <c r="C12" s="222"/>
      <c r="D12" s="222"/>
      <c r="E12" s="223"/>
      <c r="F12" s="222"/>
      <c r="G12" s="223"/>
      <c r="H12" s="223"/>
      <c r="I12" s="314"/>
      <c r="J12" s="223"/>
      <c r="K12" s="222"/>
      <c r="L12" s="222"/>
      <c r="M12" s="222"/>
      <c r="N12" s="310"/>
      <c r="O12" s="366"/>
      <c r="P12" s="222"/>
      <c r="Q12" s="310"/>
      <c r="R12" s="226"/>
      <c r="S12" s="227"/>
      <c r="T12" s="226"/>
      <c r="U12" s="226"/>
      <c r="V12" s="226"/>
      <c r="W12" s="228"/>
      <c r="X12" s="226"/>
      <c r="Y12" s="228"/>
      <c r="Z12" s="229"/>
      <c r="AA12" s="230"/>
      <c r="AB12" s="231"/>
      <c r="AC12" s="231"/>
      <c r="AD12" s="326"/>
      <c r="AE12" s="326"/>
      <c r="AF12" s="326"/>
      <c r="AG12" s="326"/>
      <c r="AH12" s="225" t="s">
        <v>72</v>
      </c>
      <c r="AI12" s="240"/>
      <c r="AJ12" s="232"/>
      <c r="AK12" s="232"/>
      <c r="AL12" s="232"/>
      <c r="AM12" s="223"/>
      <c r="AN12" s="222"/>
      <c r="AO12" s="223"/>
      <c r="AP12" s="241"/>
      <c r="AR12" s="236"/>
      <c r="AS12" s="323"/>
      <c r="AT12" s="219"/>
    </row>
    <row r="13" spans="1:46" ht="13.5" hidden="1" customHeight="1">
      <c r="B13" s="222"/>
      <c r="C13" s="222"/>
      <c r="D13" s="222"/>
      <c r="E13" s="223"/>
      <c r="F13" s="222"/>
      <c r="G13" s="223"/>
      <c r="H13" s="223"/>
      <c r="I13" s="316"/>
      <c r="J13" s="223"/>
      <c r="K13" s="222"/>
      <c r="L13" s="222"/>
      <c r="M13" s="222"/>
      <c r="N13" s="310"/>
      <c r="O13" s="366"/>
      <c r="P13" s="222"/>
      <c r="Q13" s="310"/>
      <c r="R13" s="226"/>
      <c r="S13" s="227"/>
      <c r="T13" s="226"/>
      <c r="U13" s="226"/>
      <c r="V13" s="226"/>
      <c r="W13" s="228"/>
      <c r="X13" s="226"/>
      <c r="Y13" s="228"/>
      <c r="Z13" s="229"/>
      <c r="AA13" s="230"/>
      <c r="AB13" s="231"/>
      <c r="AC13" s="231"/>
      <c r="AD13" s="326"/>
      <c r="AE13" s="326"/>
      <c r="AF13" s="326"/>
      <c r="AG13" s="326"/>
      <c r="AH13" s="225"/>
      <c r="AI13" s="240"/>
      <c r="AJ13" s="232"/>
      <c r="AK13" s="232"/>
      <c r="AL13" s="232"/>
      <c r="AM13" s="223"/>
      <c r="AN13" s="222"/>
      <c r="AO13" s="223"/>
      <c r="AP13" s="241"/>
      <c r="AR13" s="236"/>
      <c r="AS13" s="323"/>
      <c r="AT13" s="219"/>
    </row>
    <row r="14" spans="1:46" ht="13.5" hidden="1" customHeight="1">
      <c r="B14" s="222"/>
      <c r="C14" s="222"/>
      <c r="D14" s="222"/>
      <c r="E14" s="223"/>
      <c r="F14" s="222"/>
      <c r="G14" s="223"/>
      <c r="H14" s="223"/>
      <c r="I14" s="316"/>
      <c r="J14" s="223"/>
      <c r="K14" s="222"/>
      <c r="L14" s="222"/>
      <c r="M14" s="222"/>
      <c r="N14" s="310"/>
      <c r="O14" s="366"/>
      <c r="P14" s="222"/>
      <c r="Q14" s="310"/>
      <c r="R14" s="226"/>
      <c r="S14" s="227"/>
      <c r="T14" s="226"/>
      <c r="U14" s="226"/>
      <c r="V14" s="226"/>
      <c r="W14" s="228"/>
      <c r="X14" s="226"/>
      <c r="Y14" s="228"/>
      <c r="Z14" s="229"/>
      <c r="AA14" s="230"/>
      <c r="AB14" s="231"/>
      <c r="AC14" s="231"/>
      <c r="AD14" s="326"/>
      <c r="AE14" s="326"/>
      <c r="AF14" s="326"/>
      <c r="AG14" s="326"/>
      <c r="AH14" s="225"/>
      <c r="AI14" s="240"/>
      <c r="AJ14" s="232"/>
      <c r="AK14" s="232"/>
      <c r="AL14" s="232"/>
      <c r="AM14" s="223"/>
      <c r="AN14" s="222"/>
      <c r="AO14" s="223"/>
      <c r="AP14" s="244"/>
      <c r="AR14" s="236"/>
      <c r="AS14" s="323"/>
      <c r="AT14" s="219"/>
    </row>
    <row r="15" spans="1:46" ht="13.5" hidden="1" customHeight="1">
      <c r="B15" s="222"/>
      <c r="C15" s="222"/>
      <c r="D15" s="222"/>
      <c r="E15" s="223"/>
      <c r="F15" s="222"/>
      <c r="G15" s="223"/>
      <c r="H15" s="223"/>
      <c r="I15" s="316"/>
      <c r="J15" s="223"/>
      <c r="K15" s="222"/>
      <c r="L15" s="222"/>
      <c r="M15" s="222"/>
      <c r="N15" s="310"/>
      <c r="O15" s="366"/>
      <c r="P15" s="222"/>
      <c r="Q15" s="310"/>
      <c r="R15" s="226"/>
      <c r="S15" s="227"/>
      <c r="T15" s="226"/>
      <c r="U15" s="226"/>
      <c r="V15" s="226"/>
      <c r="W15" s="228"/>
      <c r="X15" s="226"/>
      <c r="Y15" s="228"/>
      <c r="Z15" s="229"/>
      <c r="AA15" s="230"/>
      <c r="AB15" s="231"/>
      <c r="AC15" s="231"/>
      <c r="AD15" s="326"/>
      <c r="AE15" s="326"/>
      <c r="AF15" s="326"/>
      <c r="AG15" s="326"/>
      <c r="AH15" s="225"/>
      <c r="AI15" s="240"/>
      <c r="AJ15" s="232"/>
      <c r="AK15" s="232"/>
      <c r="AL15" s="232"/>
      <c r="AM15" s="223"/>
      <c r="AN15" s="222"/>
      <c r="AO15" s="223"/>
      <c r="AP15" s="244"/>
      <c r="AR15" s="236"/>
      <c r="AS15" s="323"/>
      <c r="AT15" s="219"/>
    </row>
    <row r="16" spans="1:46" ht="13.5" hidden="1" customHeight="1">
      <c r="B16" s="222"/>
      <c r="C16" s="222"/>
      <c r="D16" s="222"/>
      <c r="E16" s="223"/>
      <c r="F16" s="222"/>
      <c r="G16" s="223"/>
      <c r="H16" s="223"/>
      <c r="I16" s="316"/>
      <c r="J16" s="223"/>
      <c r="K16" s="222"/>
      <c r="L16" s="222"/>
      <c r="M16" s="222"/>
      <c r="N16" s="310"/>
      <c r="O16" s="366"/>
      <c r="P16" s="222"/>
      <c r="Q16" s="310"/>
      <c r="R16" s="226"/>
      <c r="S16" s="227"/>
      <c r="T16" s="226"/>
      <c r="U16" s="226"/>
      <c r="V16" s="226"/>
      <c r="W16" s="228"/>
      <c r="X16" s="226"/>
      <c r="Y16" s="228"/>
      <c r="Z16" s="229"/>
      <c r="AA16" s="230"/>
      <c r="AB16" s="231"/>
      <c r="AC16" s="231"/>
      <c r="AD16" s="326"/>
      <c r="AE16" s="326"/>
      <c r="AF16" s="326"/>
      <c r="AG16" s="326"/>
      <c r="AH16" s="225"/>
      <c r="AI16" s="240"/>
      <c r="AJ16" s="232"/>
      <c r="AK16" s="232"/>
      <c r="AL16" s="232"/>
      <c r="AM16" s="223"/>
      <c r="AN16" s="222"/>
      <c r="AO16" s="223"/>
      <c r="AP16" s="244"/>
      <c r="AR16" s="236"/>
      <c r="AS16" s="323"/>
      <c r="AT16" s="219"/>
    </row>
    <row r="17" spans="1:48" ht="59.25" customHeight="1">
      <c r="A17" s="276"/>
      <c r="B17" s="245"/>
      <c r="C17" s="245"/>
      <c r="D17" s="245" t="s">
        <v>0</v>
      </c>
      <c r="E17" s="283" t="s">
        <v>1</v>
      </c>
      <c r="F17" s="245" t="s">
        <v>2</v>
      </c>
      <c r="G17" s="245" t="s">
        <v>74</v>
      </c>
      <c r="H17" s="245" t="s">
        <v>493</v>
      </c>
      <c r="I17" s="324" t="s">
        <v>3</v>
      </c>
      <c r="J17" s="246" t="s">
        <v>4</v>
      </c>
      <c r="K17" s="247" t="s">
        <v>5</v>
      </c>
      <c r="L17" s="286" t="s">
        <v>6</v>
      </c>
      <c r="M17" s="286" t="s">
        <v>644</v>
      </c>
      <c r="N17" s="311" t="s">
        <v>8</v>
      </c>
      <c r="O17" s="367"/>
      <c r="P17" s="285" t="s">
        <v>9</v>
      </c>
      <c r="Q17" s="311" t="s">
        <v>10</v>
      </c>
      <c r="R17" s="248" t="s">
        <v>11</v>
      </c>
      <c r="S17" s="248" t="s">
        <v>588</v>
      </c>
      <c r="T17" s="248" t="s">
        <v>12</v>
      </c>
      <c r="U17" s="248" t="s">
        <v>14</v>
      </c>
      <c r="V17" s="248" t="s">
        <v>728</v>
      </c>
      <c r="W17" s="284" t="s">
        <v>15</v>
      </c>
      <c r="X17" s="248" t="s">
        <v>16</v>
      </c>
      <c r="Y17" s="284" t="s">
        <v>17</v>
      </c>
      <c r="Z17" s="552" t="s">
        <v>18</v>
      </c>
      <c r="AA17" s="552" t="s">
        <v>19</v>
      </c>
      <c r="AB17" s="249" t="s">
        <v>20</v>
      </c>
      <c r="AC17" s="250" t="s">
        <v>21</v>
      </c>
      <c r="AD17" s="327" t="s">
        <v>22</v>
      </c>
      <c r="AE17" s="327" t="s">
        <v>23</v>
      </c>
      <c r="AF17" s="327" t="s">
        <v>24</v>
      </c>
      <c r="AG17" s="327" t="s">
        <v>25</v>
      </c>
      <c r="AH17" s="251" t="s">
        <v>26</v>
      </c>
      <c r="AI17" s="251" t="s">
        <v>27</v>
      </c>
      <c r="AJ17" s="251" t="s">
        <v>28</v>
      </c>
      <c r="AK17" s="282" t="s">
        <v>29</v>
      </c>
      <c r="AL17" s="252" t="s">
        <v>30</v>
      </c>
      <c r="AM17" s="381" t="s">
        <v>748</v>
      </c>
      <c r="AN17" s="251" t="s">
        <v>31</v>
      </c>
      <c r="AO17" s="251" t="s">
        <v>32</v>
      </c>
      <c r="AP17" s="253" t="s">
        <v>33</v>
      </c>
      <c r="AQ17" s="253" t="s">
        <v>34</v>
      </c>
      <c r="AS17" s="219"/>
      <c r="AT17" s="318" t="s">
        <v>629</v>
      </c>
      <c r="AU17" s="318" t="s">
        <v>630</v>
      </c>
      <c r="AV17" s="319" t="s">
        <v>631</v>
      </c>
    </row>
    <row r="18" spans="1:48">
      <c r="B18" s="337">
        <v>2025</v>
      </c>
      <c r="C18" s="337">
        <v>4</v>
      </c>
      <c r="D18" s="337">
        <v>1</v>
      </c>
      <c r="E18" s="338" t="s">
        <v>822</v>
      </c>
      <c r="F18" s="337"/>
      <c r="G18" s="339"/>
      <c r="H18" s="254"/>
      <c r="I18" s="317"/>
      <c r="J18" s="254"/>
      <c r="K18" s="241"/>
      <c r="L18" s="241"/>
      <c r="M18" s="241"/>
      <c r="N18" s="312"/>
      <c r="O18" s="3"/>
      <c r="P18" s="241"/>
      <c r="Q18" s="322"/>
      <c r="R18" s="256"/>
      <c r="S18" s="263"/>
      <c r="T18" s="256"/>
      <c r="U18" s="256"/>
      <c r="V18" s="256"/>
      <c r="W18" s="241"/>
      <c r="X18" s="256"/>
      <c r="Y18" s="241"/>
      <c r="Z18" s="256"/>
      <c r="AA18" s="256"/>
      <c r="AB18" s="257"/>
      <c r="AC18" s="257"/>
      <c r="AD18" s="328"/>
      <c r="AE18" s="329"/>
      <c r="AF18" s="329">
        <v>0.28125</v>
      </c>
      <c r="AG18" s="328">
        <v>0.58333333333333337</v>
      </c>
      <c r="AH18" s="241" t="s">
        <v>39</v>
      </c>
      <c r="AI18" s="254"/>
      <c r="AJ18" s="254"/>
      <c r="AK18" s="254"/>
      <c r="AL18" s="260" t="s">
        <v>1023</v>
      </c>
      <c r="AM18" s="379"/>
      <c r="AP18" s="261" t="str">
        <f t="shared" ref="AP18:AP81" si="0">IF(IF(AD18&gt;AE18,1-AD18+AE18,AE18-AD18)=0,"",IF(AD18&gt;AE18,1-AD18+AE18,AE18-AD18))</f>
        <v/>
      </c>
      <c r="AQ18" s="261">
        <f t="shared" ref="AQ18:AQ81" si="1">IF(IF(AF18&gt;AG18,1-AF18+AG18,AG18-AF18)=0,"",IF(AF18&gt;AG18,1-AF18+AG18,AG18-AF18))</f>
        <v>0.30208333333333337</v>
      </c>
    </row>
    <row r="19" spans="1:48">
      <c r="B19" s="337">
        <v>2025</v>
      </c>
      <c r="C19" s="337">
        <v>4</v>
      </c>
      <c r="D19" s="337">
        <v>1</v>
      </c>
      <c r="E19" s="338" t="s">
        <v>823</v>
      </c>
      <c r="F19" s="337"/>
      <c r="G19" s="339"/>
      <c r="H19" s="254"/>
      <c r="I19" s="317"/>
      <c r="J19" s="254"/>
      <c r="K19" s="241"/>
      <c r="L19" s="241"/>
      <c r="M19" s="241"/>
      <c r="N19" s="312"/>
      <c r="O19" s="3"/>
      <c r="P19" s="241"/>
      <c r="Q19" s="322"/>
      <c r="R19" s="256"/>
      <c r="S19" s="263"/>
      <c r="T19" s="256"/>
      <c r="U19" s="256"/>
      <c r="V19" s="256"/>
      <c r="W19" s="241"/>
      <c r="X19" s="256"/>
      <c r="Y19" s="241"/>
      <c r="Z19" s="256"/>
      <c r="AA19" s="256"/>
      <c r="AB19" s="257"/>
      <c r="AC19" s="257"/>
      <c r="AD19" s="328"/>
      <c r="AE19" s="329"/>
      <c r="AF19" s="329">
        <v>0.58333333333333337</v>
      </c>
      <c r="AG19" s="328">
        <v>0.91666666666666663</v>
      </c>
      <c r="AH19" s="241" t="s">
        <v>39</v>
      </c>
      <c r="AI19" s="254"/>
      <c r="AJ19" s="254"/>
      <c r="AK19" s="254"/>
      <c r="AL19" s="260" t="s">
        <v>1025</v>
      </c>
      <c r="AM19" s="379"/>
      <c r="AP19" s="261" t="str">
        <f t="shared" si="0"/>
        <v/>
      </c>
      <c r="AQ19" s="261">
        <f t="shared" si="1"/>
        <v>0.33333333333333326</v>
      </c>
    </row>
    <row r="20" spans="1:48">
      <c r="B20" s="337">
        <v>2025</v>
      </c>
      <c r="C20" s="337">
        <v>4</v>
      </c>
      <c r="D20" s="337">
        <v>1</v>
      </c>
      <c r="E20" s="338" t="s">
        <v>821</v>
      </c>
      <c r="F20" s="337"/>
      <c r="G20" s="339"/>
      <c r="H20" s="254"/>
      <c r="I20" s="317"/>
      <c r="J20" s="254"/>
      <c r="K20" s="241"/>
      <c r="L20" s="241"/>
      <c r="M20" s="241"/>
      <c r="N20" s="312"/>
      <c r="O20" s="3"/>
      <c r="P20" s="241"/>
      <c r="Q20" s="322"/>
      <c r="R20" s="256"/>
      <c r="S20" s="263"/>
      <c r="T20" s="256"/>
      <c r="U20" s="256"/>
      <c r="V20" s="256"/>
      <c r="W20" s="241"/>
      <c r="X20" s="256"/>
      <c r="Y20" s="241"/>
      <c r="Z20" s="256"/>
      <c r="AA20" s="256"/>
      <c r="AB20" s="257"/>
      <c r="AC20" s="257"/>
      <c r="AD20" s="328"/>
      <c r="AE20" s="329"/>
      <c r="AF20" s="329">
        <v>0.91666666666666663</v>
      </c>
      <c r="AG20" s="328">
        <v>0.28125</v>
      </c>
      <c r="AH20" s="241" t="s">
        <v>39</v>
      </c>
      <c r="AI20" s="254"/>
      <c r="AJ20" s="254"/>
      <c r="AK20" s="254"/>
      <c r="AL20" s="260" t="s">
        <v>1024</v>
      </c>
      <c r="AM20" s="379"/>
      <c r="AP20" s="261" t="str">
        <f t="shared" si="0"/>
        <v/>
      </c>
      <c r="AQ20" s="261">
        <f t="shared" si="1"/>
        <v>0.36458333333333337</v>
      </c>
    </row>
    <row r="21" spans="1:48">
      <c r="B21" s="337">
        <v>2025</v>
      </c>
      <c r="C21" s="337">
        <v>4</v>
      </c>
      <c r="D21" s="337">
        <v>2</v>
      </c>
      <c r="E21" s="338" t="s">
        <v>822</v>
      </c>
      <c r="F21" s="337"/>
      <c r="G21" s="339"/>
      <c r="H21" s="254"/>
      <c r="I21" s="317"/>
      <c r="J21" s="254"/>
      <c r="K21" s="241"/>
      <c r="L21" s="241"/>
      <c r="M21" s="241"/>
      <c r="N21" s="312"/>
      <c r="O21" s="3"/>
      <c r="P21" s="241"/>
      <c r="Q21" s="322"/>
      <c r="R21" s="256"/>
      <c r="S21" s="263"/>
      <c r="T21" s="256"/>
      <c r="U21" s="256"/>
      <c r="V21" s="256"/>
      <c r="W21" s="241"/>
      <c r="X21" s="256"/>
      <c r="Y21" s="241"/>
      <c r="Z21" s="256"/>
      <c r="AA21" s="256"/>
      <c r="AB21" s="257"/>
      <c r="AC21" s="257"/>
      <c r="AD21" s="328"/>
      <c r="AE21" s="329"/>
      <c r="AF21" s="329">
        <v>0.28125</v>
      </c>
      <c r="AG21" s="328">
        <v>0.58333333333333337</v>
      </c>
      <c r="AH21" s="241" t="s">
        <v>39</v>
      </c>
      <c r="AI21" s="254"/>
      <c r="AJ21" s="254"/>
      <c r="AK21" s="254"/>
      <c r="AL21" s="260" t="s">
        <v>1026</v>
      </c>
      <c r="AM21" s="379"/>
      <c r="AP21" s="261" t="str">
        <f t="shared" si="0"/>
        <v/>
      </c>
      <c r="AQ21" s="261">
        <f t="shared" si="1"/>
        <v>0.30208333333333337</v>
      </c>
    </row>
    <row r="22" spans="1:48">
      <c r="B22" s="337">
        <v>2025</v>
      </c>
      <c r="C22" s="337">
        <v>4</v>
      </c>
      <c r="D22" s="337">
        <v>2</v>
      </c>
      <c r="E22" s="338" t="s">
        <v>821</v>
      </c>
      <c r="F22" s="337"/>
      <c r="G22" s="339"/>
      <c r="H22" s="254"/>
      <c r="I22" s="317"/>
      <c r="J22" s="254"/>
      <c r="K22" s="241"/>
      <c r="L22" s="241"/>
      <c r="M22" s="241"/>
      <c r="N22" s="312"/>
      <c r="O22" s="3"/>
      <c r="P22" s="241"/>
      <c r="Q22" s="322"/>
      <c r="R22" s="256"/>
      <c r="S22" s="263"/>
      <c r="T22" s="256"/>
      <c r="U22" s="256"/>
      <c r="V22" s="256"/>
      <c r="W22" s="241"/>
      <c r="X22" s="256"/>
      <c r="Y22" s="241"/>
      <c r="Z22" s="256"/>
      <c r="AA22" s="256"/>
      <c r="AB22" s="257"/>
      <c r="AC22" s="257"/>
      <c r="AD22" s="328"/>
      <c r="AE22" s="329"/>
      <c r="AF22" s="329">
        <v>0.91666666666666663</v>
      </c>
      <c r="AG22" s="328">
        <v>0.28125</v>
      </c>
      <c r="AH22" s="241" t="s">
        <v>39</v>
      </c>
      <c r="AI22" s="254"/>
      <c r="AJ22" s="254"/>
      <c r="AK22" s="254"/>
      <c r="AL22" s="260" t="s">
        <v>1024</v>
      </c>
      <c r="AM22" s="379"/>
      <c r="AP22" s="261" t="str">
        <f t="shared" si="0"/>
        <v/>
      </c>
      <c r="AQ22" s="261">
        <f t="shared" si="1"/>
        <v>0.36458333333333337</v>
      </c>
    </row>
    <row r="23" spans="1:48">
      <c r="B23" s="337">
        <v>2025</v>
      </c>
      <c r="C23" s="337">
        <v>4</v>
      </c>
      <c r="D23" s="337">
        <v>3</v>
      </c>
      <c r="E23" s="338" t="s">
        <v>822</v>
      </c>
      <c r="F23" s="337"/>
      <c r="G23" s="339"/>
      <c r="H23" s="254"/>
      <c r="I23" s="317"/>
      <c r="J23" s="254"/>
      <c r="K23" s="241"/>
      <c r="L23" s="241"/>
      <c r="M23" s="241"/>
      <c r="N23" s="312"/>
      <c r="O23" s="3"/>
      <c r="P23" s="241"/>
      <c r="Q23" s="322"/>
      <c r="R23" s="256"/>
      <c r="S23" s="263"/>
      <c r="T23" s="256"/>
      <c r="U23" s="256"/>
      <c r="V23" s="256"/>
      <c r="W23" s="241"/>
      <c r="X23" s="256"/>
      <c r="Y23" s="241"/>
      <c r="Z23" s="256"/>
      <c r="AA23" s="256"/>
      <c r="AB23" s="257"/>
      <c r="AC23" s="257"/>
      <c r="AD23" s="328"/>
      <c r="AE23" s="329"/>
      <c r="AF23" s="329">
        <v>0.28125</v>
      </c>
      <c r="AG23" s="328">
        <v>0.31944444444444442</v>
      </c>
      <c r="AH23" s="241" t="s">
        <v>41</v>
      </c>
      <c r="AI23" s="254"/>
      <c r="AJ23" s="254"/>
      <c r="AK23" s="254"/>
      <c r="AL23" s="260" t="s">
        <v>1027</v>
      </c>
      <c r="AM23" s="379"/>
      <c r="AP23" s="261" t="str">
        <f t="shared" si="0"/>
        <v/>
      </c>
      <c r="AQ23" s="261">
        <f t="shared" si="1"/>
        <v>3.819444444444442E-2</v>
      </c>
    </row>
    <row r="24" spans="1:48">
      <c r="B24" s="337">
        <v>2025</v>
      </c>
      <c r="C24" s="337">
        <v>4</v>
      </c>
      <c r="D24" s="337">
        <v>3</v>
      </c>
      <c r="E24" s="338" t="s">
        <v>822</v>
      </c>
      <c r="F24" s="337">
        <v>1</v>
      </c>
      <c r="G24" s="339"/>
      <c r="H24" s="254" t="s">
        <v>825</v>
      </c>
      <c r="I24" s="317" t="s">
        <v>835</v>
      </c>
      <c r="J24" s="254" t="s">
        <v>827</v>
      </c>
      <c r="K24" s="241">
        <v>3817757</v>
      </c>
      <c r="L24" s="241">
        <v>1</v>
      </c>
      <c r="M24" s="241">
        <v>1</v>
      </c>
      <c r="N24" s="312" t="s">
        <v>661</v>
      </c>
      <c r="O24" s="3" t="s">
        <v>837</v>
      </c>
      <c r="P24" s="241">
        <v>25</v>
      </c>
      <c r="Q24" s="322" t="s">
        <v>100</v>
      </c>
      <c r="R24" s="256">
        <v>1240</v>
      </c>
      <c r="S24" s="263">
        <v>12200</v>
      </c>
      <c r="T24" s="256">
        <v>12200</v>
      </c>
      <c r="U24" s="256">
        <v>1240</v>
      </c>
      <c r="V24" s="256">
        <v>1241</v>
      </c>
      <c r="W24" s="241">
        <v>1</v>
      </c>
      <c r="X24" s="256">
        <v>12200</v>
      </c>
      <c r="Y24" s="241">
        <v>1</v>
      </c>
      <c r="Z24" s="256">
        <v>12200</v>
      </c>
      <c r="AA24" s="256"/>
      <c r="AB24" s="257" t="s">
        <v>1028</v>
      </c>
      <c r="AC24" s="257"/>
      <c r="AD24" s="328">
        <v>0.31944444444444442</v>
      </c>
      <c r="AE24" s="329"/>
      <c r="AF24" s="329"/>
      <c r="AG24" s="328"/>
      <c r="AH24" s="241"/>
      <c r="AI24" s="254"/>
      <c r="AJ24" s="254"/>
      <c r="AK24" s="254"/>
      <c r="AL24" s="260"/>
      <c r="AM24" s="379"/>
      <c r="AP24" s="261">
        <f t="shared" si="0"/>
        <v>0.68055555555555558</v>
      </c>
      <c r="AQ24" s="261" t="str">
        <f t="shared" si="1"/>
        <v/>
      </c>
      <c r="AR24" s="323">
        <v>0</v>
      </c>
    </row>
    <row r="25" spans="1:48">
      <c r="B25" s="337">
        <v>2025</v>
      </c>
      <c r="C25" s="337">
        <v>4</v>
      </c>
      <c r="D25" s="337">
        <v>3</v>
      </c>
      <c r="E25" s="338" t="s">
        <v>822</v>
      </c>
      <c r="F25" s="337"/>
      <c r="G25" s="339"/>
      <c r="H25" s="254"/>
      <c r="I25" s="317"/>
      <c r="J25" s="254"/>
      <c r="K25" s="241"/>
      <c r="L25" s="241"/>
      <c r="M25" s="241"/>
      <c r="N25" s="312"/>
      <c r="O25" s="3"/>
      <c r="P25" s="241">
        <v>25</v>
      </c>
      <c r="Q25" s="322"/>
      <c r="R25" s="256">
        <v>1240</v>
      </c>
      <c r="S25" s="263">
        <v>500</v>
      </c>
      <c r="T25" s="256">
        <v>500</v>
      </c>
      <c r="U25" s="256">
        <v>1240</v>
      </c>
      <c r="V25" s="256">
        <v>1242</v>
      </c>
      <c r="W25" s="241">
        <v>1</v>
      </c>
      <c r="X25" s="256">
        <v>500</v>
      </c>
      <c r="Y25" s="241">
        <v>1</v>
      </c>
      <c r="Z25" s="256">
        <v>500</v>
      </c>
      <c r="AA25" s="256">
        <v>12700</v>
      </c>
      <c r="AB25" s="257"/>
      <c r="AC25" s="257" t="s">
        <v>1029</v>
      </c>
      <c r="AD25" s="328"/>
      <c r="AE25" s="329">
        <v>0.34722222222222221</v>
      </c>
      <c r="AF25" s="329"/>
      <c r="AG25" s="328"/>
      <c r="AH25" s="241"/>
      <c r="AI25" s="254" t="s">
        <v>830</v>
      </c>
      <c r="AJ25" s="254" t="s">
        <v>43</v>
      </c>
      <c r="AK25" s="254" t="s">
        <v>578</v>
      </c>
      <c r="AL25" s="260" t="s">
        <v>1036</v>
      </c>
      <c r="AM25" s="379"/>
      <c r="AP25" s="261">
        <f t="shared" si="0"/>
        <v>0.34722222222222221</v>
      </c>
      <c r="AQ25" s="261" t="str">
        <f t="shared" si="1"/>
        <v/>
      </c>
    </row>
    <row r="26" spans="1:48">
      <c r="B26" s="337">
        <v>2025</v>
      </c>
      <c r="C26" s="337">
        <v>4</v>
      </c>
      <c r="D26" s="337">
        <v>3</v>
      </c>
      <c r="E26" s="338" t="s">
        <v>822</v>
      </c>
      <c r="F26" s="337"/>
      <c r="G26" s="339"/>
      <c r="H26" s="254"/>
      <c r="I26" s="317"/>
      <c r="J26" s="254"/>
      <c r="K26" s="241"/>
      <c r="L26" s="241"/>
      <c r="M26" s="241"/>
      <c r="N26" s="312"/>
      <c r="O26" s="3"/>
      <c r="P26" s="241"/>
      <c r="Q26" s="322"/>
      <c r="R26" s="256"/>
      <c r="S26" s="263"/>
      <c r="T26" s="256"/>
      <c r="U26" s="256"/>
      <c r="V26" s="256"/>
      <c r="W26" s="241"/>
      <c r="X26" s="256"/>
      <c r="Y26" s="241"/>
      <c r="Z26" s="256"/>
      <c r="AA26" s="256"/>
      <c r="AB26" s="257"/>
      <c r="AC26" s="257"/>
      <c r="AD26" s="328"/>
      <c r="AE26" s="329"/>
      <c r="AF26" s="329">
        <v>0.34722222222222221</v>
      </c>
      <c r="AG26" s="328">
        <v>0.375</v>
      </c>
      <c r="AH26" s="241" t="s">
        <v>41</v>
      </c>
      <c r="AI26" s="254"/>
      <c r="AJ26" s="254"/>
      <c r="AK26" s="254"/>
      <c r="AL26" s="260" t="s">
        <v>1027</v>
      </c>
      <c r="AM26" s="379"/>
      <c r="AP26" s="261" t="str">
        <f t="shared" si="0"/>
        <v/>
      </c>
      <c r="AQ26" s="261">
        <f t="shared" si="1"/>
        <v>2.777777777777779E-2</v>
      </c>
    </row>
    <row r="27" spans="1:48">
      <c r="B27" s="337">
        <v>2025</v>
      </c>
      <c r="C27" s="337">
        <v>4</v>
      </c>
      <c r="D27" s="337">
        <v>3</v>
      </c>
      <c r="E27" s="338" t="s">
        <v>822</v>
      </c>
      <c r="F27" s="337">
        <v>2</v>
      </c>
      <c r="G27" s="339"/>
      <c r="H27" s="254" t="s">
        <v>825</v>
      </c>
      <c r="I27" s="317" t="s">
        <v>835</v>
      </c>
      <c r="J27" s="254" t="s">
        <v>827</v>
      </c>
      <c r="K27" s="241">
        <v>3817755</v>
      </c>
      <c r="L27" s="241">
        <v>1</v>
      </c>
      <c r="M27" s="241">
        <v>1</v>
      </c>
      <c r="N27" s="312" t="s">
        <v>661</v>
      </c>
      <c r="O27" s="3" t="s">
        <v>836</v>
      </c>
      <c r="P27" s="241">
        <v>25</v>
      </c>
      <c r="Q27" s="322" t="s">
        <v>100</v>
      </c>
      <c r="R27" s="256">
        <v>1020</v>
      </c>
      <c r="S27" s="263">
        <v>12100</v>
      </c>
      <c r="T27" s="256">
        <v>12100</v>
      </c>
      <c r="U27" s="256">
        <v>1020</v>
      </c>
      <c r="V27" s="256">
        <v>1020</v>
      </c>
      <c r="W27" s="241">
        <v>1</v>
      </c>
      <c r="X27" s="256">
        <v>12100</v>
      </c>
      <c r="Y27" s="241">
        <v>1</v>
      </c>
      <c r="Z27" s="256">
        <v>12100</v>
      </c>
      <c r="AA27" s="256"/>
      <c r="AB27" s="257" t="s">
        <v>1030</v>
      </c>
      <c r="AC27" s="257"/>
      <c r="AD27" s="328">
        <v>0.375</v>
      </c>
      <c r="AE27" s="329"/>
      <c r="AF27" s="329"/>
      <c r="AG27" s="328"/>
      <c r="AH27" s="241"/>
      <c r="AI27" s="254"/>
      <c r="AJ27" s="254"/>
      <c r="AK27" s="254"/>
      <c r="AL27" s="260"/>
      <c r="AM27" s="379"/>
      <c r="AP27" s="261">
        <f t="shared" si="0"/>
        <v>0.625</v>
      </c>
      <c r="AQ27" s="261" t="str">
        <f t="shared" si="1"/>
        <v/>
      </c>
      <c r="AR27" s="323">
        <v>0</v>
      </c>
    </row>
    <row r="28" spans="1:48">
      <c r="B28" s="337">
        <v>2025</v>
      </c>
      <c r="C28" s="337">
        <v>4</v>
      </c>
      <c r="D28" s="337">
        <v>3</v>
      </c>
      <c r="E28" s="338" t="s">
        <v>822</v>
      </c>
      <c r="F28" s="337"/>
      <c r="G28" s="339"/>
      <c r="H28" s="254"/>
      <c r="I28" s="317"/>
      <c r="J28" s="254"/>
      <c r="K28" s="241"/>
      <c r="L28" s="241"/>
      <c r="M28" s="241"/>
      <c r="N28" s="312"/>
      <c r="O28" s="3"/>
      <c r="P28" s="241">
        <v>25</v>
      </c>
      <c r="Q28" s="322"/>
      <c r="R28" s="256">
        <v>1020</v>
      </c>
      <c r="S28" s="263">
        <v>500</v>
      </c>
      <c r="T28" s="256">
        <v>500</v>
      </c>
      <c r="U28" s="256">
        <v>1020</v>
      </c>
      <c r="V28" s="256">
        <v>1020</v>
      </c>
      <c r="W28" s="241">
        <v>1</v>
      </c>
      <c r="X28" s="256">
        <v>500</v>
      </c>
      <c r="Y28" s="241">
        <v>1</v>
      </c>
      <c r="Z28" s="256">
        <v>500</v>
      </c>
      <c r="AA28" s="256">
        <v>12600</v>
      </c>
      <c r="AB28" s="257"/>
      <c r="AC28" s="257" t="s">
        <v>1032</v>
      </c>
      <c r="AD28" s="328"/>
      <c r="AE28" s="329">
        <v>0.40277777777777779</v>
      </c>
      <c r="AF28" s="329"/>
      <c r="AG28" s="328"/>
      <c r="AH28" s="241"/>
      <c r="AI28" s="254" t="s">
        <v>830</v>
      </c>
      <c r="AJ28" s="254" t="s">
        <v>43</v>
      </c>
      <c r="AK28" s="254" t="s">
        <v>578</v>
      </c>
      <c r="AL28" s="260" t="s">
        <v>1036</v>
      </c>
      <c r="AM28" s="379"/>
      <c r="AP28" s="261">
        <f t="shared" si="0"/>
        <v>0.40277777777777779</v>
      </c>
      <c r="AQ28" s="261" t="str">
        <f t="shared" si="1"/>
        <v/>
      </c>
    </row>
    <row r="29" spans="1:48">
      <c r="B29" s="337">
        <v>2025</v>
      </c>
      <c r="C29" s="337">
        <v>4</v>
      </c>
      <c r="D29" s="337">
        <v>3</v>
      </c>
      <c r="E29" s="338" t="s">
        <v>822</v>
      </c>
      <c r="F29" s="337"/>
      <c r="G29" s="339"/>
      <c r="H29" s="254"/>
      <c r="I29" s="317"/>
      <c r="J29" s="254"/>
      <c r="K29" s="241"/>
      <c r="L29" s="241"/>
      <c r="M29" s="241"/>
      <c r="N29" s="312"/>
      <c r="O29" s="3"/>
      <c r="P29" s="241"/>
      <c r="Q29" s="322"/>
      <c r="R29" s="256"/>
      <c r="S29" s="263"/>
      <c r="T29" s="256"/>
      <c r="U29" s="256"/>
      <c r="V29" s="256"/>
      <c r="W29" s="241"/>
      <c r="X29" s="256"/>
      <c r="Y29" s="241"/>
      <c r="Z29" s="256"/>
      <c r="AA29" s="256"/>
      <c r="AB29" s="257"/>
      <c r="AC29" s="257"/>
      <c r="AD29" s="328"/>
      <c r="AE29" s="329"/>
      <c r="AF29" s="329">
        <v>0.40277777777777779</v>
      </c>
      <c r="AG29" s="328">
        <v>0.4375</v>
      </c>
      <c r="AH29" s="241" t="s">
        <v>41</v>
      </c>
      <c r="AI29" s="254"/>
      <c r="AJ29" s="254"/>
      <c r="AK29" s="254"/>
      <c r="AL29" s="260" t="s">
        <v>1031</v>
      </c>
      <c r="AM29" s="379"/>
      <c r="AP29" s="261" t="str">
        <f t="shared" si="0"/>
        <v/>
      </c>
      <c r="AQ29" s="261">
        <f t="shared" si="1"/>
        <v>3.472222222222221E-2</v>
      </c>
    </row>
    <row r="30" spans="1:48">
      <c r="B30" s="337">
        <v>2025</v>
      </c>
      <c r="C30" s="337">
        <v>4</v>
      </c>
      <c r="D30" s="337">
        <v>3</v>
      </c>
      <c r="E30" s="338" t="s">
        <v>822</v>
      </c>
      <c r="F30" s="337">
        <v>3</v>
      </c>
      <c r="G30" s="339"/>
      <c r="H30" s="254" t="s">
        <v>825</v>
      </c>
      <c r="I30" s="317" t="s">
        <v>835</v>
      </c>
      <c r="J30" s="254" t="s">
        <v>827</v>
      </c>
      <c r="K30" s="241">
        <v>3817768</v>
      </c>
      <c r="L30" s="241">
        <v>1</v>
      </c>
      <c r="M30" s="241">
        <v>4</v>
      </c>
      <c r="N30" s="312" t="s">
        <v>652</v>
      </c>
      <c r="O30" s="3" t="s">
        <v>831</v>
      </c>
      <c r="P30" s="241">
        <v>25</v>
      </c>
      <c r="Q30" s="322" t="s">
        <v>100</v>
      </c>
      <c r="R30" s="256">
        <v>1005</v>
      </c>
      <c r="S30" s="263">
        <v>12100</v>
      </c>
      <c r="T30" s="256">
        <v>12100</v>
      </c>
      <c r="U30" s="256">
        <v>1005</v>
      </c>
      <c r="V30" s="256">
        <v>1007</v>
      </c>
      <c r="W30" s="241">
        <v>1</v>
      </c>
      <c r="X30" s="256">
        <v>12100</v>
      </c>
      <c r="Y30" s="241">
        <v>1</v>
      </c>
      <c r="Z30" s="256">
        <v>12100</v>
      </c>
      <c r="AA30" s="256"/>
      <c r="AB30" s="257" t="s">
        <v>1038</v>
      </c>
      <c r="AC30" s="257"/>
      <c r="AD30" s="328">
        <v>0.4375</v>
      </c>
      <c r="AE30" s="329"/>
      <c r="AF30" s="329"/>
      <c r="AG30" s="328"/>
      <c r="AH30" s="241"/>
      <c r="AI30" s="254"/>
      <c r="AJ30" s="254"/>
      <c r="AK30" s="254"/>
      <c r="AL30" s="260"/>
      <c r="AM30" s="379"/>
      <c r="AP30" s="261">
        <f t="shared" si="0"/>
        <v>0.5625</v>
      </c>
      <c r="AQ30" s="261" t="str">
        <f t="shared" si="1"/>
        <v/>
      </c>
      <c r="AR30" s="323">
        <v>0</v>
      </c>
    </row>
    <row r="31" spans="1:48">
      <c r="B31" s="337">
        <v>2025</v>
      </c>
      <c r="C31" s="337">
        <v>4</v>
      </c>
      <c r="D31" s="337">
        <v>3</v>
      </c>
      <c r="E31" s="338" t="s">
        <v>822</v>
      </c>
      <c r="F31" s="337"/>
      <c r="G31" s="339"/>
      <c r="H31" s="254"/>
      <c r="I31" s="317"/>
      <c r="J31" s="254"/>
      <c r="K31" s="241"/>
      <c r="L31" s="241"/>
      <c r="M31" s="241"/>
      <c r="N31" s="312"/>
      <c r="O31" s="3"/>
      <c r="P31" s="241">
        <v>25</v>
      </c>
      <c r="Q31" s="322"/>
      <c r="R31" s="256">
        <v>1005</v>
      </c>
      <c r="S31" s="263">
        <v>500</v>
      </c>
      <c r="T31" s="256">
        <v>500</v>
      </c>
      <c r="U31" s="256">
        <v>1005</v>
      </c>
      <c r="V31" s="256">
        <v>1004</v>
      </c>
      <c r="W31" s="241">
        <v>1</v>
      </c>
      <c r="X31" s="256">
        <v>500</v>
      </c>
      <c r="Y31" s="241">
        <v>1</v>
      </c>
      <c r="Z31" s="256">
        <v>500</v>
      </c>
      <c r="AA31" s="256">
        <v>12600</v>
      </c>
      <c r="AB31" s="257"/>
      <c r="AC31" s="257" t="s">
        <v>1033</v>
      </c>
      <c r="AD31" s="328"/>
      <c r="AE31" s="329">
        <v>0.4513888888888889</v>
      </c>
      <c r="AF31" s="329"/>
      <c r="AG31" s="328"/>
      <c r="AH31" s="241"/>
      <c r="AI31" s="254" t="s">
        <v>830</v>
      </c>
      <c r="AJ31" s="254" t="s">
        <v>43</v>
      </c>
      <c r="AK31" s="254" t="s">
        <v>578</v>
      </c>
      <c r="AL31" s="260" t="s">
        <v>1036</v>
      </c>
      <c r="AM31" s="379"/>
      <c r="AP31" s="261">
        <f t="shared" si="0"/>
        <v>0.4513888888888889</v>
      </c>
      <c r="AQ31" s="261" t="str">
        <f t="shared" si="1"/>
        <v/>
      </c>
    </row>
    <row r="32" spans="1:48">
      <c r="B32" s="337">
        <v>2025</v>
      </c>
      <c r="C32" s="337">
        <v>4</v>
      </c>
      <c r="D32" s="337">
        <v>3</v>
      </c>
      <c r="E32" s="338" t="s">
        <v>822</v>
      </c>
      <c r="F32" s="337"/>
      <c r="G32" s="339"/>
      <c r="H32" s="254"/>
      <c r="I32" s="317"/>
      <c r="J32" s="254"/>
      <c r="K32" s="241"/>
      <c r="L32" s="241"/>
      <c r="M32" s="241"/>
      <c r="N32" s="312"/>
      <c r="O32" s="3"/>
      <c r="P32" s="241"/>
      <c r="Q32" s="322"/>
      <c r="R32" s="256"/>
      <c r="S32" s="263"/>
      <c r="T32" s="256"/>
      <c r="U32" s="256"/>
      <c r="V32" s="256"/>
      <c r="W32" s="241"/>
      <c r="X32" s="256"/>
      <c r="Y32" s="241"/>
      <c r="Z32" s="256"/>
      <c r="AA32" s="256"/>
      <c r="AB32" s="257"/>
      <c r="AC32" s="257"/>
      <c r="AD32" s="328"/>
      <c r="AE32" s="329"/>
      <c r="AF32" s="329">
        <v>0.4513888888888889</v>
      </c>
      <c r="AG32" s="328">
        <v>0.49305555555555558</v>
      </c>
      <c r="AH32" s="241" t="s">
        <v>832</v>
      </c>
      <c r="AI32" s="254"/>
      <c r="AJ32" s="254"/>
      <c r="AK32" s="254"/>
      <c r="AL32" s="260"/>
      <c r="AM32" s="379"/>
      <c r="AP32" s="261" t="str">
        <f t="shared" si="0"/>
        <v/>
      </c>
      <c r="AQ32" s="261">
        <f t="shared" si="1"/>
        <v>4.1666666666666685E-2</v>
      </c>
    </row>
    <row r="33" spans="2:45">
      <c r="B33" s="337">
        <v>2025</v>
      </c>
      <c r="C33" s="337">
        <v>4</v>
      </c>
      <c r="D33" s="337">
        <v>3</v>
      </c>
      <c r="E33" s="338" t="s">
        <v>822</v>
      </c>
      <c r="F33" s="337">
        <v>4</v>
      </c>
      <c r="G33" s="339"/>
      <c r="H33" s="254" t="s">
        <v>825</v>
      </c>
      <c r="I33" s="317" t="s">
        <v>835</v>
      </c>
      <c r="J33" s="254" t="s">
        <v>827</v>
      </c>
      <c r="K33" s="241">
        <v>3817768</v>
      </c>
      <c r="L33" s="241">
        <v>2</v>
      </c>
      <c r="M33" s="241">
        <v>4</v>
      </c>
      <c r="N33" s="312" t="s">
        <v>652</v>
      </c>
      <c r="O33" s="3" t="s">
        <v>831</v>
      </c>
      <c r="P33" s="241">
        <v>25</v>
      </c>
      <c r="Q33" s="322" t="s">
        <v>100</v>
      </c>
      <c r="R33" s="256">
        <v>1005</v>
      </c>
      <c r="S33" s="263">
        <v>12100</v>
      </c>
      <c r="T33" s="256">
        <v>12100</v>
      </c>
      <c r="U33" s="256">
        <v>1005</v>
      </c>
      <c r="V33" s="256">
        <v>1006</v>
      </c>
      <c r="W33" s="241">
        <v>1</v>
      </c>
      <c r="X33" s="256">
        <v>12100</v>
      </c>
      <c r="Y33" s="241">
        <v>1</v>
      </c>
      <c r="Z33" s="256">
        <v>12100</v>
      </c>
      <c r="AA33" s="256"/>
      <c r="AB33" s="257" t="s">
        <v>1034</v>
      </c>
      <c r="AC33" s="257"/>
      <c r="AD33" s="328">
        <v>0.49305555555555558</v>
      </c>
      <c r="AE33" s="329"/>
      <c r="AF33" s="329"/>
      <c r="AG33" s="328"/>
      <c r="AH33" s="241"/>
      <c r="AI33" s="254"/>
      <c r="AJ33" s="254"/>
      <c r="AK33" s="254"/>
      <c r="AL33" s="260"/>
      <c r="AM33" s="379"/>
      <c r="AP33" s="261">
        <f t="shared" si="0"/>
        <v>0.50694444444444442</v>
      </c>
      <c r="AQ33" s="261" t="str">
        <f t="shared" si="1"/>
        <v/>
      </c>
      <c r="AR33" s="323">
        <v>0</v>
      </c>
    </row>
    <row r="34" spans="2:45">
      <c r="B34" s="337">
        <v>2025</v>
      </c>
      <c r="C34" s="337">
        <v>4</v>
      </c>
      <c r="D34" s="337">
        <v>3</v>
      </c>
      <c r="E34" s="338" t="s">
        <v>822</v>
      </c>
      <c r="F34" s="337"/>
      <c r="G34" s="339"/>
      <c r="H34" s="254"/>
      <c r="I34" s="317"/>
      <c r="J34" s="254"/>
      <c r="K34" s="241"/>
      <c r="L34" s="241"/>
      <c r="M34" s="241"/>
      <c r="N34" s="312"/>
      <c r="O34" s="3"/>
      <c r="P34" s="241">
        <v>25</v>
      </c>
      <c r="Q34" s="322"/>
      <c r="R34" s="256">
        <v>1005</v>
      </c>
      <c r="S34" s="263">
        <v>500</v>
      </c>
      <c r="T34" s="256">
        <v>500</v>
      </c>
      <c r="U34" s="256">
        <v>1005</v>
      </c>
      <c r="V34" s="256">
        <v>1004</v>
      </c>
      <c r="W34" s="241">
        <v>1</v>
      </c>
      <c r="X34" s="256">
        <v>500</v>
      </c>
      <c r="Y34" s="241">
        <v>1</v>
      </c>
      <c r="Z34" s="256">
        <v>500</v>
      </c>
      <c r="AA34" s="256">
        <v>12600</v>
      </c>
      <c r="AB34" s="257"/>
      <c r="AC34" s="257" t="s">
        <v>1035</v>
      </c>
      <c r="AD34" s="328"/>
      <c r="AE34" s="329">
        <v>0.5</v>
      </c>
      <c r="AF34" s="329"/>
      <c r="AG34" s="328"/>
      <c r="AH34" s="241"/>
      <c r="AI34" s="254" t="s">
        <v>830</v>
      </c>
      <c r="AJ34" s="254" t="s">
        <v>43</v>
      </c>
      <c r="AK34" s="254" t="s">
        <v>578</v>
      </c>
      <c r="AL34" s="260" t="s">
        <v>1036</v>
      </c>
      <c r="AM34" s="379"/>
      <c r="AP34" s="261">
        <f t="shared" si="0"/>
        <v>0.5</v>
      </c>
      <c r="AQ34" s="261" t="str">
        <f t="shared" si="1"/>
        <v/>
      </c>
    </row>
    <row r="35" spans="2:45">
      <c r="B35" s="337">
        <v>2025</v>
      </c>
      <c r="C35" s="337">
        <v>4</v>
      </c>
      <c r="D35" s="337">
        <v>3</v>
      </c>
      <c r="E35" s="338" t="s">
        <v>822</v>
      </c>
      <c r="F35" s="337"/>
      <c r="G35" s="339"/>
      <c r="H35" s="254"/>
      <c r="I35" s="317"/>
      <c r="J35" s="254"/>
      <c r="K35" s="241"/>
      <c r="L35" s="241"/>
      <c r="M35" s="241"/>
      <c r="N35" s="312"/>
      <c r="O35" s="3"/>
      <c r="P35" s="241"/>
      <c r="Q35" s="322"/>
      <c r="R35" s="256"/>
      <c r="S35" s="263"/>
      <c r="T35" s="256"/>
      <c r="U35" s="256"/>
      <c r="V35" s="256"/>
      <c r="W35" s="241"/>
      <c r="X35" s="256"/>
      <c r="Y35" s="241"/>
      <c r="Z35" s="256"/>
      <c r="AA35" s="256"/>
      <c r="AB35" s="257"/>
      <c r="AC35" s="257"/>
      <c r="AD35" s="328"/>
      <c r="AE35" s="329"/>
      <c r="AF35" s="329">
        <v>0.5</v>
      </c>
      <c r="AG35" s="328">
        <v>0.54861111111111116</v>
      </c>
      <c r="AH35" s="241" t="s">
        <v>832</v>
      </c>
      <c r="AI35" s="254"/>
      <c r="AJ35" s="254"/>
      <c r="AK35" s="254"/>
      <c r="AL35" s="260"/>
      <c r="AM35" s="379"/>
      <c r="AP35" s="261" t="str">
        <f t="shared" si="0"/>
        <v/>
      </c>
      <c r="AQ35" s="261">
        <f t="shared" si="1"/>
        <v>4.861111111111116E-2</v>
      </c>
    </row>
    <row r="36" spans="2:45" ht="13.5" customHeight="1">
      <c r="B36" s="337">
        <v>2025</v>
      </c>
      <c r="C36" s="337">
        <v>4</v>
      </c>
      <c r="D36" s="337">
        <v>3</v>
      </c>
      <c r="E36" s="338" t="s">
        <v>822</v>
      </c>
      <c r="F36" s="337">
        <v>5</v>
      </c>
      <c r="G36" s="339"/>
      <c r="H36" s="254" t="s">
        <v>825</v>
      </c>
      <c r="I36" s="317" t="s">
        <v>835</v>
      </c>
      <c r="J36" s="254" t="s">
        <v>827</v>
      </c>
      <c r="K36" s="241">
        <v>3817768</v>
      </c>
      <c r="L36" s="241">
        <v>3</v>
      </c>
      <c r="M36" s="241">
        <v>4</v>
      </c>
      <c r="N36" s="312" t="s">
        <v>652</v>
      </c>
      <c r="O36" s="3" t="s">
        <v>831</v>
      </c>
      <c r="P36" s="241">
        <v>25</v>
      </c>
      <c r="Q36" s="322" t="s">
        <v>100</v>
      </c>
      <c r="R36" s="256">
        <v>1005</v>
      </c>
      <c r="S36" s="263">
        <v>12100</v>
      </c>
      <c r="T36" s="256">
        <v>12100</v>
      </c>
      <c r="U36" s="256">
        <v>1005</v>
      </c>
      <c r="V36" s="256">
        <v>1007</v>
      </c>
      <c r="W36" s="241">
        <v>1</v>
      </c>
      <c r="X36" s="256">
        <v>12100</v>
      </c>
      <c r="Y36" s="241">
        <v>1</v>
      </c>
      <c r="Z36" s="256">
        <v>12100</v>
      </c>
      <c r="AA36" s="256"/>
      <c r="AB36" s="257" t="s">
        <v>1037</v>
      </c>
      <c r="AC36" s="257"/>
      <c r="AD36" s="328">
        <v>0.54861111111111116</v>
      </c>
      <c r="AE36" s="329"/>
      <c r="AF36" s="329"/>
      <c r="AG36" s="328"/>
      <c r="AH36" s="241"/>
      <c r="AI36" s="254"/>
      <c r="AJ36" s="254"/>
      <c r="AK36" s="254"/>
      <c r="AL36" s="260"/>
      <c r="AM36" s="379"/>
      <c r="AP36" s="261">
        <f t="shared" si="0"/>
        <v>0.45138888888888884</v>
      </c>
      <c r="AQ36" s="261" t="str">
        <f t="shared" si="1"/>
        <v/>
      </c>
      <c r="AR36" s="323">
        <v>0</v>
      </c>
    </row>
    <row r="37" spans="2:45">
      <c r="B37" s="337">
        <v>2025</v>
      </c>
      <c r="C37" s="337">
        <v>4</v>
      </c>
      <c r="D37" s="337">
        <v>3</v>
      </c>
      <c r="E37" s="338" t="s">
        <v>822</v>
      </c>
      <c r="F37" s="337"/>
      <c r="G37" s="339"/>
      <c r="H37" s="254"/>
      <c r="I37" s="317"/>
      <c r="J37" s="254"/>
      <c r="K37" s="241"/>
      <c r="L37" s="241"/>
      <c r="M37" s="241"/>
      <c r="N37" s="312"/>
      <c r="O37" s="3"/>
      <c r="P37" s="241">
        <v>25</v>
      </c>
      <c r="Q37" s="322"/>
      <c r="R37" s="256">
        <v>1005</v>
      </c>
      <c r="S37" s="263">
        <v>500</v>
      </c>
      <c r="T37" s="256">
        <v>500</v>
      </c>
      <c r="U37" s="256">
        <v>1005</v>
      </c>
      <c r="V37" s="256">
        <v>1004</v>
      </c>
      <c r="W37" s="241">
        <v>1</v>
      </c>
      <c r="X37" s="256">
        <v>500</v>
      </c>
      <c r="Y37" s="241">
        <v>1</v>
      </c>
      <c r="Z37" s="256">
        <v>500</v>
      </c>
      <c r="AA37" s="256">
        <v>12600</v>
      </c>
      <c r="AB37" s="257"/>
      <c r="AC37" s="257" t="s">
        <v>1039</v>
      </c>
      <c r="AD37" s="328"/>
      <c r="AE37" s="329">
        <v>0.55555555555555558</v>
      </c>
      <c r="AF37" s="329"/>
      <c r="AG37" s="328"/>
      <c r="AH37" s="241"/>
      <c r="AI37" s="254" t="s">
        <v>830</v>
      </c>
      <c r="AJ37" s="254" t="s">
        <v>43</v>
      </c>
      <c r="AK37" s="254" t="s">
        <v>578</v>
      </c>
      <c r="AL37" s="260" t="s">
        <v>1036</v>
      </c>
      <c r="AM37" s="379"/>
      <c r="AP37" s="261">
        <f t="shared" si="0"/>
        <v>0.55555555555555558</v>
      </c>
      <c r="AQ37" s="261" t="str">
        <f t="shared" si="1"/>
        <v/>
      </c>
    </row>
    <row r="38" spans="2:45">
      <c r="B38" s="337">
        <v>2025</v>
      </c>
      <c r="C38" s="337">
        <v>4</v>
      </c>
      <c r="D38" s="337">
        <v>3</v>
      </c>
      <c r="E38" s="338" t="s">
        <v>822</v>
      </c>
      <c r="F38" s="337"/>
      <c r="G38" s="339"/>
      <c r="H38" s="254"/>
      <c r="I38" s="317"/>
      <c r="J38" s="254"/>
      <c r="K38" s="241"/>
      <c r="L38" s="241"/>
      <c r="M38" s="241"/>
      <c r="N38" s="312"/>
      <c r="O38" s="3"/>
      <c r="P38" s="241"/>
      <c r="Q38" s="322"/>
      <c r="R38" s="256"/>
      <c r="S38" s="263"/>
      <c r="T38" s="256"/>
      <c r="U38" s="256"/>
      <c r="V38" s="256"/>
      <c r="W38" s="241"/>
      <c r="X38" s="256"/>
      <c r="Y38" s="241"/>
      <c r="Z38" s="256"/>
      <c r="AA38" s="256"/>
      <c r="AB38" s="257"/>
      <c r="AC38" s="257"/>
      <c r="AD38" s="328"/>
      <c r="AE38" s="329"/>
      <c r="AF38" s="329">
        <v>0.55555555555555558</v>
      </c>
      <c r="AG38" s="328">
        <v>0.57638888888888884</v>
      </c>
      <c r="AH38" s="241" t="s">
        <v>832</v>
      </c>
      <c r="AI38" s="254"/>
      <c r="AJ38" s="254"/>
      <c r="AK38" s="254"/>
      <c r="AL38" s="260"/>
      <c r="AM38" s="379"/>
      <c r="AP38" s="261" t="str">
        <f t="shared" si="0"/>
        <v/>
      </c>
      <c r="AQ38" s="261">
        <f t="shared" si="1"/>
        <v>2.0833333333333259E-2</v>
      </c>
    </row>
    <row r="39" spans="2:45">
      <c r="B39" s="337">
        <v>2025</v>
      </c>
      <c r="C39" s="337">
        <v>4</v>
      </c>
      <c r="D39" s="337">
        <v>3</v>
      </c>
      <c r="E39" s="338" t="s">
        <v>822</v>
      </c>
      <c r="F39" s="337">
        <v>6</v>
      </c>
      <c r="G39" s="339"/>
      <c r="H39" s="254" t="s">
        <v>825</v>
      </c>
      <c r="I39" s="317" t="s">
        <v>835</v>
      </c>
      <c r="J39" s="254" t="s">
        <v>827</v>
      </c>
      <c r="K39" s="241">
        <v>3817768</v>
      </c>
      <c r="L39" s="241">
        <v>4</v>
      </c>
      <c r="M39" s="241">
        <v>4</v>
      </c>
      <c r="N39" s="312" t="s">
        <v>652</v>
      </c>
      <c r="O39" s="3" t="s">
        <v>831</v>
      </c>
      <c r="P39" s="241">
        <v>25</v>
      </c>
      <c r="Q39" s="322" t="s">
        <v>100</v>
      </c>
      <c r="R39" s="256">
        <v>1005</v>
      </c>
      <c r="S39" s="263">
        <v>12100</v>
      </c>
      <c r="T39" s="256">
        <v>12100</v>
      </c>
      <c r="U39" s="256">
        <v>1005</v>
      </c>
      <c r="V39" s="256">
        <v>1007</v>
      </c>
      <c r="W39" s="241">
        <v>1</v>
      </c>
      <c r="X39" s="256">
        <v>12100</v>
      </c>
      <c r="Y39" s="241">
        <v>1</v>
      </c>
      <c r="Z39" s="256">
        <v>12100</v>
      </c>
      <c r="AA39" s="256"/>
      <c r="AB39" s="257" t="s">
        <v>1040</v>
      </c>
      <c r="AC39" s="257"/>
      <c r="AD39" s="328">
        <v>0.57638888888888884</v>
      </c>
      <c r="AE39" s="329"/>
      <c r="AF39" s="329"/>
      <c r="AG39" s="328"/>
      <c r="AH39" s="241"/>
      <c r="AI39" s="254"/>
      <c r="AJ39" s="254"/>
      <c r="AK39" s="254"/>
      <c r="AL39" s="260"/>
      <c r="AM39" s="379"/>
      <c r="AP39" s="261">
        <f t="shared" si="0"/>
        <v>0.42361111111111116</v>
      </c>
      <c r="AQ39" s="261" t="str">
        <f t="shared" si="1"/>
        <v/>
      </c>
      <c r="AR39" s="323">
        <v>0</v>
      </c>
    </row>
    <row r="40" spans="2:45">
      <c r="B40" s="337">
        <v>2025</v>
      </c>
      <c r="C40" s="337">
        <v>4</v>
      </c>
      <c r="D40" s="337">
        <v>3</v>
      </c>
      <c r="E40" s="338" t="s">
        <v>822</v>
      </c>
      <c r="F40" s="337"/>
      <c r="G40" s="339"/>
      <c r="H40" s="254"/>
      <c r="I40" s="317"/>
      <c r="J40" s="254"/>
      <c r="K40" s="241"/>
      <c r="L40" s="241"/>
      <c r="M40" s="241"/>
      <c r="N40" s="312"/>
      <c r="O40" s="3"/>
      <c r="P40" s="241">
        <v>25</v>
      </c>
      <c r="Q40" s="322"/>
      <c r="R40" s="256">
        <v>1005</v>
      </c>
      <c r="S40" s="263">
        <v>500</v>
      </c>
      <c r="T40" s="256">
        <v>500</v>
      </c>
      <c r="U40" s="256">
        <v>1005</v>
      </c>
      <c r="V40" s="256">
        <v>1004</v>
      </c>
      <c r="W40" s="241">
        <v>1</v>
      </c>
      <c r="X40" s="256">
        <v>500</v>
      </c>
      <c r="Y40" s="241">
        <v>1</v>
      </c>
      <c r="Z40" s="256">
        <v>500</v>
      </c>
      <c r="AA40" s="256">
        <v>12600</v>
      </c>
      <c r="AB40" s="257"/>
      <c r="AC40" s="257" t="s">
        <v>1041</v>
      </c>
      <c r="AD40" s="328"/>
      <c r="AE40" s="329">
        <v>0.58333333333333337</v>
      </c>
      <c r="AF40" s="329"/>
      <c r="AG40" s="328"/>
      <c r="AH40" s="241"/>
      <c r="AI40" s="254" t="s">
        <v>830</v>
      </c>
      <c r="AJ40" s="254" t="s">
        <v>43</v>
      </c>
      <c r="AK40" s="254" t="s">
        <v>578</v>
      </c>
      <c r="AL40" s="260" t="s">
        <v>1036</v>
      </c>
      <c r="AM40" s="379"/>
      <c r="AP40" s="261">
        <f t="shared" si="0"/>
        <v>0.58333333333333337</v>
      </c>
      <c r="AQ40" s="261" t="str">
        <f t="shared" si="1"/>
        <v/>
      </c>
    </row>
    <row r="41" spans="2:45">
      <c r="B41" s="337">
        <v>2025</v>
      </c>
      <c r="C41" s="337">
        <v>4</v>
      </c>
      <c r="D41" s="337">
        <v>3</v>
      </c>
      <c r="E41" s="338" t="s">
        <v>823</v>
      </c>
      <c r="F41" s="337"/>
      <c r="G41" s="339"/>
      <c r="H41" s="254"/>
      <c r="I41" s="317"/>
      <c r="J41" s="254"/>
      <c r="K41" s="241"/>
      <c r="L41" s="241"/>
      <c r="M41" s="241"/>
      <c r="N41" s="312"/>
      <c r="O41" s="3"/>
      <c r="P41" s="241"/>
      <c r="Q41" s="322"/>
      <c r="R41" s="256"/>
      <c r="S41" s="263"/>
      <c r="T41" s="256"/>
      <c r="U41" s="256"/>
      <c r="V41" s="256"/>
      <c r="W41" s="241"/>
      <c r="X41" s="256"/>
      <c r="Y41" s="241"/>
      <c r="Z41" s="256"/>
      <c r="AA41" s="256"/>
      <c r="AB41" s="257"/>
      <c r="AC41" s="257"/>
      <c r="AD41" s="328"/>
      <c r="AE41" s="329"/>
      <c r="AF41" s="329">
        <v>0.58333333333333337</v>
      </c>
      <c r="AG41" s="328">
        <v>0.62847222222222221</v>
      </c>
      <c r="AH41" s="241" t="s">
        <v>41</v>
      </c>
      <c r="AI41" s="254"/>
      <c r="AJ41" s="254"/>
      <c r="AK41" s="254"/>
      <c r="AL41" s="260"/>
      <c r="AM41" s="379"/>
      <c r="AP41" s="261" t="str">
        <f t="shared" si="0"/>
        <v/>
      </c>
      <c r="AQ41" s="261">
        <f t="shared" si="1"/>
        <v>4.513888888888884E-2</v>
      </c>
    </row>
    <row r="42" spans="2:45">
      <c r="B42" s="337">
        <v>2025</v>
      </c>
      <c r="C42" s="337">
        <v>4</v>
      </c>
      <c r="D42" s="337">
        <v>3</v>
      </c>
      <c r="E42" s="338" t="s">
        <v>823</v>
      </c>
      <c r="F42" s="337">
        <v>7</v>
      </c>
      <c r="G42" s="339"/>
      <c r="H42" s="254" t="s">
        <v>825</v>
      </c>
      <c r="I42" s="317" t="s">
        <v>835</v>
      </c>
      <c r="J42" s="254" t="s">
        <v>827</v>
      </c>
      <c r="K42" s="241">
        <v>3817769</v>
      </c>
      <c r="L42" s="241">
        <v>1</v>
      </c>
      <c r="M42" s="241">
        <v>2</v>
      </c>
      <c r="N42" s="312" t="s">
        <v>656</v>
      </c>
      <c r="O42" s="3" t="s">
        <v>831</v>
      </c>
      <c r="P42" s="241">
        <v>25</v>
      </c>
      <c r="Q42" s="322" t="s">
        <v>834</v>
      </c>
      <c r="R42" s="256">
        <v>1005</v>
      </c>
      <c r="S42" s="263">
        <v>8000</v>
      </c>
      <c r="T42" s="256">
        <v>8000</v>
      </c>
      <c r="U42" s="256">
        <v>1005</v>
      </c>
      <c r="V42" s="256"/>
      <c r="W42" s="241">
        <v>1</v>
      </c>
      <c r="X42" s="256">
        <v>8000</v>
      </c>
      <c r="Y42" s="241">
        <v>1</v>
      </c>
      <c r="Z42" s="256">
        <v>8000</v>
      </c>
      <c r="AA42" s="256"/>
      <c r="AB42" s="257" t="s">
        <v>1044</v>
      </c>
      <c r="AC42" s="257"/>
      <c r="AD42" s="328">
        <v>0.62847222222222221</v>
      </c>
      <c r="AE42" s="329"/>
      <c r="AF42" s="329"/>
      <c r="AG42" s="328"/>
      <c r="AH42" s="241"/>
      <c r="AI42" s="254"/>
      <c r="AJ42" s="254"/>
      <c r="AK42" s="254"/>
      <c r="AL42" s="260"/>
      <c r="AM42" s="379"/>
      <c r="AP42" s="261">
        <f t="shared" si="0"/>
        <v>0.37152777777777779</v>
      </c>
      <c r="AQ42" s="261" t="str">
        <f t="shared" si="1"/>
        <v/>
      </c>
      <c r="AR42" s="323">
        <v>0</v>
      </c>
    </row>
    <row r="43" spans="2:45">
      <c r="B43" s="337">
        <v>2025</v>
      </c>
      <c r="C43" s="337">
        <v>4</v>
      </c>
      <c r="D43" s="337">
        <v>3</v>
      </c>
      <c r="E43" s="338" t="s">
        <v>823</v>
      </c>
      <c r="F43" s="337"/>
      <c r="G43" s="339"/>
      <c r="H43" s="254"/>
      <c r="I43" s="317"/>
      <c r="J43" s="254"/>
      <c r="K43" s="241"/>
      <c r="L43" s="241"/>
      <c r="M43" s="241"/>
      <c r="N43" s="312"/>
      <c r="O43" s="3"/>
      <c r="P43" s="241">
        <v>25</v>
      </c>
      <c r="Q43" s="322"/>
      <c r="R43" s="256">
        <v>1005</v>
      </c>
      <c r="S43" s="263">
        <v>350</v>
      </c>
      <c r="T43" s="256">
        <v>350</v>
      </c>
      <c r="U43" s="256">
        <v>1005</v>
      </c>
      <c r="V43" s="256">
        <v>1004</v>
      </c>
      <c r="W43" s="241">
        <v>1</v>
      </c>
      <c r="X43" s="256">
        <v>350</v>
      </c>
      <c r="Y43" s="241">
        <v>1</v>
      </c>
      <c r="Z43" s="256">
        <v>350</v>
      </c>
      <c r="AA43" s="256">
        <v>8350</v>
      </c>
      <c r="AB43" s="257"/>
      <c r="AC43" s="257" t="s">
        <v>1042</v>
      </c>
      <c r="AD43" s="328"/>
      <c r="AE43" s="329">
        <v>0.63541666666666663</v>
      </c>
      <c r="AF43" s="329"/>
      <c r="AG43" s="328"/>
      <c r="AH43" s="241"/>
      <c r="AI43" s="254" t="s">
        <v>42</v>
      </c>
      <c r="AJ43" s="254" t="s">
        <v>43</v>
      </c>
      <c r="AK43" s="254" t="s">
        <v>578</v>
      </c>
      <c r="AL43" s="260"/>
      <c r="AM43" s="379"/>
      <c r="AP43" s="261">
        <f t="shared" si="0"/>
        <v>0.63541666666666663</v>
      </c>
      <c r="AQ43" s="261" t="str">
        <f t="shared" si="1"/>
        <v/>
      </c>
    </row>
    <row r="44" spans="2:45">
      <c r="B44" s="337">
        <v>2025</v>
      </c>
      <c r="C44" s="337">
        <v>4</v>
      </c>
      <c r="D44" s="337">
        <v>3</v>
      </c>
      <c r="E44" s="338" t="s">
        <v>823</v>
      </c>
      <c r="F44" s="337"/>
      <c r="G44" s="339"/>
      <c r="H44" s="254"/>
      <c r="I44" s="317"/>
      <c r="J44" s="254"/>
      <c r="K44" s="241"/>
      <c r="L44" s="241"/>
      <c r="M44" s="241"/>
      <c r="N44" s="312"/>
      <c r="O44" s="3"/>
      <c r="P44" s="241"/>
      <c r="Q44" s="322"/>
      <c r="R44" s="256"/>
      <c r="S44" s="263"/>
      <c r="T44" s="256"/>
      <c r="U44" s="256"/>
      <c r="V44" s="256"/>
      <c r="W44" s="241"/>
      <c r="X44" s="256"/>
      <c r="Y44" s="241"/>
      <c r="Z44" s="256"/>
      <c r="AA44" s="256"/>
      <c r="AB44" s="257"/>
      <c r="AC44" s="257"/>
      <c r="AD44" s="328"/>
      <c r="AE44" s="329"/>
      <c r="AF44" s="329">
        <v>0.63541666666666663</v>
      </c>
      <c r="AG44" s="328">
        <v>0.71875</v>
      </c>
      <c r="AH44" s="241" t="s">
        <v>832</v>
      </c>
      <c r="AI44" s="254"/>
      <c r="AJ44" s="254"/>
      <c r="AK44" s="254"/>
      <c r="AL44" s="260"/>
      <c r="AM44" s="379"/>
      <c r="AP44" s="261" t="str">
        <f t="shared" si="0"/>
        <v/>
      </c>
      <c r="AQ44" s="261">
        <f t="shared" si="1"/>
        <v>8.333333333333337E-2</v>
      </c>
    </row>
    <row r="45" spans="2:45">
      <c r="B45" s="337">
        <v>2025</v>
      </c>
      <c r="C45" s="337">
        <v>4</v>
      </c>
      <c r="D45" s="337">
        <v>3</v>
      </c>
      <c r="E45" s="338" t="s">
        <v>823</v>
      </c>
      <c r="F45" s="337">
        <v>8</v>
      </c>
      <c r="G45" s="339"/>
      <c r="H45" s="254" t="s">
        <v>825</v>
      </c>
      <c r="I45" s="317" t="s">
        <v>835</v>
      </c>
      <c r="J45" s="254" t="s">
        <v>827</v>
      </c>
      <c r="K45" s="241">
        <v>3817769</v>
      </c>
      <c r="L45" s="241">
        <v>2</v>
      </c>
      <c r="M45" s="241">
        <v>2</v>
      </c>
      <c r="N45" s="312" t="s">
        <v>656</v>
      </c>
      <c r="O45" s="3" t="s">
        <v>831</v>
      </c>
      <c r="P45" s="241">
        <v>25</v>
      </c>
      <c r="Q45" s="322" t="s">
        <v>834</v>
      </c>
      <c r="R45" s="256">
        <v>1005</v>
      </c>
      <c r="S45" s="263">
        <v>8000</v>
      </c>
      <c r="T45" s="256">
        <v>8000</v>
      </c>
      <c r="U45" s="256">
        <v>1005</v>
      </c>
      <c r="V45" s="256"/>
      <c r="W45" s="241">
        <v>1</v>
      </c>
      <c r="X45" s="256">
        <v>8000</v>
      </c>
      <c r="Y45" s="241">
        <v>1</v>
      </c>
      <c r="Z45" s="256">
        <v>8000</v>
      </c>
      <c r="AA45" s="256"/>
      <c r="AB45" s="257" t="s">
        <v>1045</v>
      </c>
      <c r="AC45" s="257"/>
      <c r="AD45" s="328">
        <v>0.71875</v>
      </c>
      <c r="AE45" s="329"/>
      <c r="AF45" s="329"/>
      <c r="AG45" s="328"/>
      <c r="AH45" s="241"/>
      <c r="AI45" s="254"/>
      <c r="AJ45" s="254"/>
      <c r="AK45" s="254"/>
      <c r="AL45" s="260"/>
      <c r="AM45" s="379"/>
      <c r="AP45" s="261">
        <f t="shared" si="0"/>
        <v>0.28125</v>
      </c>
      <c r="AQ45" s="261" t="str">
        <f t="shared" si="1"/>
        <v/>
      </c>
      <c r="AR45" s="323">
        <v>0</v>
      </c>
    </row>
    <row r="46" spans="2:45">
      <c r="B46" s="337">
        <v>2025</v>
      </c>
      <c r="C46" s="337">
        <v>4</v>
      </c>
      <c r="D46" s="337">
        <v>3</v>
      </c>
      <c r="E46" s="338" t="s">
        <v>823</v>
      </c>
      <c r="F46" s="337"/>
      <c r="G46" s="339"/>
      <c r="H46" s="254"/>
      <c r="I46" s="317"/>
      <c r="J46" s="254"/>
      <c r="K46" s="241"/>
      <c r="L46" s="241"/>
      <c r="M46" s="241"/>
      <c r="N46" s="312"/>
      <c r="O46" s="3"/>
      <c r="P46" s="241">
        <v>25</v>
      </c>
      <c r="Q46" s="322"/>
      <c r="R46" s="256">
        <v>1005</v>
      </c>
      <c r="S46" s="263">
        <v>350</v>
      </c>
      <c r="T46" s="256">
        <v>350</v>
      </c>
      <c r="U46" s="256">
        <v>1005</v>
      </c>
      <c r="V46" s="256">
        <v>1004</v>
      </c>
      <c r="W46" s="241">
        <v>1</v>
      </c>
      <c r="X46" s="256">
        <v>350</v>
      </c>
      <c r="Y46" s="241">
        <v>1</v>
      </c>
      <c r="Z46" s="256">
        <v>350</v>
      </c>
      <c r="AA46" s="256">
        <v>8350</v>
      </c>
      <c r="AB46" s="257"/>
      <c r="AC46" s="257" t="s">
        <v>1043</v>
      </c>
      <c r="AD46" s="328"/>
      <c r="AE46" s="329">
        <v>0.72569444444444442</v>
      </c>
      <c r="AF46" s="329"/>
      <c r="AG46" s="328"/>
      <c r="AH46" s="241"/>
      <c r="AI46" s="254" t="s">
        <v>42</v>
      </c>
      <c r="AJ46" s="254" t="s">
        <v>43</v>
      </c>
      <c r="AK46" s="254" t="s">
        <v>578</v>
      </c>
      <c r="AL46" s="260"/>
      <c r="AM46" s="379"/>
      <c r="AP46" s="261">
        <f t="shared" si="0"/>
        <v>0.72569444444444442</v>
      </c>
      <c r="AQ46" s="261" t="str">
        <f t="shared" si="1"/>
        <v/>
      </c>
    </row>
    <row r="47" spans="2:45">
      <c r="B47" s="337">
        <v>2025</v>
      </c>
      <c r="C47" s="337">
        <v>4</v>
      </c>
      <c r="D47" s="337">
        <v>3</v>
      </c>
      <c r="E47" s="338" t="s">
        <v>823</v>
      </c>
      <c r="F47" s="337"/>
      <c r="G47" s="339"/>
      <c r="H47" s="254"/>
      <c r="I47" s="317"/>
      <c r="J47" s="254"/>
      <c r="K47" s="241"/>
      <c r="L47" s="241"/>
      <c r="M47" s="241"/>
      <c r="N47" s="312"/>
      <c r="O47" s="3"/>
      <c r="P47" s="241"/>
      <c r="Q47" s="322"/>
      <c r="R47" s="256"/>
      <c r="S47" s="263"/>
      <c r="T47" s="256"/>
      <c r="U47" s="256"/>
      <c r="V47" s="256"/>
      <c r="W47" s="241"/>
      <c r="X47" s="256"/>
      <c r="Y47" s="241"/>
      <c r="Z47" s="256"/>
      <c r="AA47" s="256"/>
      <c r="AB47" s="257"/>
      <c r="AC47" s="257"/>
      <c r="AD47" s="328"/>
      <c r="AE47" s="329"/>
      <c r="AF47" s="329">
        <v>0.72569444444444442</v>
      </c>
      <c r="AG47" s="328">
        <v>0.80208333333333337</v>
      </c>
      <c r="AH47" s="241" t="s">
        <v>35</v>
      </c>
      <c r="AI47" s="254"/>
      <c r="AJ47" s="254"/>
      <c r="AK47" s="254"/>
      <c r="AL47" s="260" t="s">
        <v>1048</v>
      </c>
      <c r="AM47" s="379"/>
      <c r="AP47" s="261" t="str">
        <f t="shared" si="0"/>
        <v/>
      </c>
      <c r="AQ47" s="261">
        <f t="shared" si="1"/>
        <v>7.6388888888888951E-2</v>
      </c>
    </row>
    <row r="48" spans="2:45">
      <c r="B48" s="337">
        <v>2025</v>
      </c>
      <c r="C48" s="337">
        <v>4</v>
      </c>
      <c r="D48" s="337">
        <v>3</v>
      </c>
      <c r="E48" s="338" t="s">
        <v>823</v>
      </c>
      <c r="F48" s="337">
        <v>9</v>
      </c>
      <c r="G48" s="339" t="s">
        <v>824</v>
      </c>
      <c r="H48" s="254" t="s">
        <v>825</v>
      </c>
      <c r="I48" s="317" t="s">
        <v>826</v>
      </c>
      <c r="J48" s="254" t="s">
        <v>845</v>
      </c>
      <c r="K48" s="241">
        <v>3817756</v>
      </c>
      <c r="L48" s="241">
        <v>1</v>
      </c>
      <c r="M48" s="241">
        <v>4</v>
      </c>
      <c r="N48" s="312" t="s">
        <v>618</v>
      </c>
      <c r="O48" s="3" t="s">
        <v>828</v>
      </c>
      <c r="P48" s="241">
        <v>50</v>
      </c>
      <c r="Q48" s="322" t="s">
        <v>100</v>
      </c>
      <c r="R48" s="256">
        <v>1255</v>
      </c>
      <c r="S48" s="263">
        <v>12200</v>
      </c>
      <c r="T48" s="256">
        <v>12200</v>
      </c>
      <c r="U48" s="256">
        <v>1250</v>
      </c>
      <c r="V48" s="385">
        <v>1257</v>
      </c>
      <c r="W48" s="241">
        <v>1</v>
      </c>
      <c r="X48" s="256">
        <v>3000</v>
      </c>
      <c r="Y48" s="241">
        <v>4</v>
      </c>
      <c r="Z48" s="256">
        <v>3020</v>
      </c>
      <c r="AA48" s="256">
        <v>3000</v>
      </c>
      <c r="AB48" s="257" t="s">
        <v>1059</v>
      </c>
      <c r="AC48" s="257" t="s">
        <v>1060</v>
      </c>
      <c r="AD48" s="328">
        <v>0.80208333333333337</v>
      </c>
      <c r="AE48" s="329">
        <v>0.82638888888888884</v>
      </c>
      <c r="AF48" s="329">
        <v>0.82638888888888884</v>
      </c>
      <c r="AG48" s="328">
        <v>0.84027777777777779</v>
      </c>
      <c r="AH48" s="241" t="s">
        <v>829</v>
      </c>
      <c r="AI48" s="254" t="s">
        <v>42</v>
      </c>
      <c r="AJ48" s="254" t="s">
        <v>43</v>
      </c>
      <c r="AK48" s="254" t="s">
        <v>578</v>
      </c>
      <c r="AL48" s="386" t="s">
        <v>1051</v>
      </c>
      <c r="AM48" s="379" t="s">
        <v>1050</v>
      </c>
      <c r="AP48" s="261">
        <f t="shared" si="0"/>
        <v>2.4305555555555469E-2</v>
      </c>
      <c r="AQ48" s="261">
        <f t="shared" si="1"/>
        <v>1.3888888888888951E-2</v>
      </c>
      <c r="AS48" s="236" t="s">
        <v>745</v>
      </c>
    </row>
    <row r="49" spans="2:45">
      <c r="B49" s="337">
        <v>2025</v>
      </c>
      <c r="C49" s="337">
        <v>4</v>
      </c>
      <c r="D49" s="337">
        <v>3</v>
      </c>
      <c r="E49" s="338" t="s">
        <v>823</v>
      </c>
      <c r="F49" s="337"/>
      <c r="G49" s="339" t="s">
        <v>824</v>
      </c>
      <c r="H49" s="254" t="s">
        <v>825</v>
      </c>
      <c r="I49" s="317" t="s">
        <v>826</v>
      </c>
      <c r="J49" s="254" t="s">
        <v>845</v>
      </c>
      <c r="K49" s="241">
        <v>3817756</v>
      </c>
      <c r="L49" s="241"/>
      <c r="M49" s="241">
        <v>4</v>
      </c>
      <c r="N49" s="312" t="s">
        <v>618</v>
      </c>
      <c r="O49" s="3" t="s">
        <v>828</v>
      </c>
      <c r="P49" s="241">
        <v>50</v>
      </c>
      <c r="Q49" s="322" t="s">
        <v>100</v>
      </c>
      <c r="R49" s="256">
        <v>1255</v>
      </c>
      <c r="S49" s="263">
        <v>12200</v>
      </c>
      <c r="T49" s="256">
        <v>12200</v>
      </c>
      <c r="U49" s="256">
        <v>1250</v>
      </c>
      <c r="V49" s="385">
        <v>1257</v>
      </c>
      <c r="W49" s="241">
        <v>1</v>
      </c>
      <c r="X49" s="256">
        <v>3000</v>
      </c>
      <c r="Y49" s="241">
        <v>4</v>
      </c>
      <c r="Z49" s="256">
        <v>2220</v>
      </c>
      <c r="AA49" s="256">
        <v>2200</v>
      </c>
      <c r="AB49" s="257"/>
      <c r="AC49" s="257" t="s">
        <v>1061</v>
      </c>
      <c r="AD49" s="328">
        <v>0.84027777777777779</v>
      </c>
      <c r="AE49" s="329">
        <v>0.86458333333333337</v>
      </c>
      <c r="AF49" s="329">
        <v>0.86458333333333337</v>
      </c>
      <c r="AG49" s="328">
        <v>0.87847222222222221</v>
      </c>
      <c r="AH49" s="241" t="s">
        <v>829</v>
      </c>
      <c r="AI49" s="254" t="s">
        <v>42</v>
      </c>
      <c r="AJ49" s="254" t="s">
        <v>53</v>
      </c>
      <c r="AK49" s="254" t="s">
        <v>578</v>
      </c>
      <c r="AL49" s="260"/>
      <c r="AM49" s="379" t="s">
        <v>1050</v>
      </c>
      <c r="AP49" s="261">
        <f t="shared" si="0"/>
        <v>2.430555555555558E-2</v>
      </c>
      <c r="AQ49" s="261">
        <f t="shared" si="1"/>
        <v>1.388888888888884E-2</v>
      </c>
      <c r="AS49" s="236" t="s">
        <v>745</v>
      </c>
    </row>
    <row r="50" spans="2:45">
      <c r="B50" s="337">
        <v>2025</v>
      </c>
      <c r="C50" s="337">
        <v>4</v>
      </c>
      <c r="D50" s="337">
        <v>3</v>
      </c>
      <c r="E50" s="338" t="s">
        <v>823</v>
      </c>
      <c r="F50" s="337"/>
      <c r="G50" s="339" t="s">
        <v>824</v>
      </c>
      <c r="H50" s="254" t="s">
        <v>825</v>
      </c>
      <c r="I50" s="317" t="s">
        <v>826</v>
      </c>
      <c r="J50" s="254" t="s">
        <v>845</v>
      </c>
      <c r="K50" s="241">
        <v>3817756</v>
      </c>
      <c r="L50" s="241"/>
      <c r="M50" s="241">
        <v>4</v>
      </c>
      <c r="N50" s="312" t="s">
        <v>618</v>
      </c>
      <c r="O50" s="3" t="s">
        <v>828</v>
      </c>
      <c r="P50" s="241">
        <v>50</v>
      </c>
      <c r="Q50" s="322" t="s">
        <v>100</v>
      </c>
      <c r="R50" s="256">
        <v>1255</v>
      </c>
      <c r="S50" s="263">
        <v>12200</v>
      </c>
      <c r="T50" s="256">
        <v>12200</v>
      </c>
      <c r="U50" s="256">
        <v>1250</v>
      </c>
      <c r="V50" s="385">
        <v>1256</v>
      </c>
      <c r="W50" s="241">
        <v>1</v>
      </c>
      <c r="X50" s="256">
        <v>3000</v>
      </c>
      <c r="Y50" s="241">
        <v>4</v>
      </c>
      <c r="Z50" s="256">
        <v>3020</v>
      </c>
      <c r="AA50" s="256">
        <v>3000</v>
      </c>
      <c r="AB50" s="257"/>
      <c r="AC50" s="257" t="s">
        <v>1062</v>
      </c>
      <c r="AD50" s="328">
        <v>0.87847222222222221</v>
      </c>
      <c r="AE50" s="329">
        <v>0.90277777777777779</v>
      </c>
      <c r="AF50" s="329">
        <v>0.90277777777777779</v>
      </c>
      <c r="AG50" s="328">
        <v>0.91666666666666663</v>
      </c>
      <c r="AH50" s="241" t="s">
        <v>829</v>
      </c>
      <c r="AI50" s="254" t="s">
        <v>42</v>
      </c>
      <c r="AJ50" s="254" t="s">
        <v>43</v>
      </c>
      <c r="AK50" s="254" t="s">
        <v>578</v>
      </c>
      <c r="AL50" s="260"/>
      <c r="AM50" s="379" t="s">
        <v>1050</v>
      </c>
      <c r="AP50" s="261">
        <f t="shared" si="0"/>
        <v>2.430555555555558E-2</v>
      </c>
      <c r="AQ50" s="261">
        <f t="shared" si="1"/>
        <v>1.388888888888884E-2</v>
      </c>
      <c r="AS50" s="236" t="s">
        <v>745</v>
      </c>
    </row>
    <row r="51" spans="2:45">
      <c r="B51" s="337">
        <v>2025</v>
      </c>
      <c r="C51" s="337">
        <v>4</v>
      </c>
      <c r="D51" s="337">
        <v>3</v>
      </c>
      <c r="E51" s="338" t="s">
        <v>821</v>
      </c>
      <c r="F51" s="337"/>
      <c r="G51" s="339" t="s">
        <v>824</v>
      </c>
      <c r="H51" s="254" t="s">
        <v>825</v>
      </c>
      <c r="I51" s="317" t="s">
        <v>826</v>
      </c>
      <c r="J51" s="254" t="s">
        <v>845</v>
      </c>
      <c r="K51" s="241">
        <v>3817756</v>
      </c>
      <c r="L51" s="241"/>
      <c r="M51" s="241">
        <v>4</v>
      </c>
      <c r="N51" s="312" t="s">
        <v>618</v>
      </c>
      <c r="O51" s="3" t="s">
        <v>828</v>
      </c>
      <c r="P51" s="241">
        <v>50</v>
      </c>
      <c r="Q51" s="322" t="s">
        <v>100</v>
      </c>
      <c r="R51" s="256">
        <v>1255</v>
      </c>
      <c r="S51" s="263">
        <v>12200</v>
      </c>
      <c r="T51" s="256">
        <v>12200</v>
      </c>
      <c r="U51" s="256">
        <v>1250</v>
      </c>
      <c r="V51" s="385">
        <v>1256</v>
      </c>
      <c r="W51" s="241">
        <v>1</v>
      </c>
      <c r="X51" s="256">
        <v>3000</v>
      </c>
      <c r="Y51" s="241">
        <v>4</v>
      </c>
      <c r="Z51" s="256">
        <v>3020</v>
      </c>
      <c r="AA51" s="256">
        <v>3000</v>
      </c>
      <c r="AB51" s="257"/>
      <c r="AC51" s="257" t="s">
        <v>1063</v>
      </c>
      <c r="AD51" s="328">
        <v>0.91666666666666663</v>
      </c>
      <c r="AE51" s="329">
        <v>0.94097222222222221</v>
      </c>
      <c r="AF51" s="329"/>
      <c r="AG51" s="328"/>
      <c r="AH51" s="241"/>
      <c r="AI51" s="254" t="s">
        <v>42</v>
      </c>
      <c r="AJ51" s="254" t="s">
        <v>43</v>
      </c>
      <c r="AK51" s="254" t="s">
        <v>578</v>
      </c>
      <c r="AL51" s="260"/>
      <c r="AM51" s="379" t="s">
        <v>1050</v>
      </c>
      <c r="AP51" s="261">
        <f t="shared" si="0"/>
        <v>2.430555555555558E-2</v>
      </c>
      <c r="AQ51" s="261" t="str">
        <f t="shared" si="1"/>
        <v/>
      </c>
      <c r="AS51" s="236" t="s">
        <v>745</v>
      </c>
    </row>
    <row r="52" spans="2:45">
      <c r="B52" s="337">
        <v>2025</v>
      </c>
      <c r="C52" s="337">
        <v>4</v>
      </c>
      <c r="D52" s="337">
        <v>3</v>
      </c>
      <c r="E52" s="338" t="s">
        <v>821</v>
      </c>
      <c r="F52" s="337"/>
      <c r="G52" s="339"/>
      <c r="H52" s="254"/>
      <c r="I52" s="317"/>
      <c r="J52" s="254"/>
      <c r="K52" s="241"/>
      <c r="L52" s="241"/>
      <c r="M52" s="241"/>
      <c r="N52" s="312"/>
      <c r="O52" s="3"/>
      <c r="P52" s="241"/>
      <c r="Q52" s="322"/>
      <c r="R52" s="256"/>
      <c r="S52" s="263"/>
      <c r="T52" s="256"/>
      <c r="U52" s="256"/>
      <c r="V52" s="256"/>
      <c r="W52" s="241"/>
      <c r="X52" s="256"/>
      <c r="Y52" s="241"/>
      <c r="Z52" s="256"/>
      <c r="AA52" s="256"/>
      <c r="AB52" s="257"/>
      <c r="AC52" s="257"/>
      <c r="AD52" s="328"/>
      <c r="AE52" s="329"/>
      <c r="AF52" s="329">
        <v>0.94097222222222221</v>
      </c>
      <c r="AG52" s="328">
        <v>0.28125</v>
      </c>
      <c r="AH52" s="241" t="s">
        <v>48</v>
      </c>
      <c r="AI52" s="254"/>
      <c r="AJ52" s="254"/>
      <c r="AK52" s="254"/>
      <c r="AL52" s="260" t="s">
        <v>1046</v>
      </c>
      <c r="AM52" s="379"/>
      <c r="AP52" s="261" t="str">
        <f t="shared" si="0"/>
        <v/>
      </c>
      <c r="AQ52" s="261">
        <f t="shared" si="1"/>
        <v>0.34027777777777779</v>
      </c>
    </row>
    <row r="53" spans="2:45">
      <c r="B53" s="337">
        <v>2025</v>
      </c>
      <c r="C53" s="337">
        <v>4</v>
      </c>
      <c r="D53" s="337">
        <v>4</v>
      </c>
      <c r="E53" s="338" t="s">
        <v>822</v>
      </c>
      <c r="F53" s="337"/>
      <c r="G53" s="339"/>
      <c r="H53" s="254"/>
      <c r="I53" s="317"/>
      <c r="J53" s="254"/>
      <c r="K53" s="241"/>
      <c r="L53" s="241"/>
      <c r="M53" s="241"/>
      <c r="N53" s="312"/>
      <c r="O53" s="3"/>
      <c r="P53" s="241"/>
      <c r="Q53" s="322"/>
      <c r="R53" s="256"/>
      <c r="S53" s="263"/>
      <c r="T53" s="256"/>
      <c r="U53" s="256"/>
      <c r="V53" s="256"/>
      <c r="W53" s="241"/>
      <c r="X53" s="256"/>
      <c r="Y53" s="241"/>
      <c r="Z53" s="256"/>
      <c r="AA53" s="256"/>
      <c r="AB53" s="257"/>
      <c r="AC53" s="257"/>
      <c r="AD53" s="328"/>
      <c r="AE53" s="329"/>
      <c r="AF53" s="329">
        <v>0.28125</v>
      </c>
      <c r="AG53" s="328">
        <v>0.3125</v>
      </c>
      <c r="AH53" s="241" t="s">
        <v>35</v>
      </c>
      <c r="AI53" s="254"/>
      <c r="AJ53" s="254"/>
      <c r="AK53" s="254"/>
      <c r="AL53" s="260" t="s">
        <v>1047</v>
      </c>
      <c r="AM53" s="379"/>
      <c r="AP53" s="261" t="str">
        <f t="shared" si="0"/>
        <v/>
      </c>
      <c r="AQ53" s="261">
        <f t="shared" si="1"/>
        <v>3.125E-2</v>
      </c>
    </row>
    <row r="54" spans="2:45">
      <c r="B54" s="337">
        <v>2025</v>
      </c>
      <c r="C54" s="337">
        <v>4</v>
      </c>
      <c r="D54" s="337">
        <v>4</v>
      </c>
      <c r="E54" s="338" t="s">
        <v>822</v>
      </c>
      <c r="F54" s="337">
        <v>1</v>
      </c>
      <c r="G54" s="339" t="s">
        <v>824</v>
      </c>
      <c r="H54" s="254" t="s">
        <v>825</v>
      </c>
      <c r="I54" s="317" t="s">
        <v>826</v>
      </c>
      <c r="J54" s="254" t="s">
        <v>827</v>
      </c>
      <c r="K54" s="241">
        <v>3817548</v>
      </c>
      <c r="L54" s="241">
        <v>1</v>
      </c>
      <c r="M54" s="241">
        <v>4</v>
      </c>
      <c r="N54" s="312" t="s">
        <v>652</v>
      </c>
      <c r="O54" s="3" t="s">
        <v>831</v>
      </c>
      <c r="P54" s="241">
        <v>50</v>
      </c>
      <c r="Q54" s="322" t="s">
        <v>118</v>
      </c>
      <c r="R54" s="256">
        <v>1120</v>
      </c>
      <c r="S54" s="263">
        <v>10000</v>
      </c>
      <c r="T54" s="256">
        <v>10000</v>
      </c>
      <c r="U54" s="256">
        <v>1120</v>
      </c>
      <c r="V54" s="384">
        <v>1121</v>
      </c>
      <c r="W54" s="241">
        <v>1</v>
      </c>
      <c r="X54" s="256">
        <v>5000</v>
      </c>
      <c r="Y54" s="241">
        <v>2</v>
      </c>
      <c r="Z54" s="256">
        <v>5020</v>
      </c>
      <c r="AA54" s="256">
        <v>5000</v>
      </c>
      <c r="AB54" s="257" t="s">
        <v>1052</v>
      </c>
      <c r="AC54" s="257" t="s">
        <v>1053</v>
      </c>
      <c r="AD54" s="328">
        <v>0.3125</v>
      </c>
      <c r="AE54" s="329">
        <v>0.34722222222222221</v>
      </c>
      <c r="AF54" s="329">
        <v>0.34722222222222221</v>
      </c>
      <c r="AG54" s="328">
        <v>0.36805555555555558</v>
      </c>
      <c r="AH54" s="241" t="s">
        <v>829</v>
      </c>
      <c r="AI54" s="254" t="s">
        <v>42</v>
      </c>
      <c r="AJ54" s="254" t="s">
        <v>43</v>
      </c>
      <c r="AK54" s="254" t="s">
        <v>578</v>
      </c>
      <c r="AL54" s="260" t="s">
        <v>1071</v>
      </c>
      <c r="AM54" s="379" t="s">
        <v>840</v>
      </c>
      <c r="AP54" s="261">
        <f t="shared" si="0"/>
        <v>3.472222222222221E-2</v>
      </c>
      <c r="AQ54" s="261">
        <f t="shared" si="1"/>
        <v>2.083333333333337E-2</v>
      </c>
      <c r="AS54" s="236" t="s">
        <v>730</v>
      </c>
    </row>
    <row r="55" spans="2:45">
      <c r="B55" s="337">
        <v>2025</v>
      </c>
      <c r="C55" s="337">
        <v>4</v>
      </c>
      <c r="D55" s="337">
        <v>4</v>
      </c>
      <c r="E55" s="338" t="s">
        <v>822</v>
      </c>
      <c r="F55" s="337"/>
      <c r="G55" s="339" t="s">
        <v>824</v>
      </c>
      <c r="H55" s="254" t="s">
        <v>825</v>
      </c>
      <c r="I55" s="317" t="s">
        <v>826</v>
      </c>
      <c r="J55" s="254" t="s">
        <v>827</v>
      </c>
      <c r="K55" s="241">
        <v>3817548</v>
      </c>
      <c r="L55" s="241"/>
      <c r="M55" s="241">
        <v>4</v>
      </c>
      <c r="N55" s="312" t="s">
        <v>652</v>
      </c>
      <c r="O55" s="3" t="s">
        <v>831</v>
      </c>
      <c r="P55" s="241">
        <v>50</v>
      </c>
      <c r="Q55" s="322" t="s">
        <v>118</v>
      </c>
      <c r="R55" s="256">
        <v>1120</v>
      </c>
      <c r="S55" s="263">
        <v>10000</v>
      </c>
      <c r="T55" s="256">
        <v>10000</v>
      </c>
      <c r="U55" s="256">
        <v>1120</v>
      </c>
      <c r="V55" s="384">
        <v>1121</v>
      </c>
      <c r="W55" s="241">
        <v>1</v>
      </c>
      <c r="X55" s="256">
        <v>5000</v>
      </c>
      <c r="Y55" s="241">
        <v>2</v>
      </c>
      <c r="Z55" s="256">
        <v>5020</v>
      </c>
      <c r="AA55" s="256">
        <v>5000</v>
      </c>
      <c r="AB55" s="257"/>
      <c r="AC55" s="257" t="s">
        <v>1055</v>
      </c>
      <c r="AD55" s="328">
        <v>0.36805555555555558</v>
      </c>
      <c r="AE55" s="329">
        <v>0.40277777777777779</v>
      </c>
      <c r="AF55" s="329"/>
      <c r="AG55" s="328"/>
      <c r="AH55" s="241"/>
      <c r="AI55" s="254" t="s">
        <v>42</v>
      </c>
      <c r="AJ55" s="254" t="s">
        <v>57</v>
      </c>
      <c r="AK55" s="254" t="s">
        <v>578</v>
      </c>
      <c r="AL55" s="260" t="s">
        <v>1070</v>
      </c>
      <c r="AM55" s="379" t="s">
        <v>840</v>
      </c>
      <c r="AP55" s="261">
        <f t="shared" si="0"/>
        <v>3.472222222222221E-2</v>
      </c>
      <c r="AQ55" s="261" t="str">
        <f t="shared" si="1"/>
        <v/>
      </c>
      <c r="AS55" s="236" t="s">
        <v>730</v>
      </c>
    </row>
    <row r="56" spans="2:45">
      <c r="B56" s="337">
        <v>2025</v>
      </c>
      <c r="C56" s="337">
        <v>4</v>
      </c>
      <c r="D56" s="337">
        <v>4</v>
      </c>
      <c r="E56" s="338" t="s">
        <v>822</v>
      </c>
      <c r="F56" s="337"/>
      <c r="G56" s="339"/>
      <c r="H56" s="254"/>
      <c r="I56" s="317"/>
      <c r="J56" s="254"/>
      <c r="K56" s="241"/>
      <c r="L56" s="241"/>
      <c r="M56" s="241"/>
      <c r="N56" s="312"/>
      <c r="O56" s="3"/>
      <c r="P56" s="241"/>
      <c r="Q56" s="322"/>
      <c r="R56" s="256"/>
      <c r="S56" s="263"/>
      <c r="T56" s="256"/>
      <c r="U56" s="256"/>
      <c r="V56" s="256"/>
      <c r="W56" s="241"/>
      <c r="X56" s="256"/>
      <c r="Y56" s="241"/>
      <c r="Z56" s="256"/>
      <c r="AA56" s="256"/>
      <c r="AB56" s="257"/>
      <c r="AC56" s="257"/>
      <c r="AD56" s="328"/>
      <c r="AE56" s="329"/>
      <c r="AF56" s="329">
        <v>0.40277777777777779</v>
      </c>
      <c r="AG56" s="328">
        <v>0.43055555555555558</v>
      </c>
      <c r="AH56" s="241" t="s">
        <v>832</v>
      </c>
      <c r="AI56" s="254"/>
      <c r="AJ56" s="254"/>
      <c r="AK56" s="254"/>
      <c r="AL56" s="260"/>
      <c r="AM56" s="379"/>
      <c r="AP56" s="261" t="str">
        <f t="shared" si="0"/>
        <v/>
      </c>
      <c r="AQ56" s="261">
        <f t="shared" si="1"/>
        <v>2.777777777777779E-2</v>
      </c>
    </row>
    <row r="57" spans="2:45">
      <c r="B57" s="337">
        <v>2025</v>
      </c>
      <c r="C57" s="337">
        <v>4</v>
      </c>
      <c r="D57" s="337">
        <v>4</v>
      </c>
      <c r="E57" s="338" t="s">
        <v>822</v>
      </c>
      <c r="F57" s="337">
        <v>2</v>
      </c>
      <c r="G57" s="339" t="s">
        <v>824</v>
      </c>
      <c r="H57" s="254" t="s">
        <v>825</v>
      </c>
      <c r="I57" s="317" t="s">
        <v>68</v>
      </c>
      <c r="J57" s="254" t="s">
        <v>827</v>
      </c>
      <c r="K57" s="241">
        <v>3817548</v>
      </c>
      <c r="L57" s="241"/>
      <c r="M57" s="241">
        <v>4</v>
      </c>
      <c r="N57" s="312" t="s">
        <v>652</v>
      </c>
      <c r="O57" s="3" t="s">
        <v>831</v>
      </c>
      <c r="P57" s="241">
        <v>50</v>
      </c>
      <c r="Q57" s="322" t="s">
        <v>118</v>
      </c>
      <c r="R57" s="256">
        <v>1120</v>
      </c>
      <c r="S57" s="263">
        <v>5000</v>
      </c>
      <c r="T57" s="256">
        <v>5000</v>
      </c>
      <c r="U57" s="256">
        <v>1120</v>
      </c>
      <c r="V57" s="256">
        <v>1121</v>
      </c>
      <c r="W57" s="241">
        <v>1</v>
      </c>
      <c r="X57" s="256">
        <v>5000</v>
      </c>
      <c r="Y57" s="241">
        <v>1</v>
      </c>
      <c r="Z57" s="256">
        <v>5020</v>
      </c>
      <c r="AA57" s="256">
        <v>5000</v>
      </c>
      <c r="AB57" s="257" t="s">
        <v>1054</v>
      </c>
      <c r="AC57" s="257" t="s">
        <v>1064</v>
      </c>
      <c r="AD57" s="328">
        <v>0.43055555555555558</v>
      </c>
      <c r="AE57" s="329">
        <v>0.46527777777777779</v>
      </c>
      <c r="AF57" s="329"/>
      <c r="AG57" s="328"/>
      <c r="AH57" s="241"/>
      <c r="AI57" s="254" t="s">
        <v>42</v>
      </c>
      <c r="AJ57" s="254" t="s">
        <v>43</v>
      </c>
      <c r="AK57" s="254" t="s">
        <v>578</v>
      </c>
      <c r="AL57" s="260" t="s">
        <v>1065</v>
      </c>
      <c r="AM57" s="379" t="s">
        <v>840</v>
      </c>
      <c r="AP57" s="261">
        <f t="shared" si="0"/>
        <v>3.472222222222221E-2</v>
      </c>
      <c r="AQ57" s="261" t="str">
        <f t="shared" si="1"/>
        <v/>
      </c>
      <c r="AS57" s="236" t="s">
        <v>730</v>
      </c>
    </row>
    <row r="58" spans="2:45">
      <c r="B58" s="337">
        <v>2025</v>
      </c>
      <c r="C58" s="337">
        <v>4</v>
      </c>
      <c r="D58" s="337">
        <v>4</v>
      </c>
      <c r="E58" s="338" t="s">
        <v>822</v>
      </c>
      <c r="F58" s="337"/>
      <c r="G58" s="339"/>
      <c r="H58" s="254"/>
      <c r="I58" s="317"/>
      <c r="J58" s="254"/>
      <c r="K58" s="241"/>
      <c r="L58" s="241"/>
      <c r="M58" s="241"/>
      <c r="N58" s="312"/>
      <c r="O58" s="3"/>
      <c r="P58" s="241"/>
      <c r="Q58" s="322"/>
      <c r="R58" s="256"/>
      <c r="S58" s="263"/>
      <c r="T58" s="256"/>
      <c r="U58" s="256"/>
      <c r="V58" s="256"/>
      <c r="W58" s="241"/>
      <c r="X58" s="256"/>
      <c r="Y58" s="241"/>
      <c r="Z58" s="256"/>
      <c r="AA58" s="256"/>
      <c r="AB58" s="257"/>
      <c r="AC58" s="257"/>
      <c r="AD58" s="328"/>
      <c r="AE58" s="329"/>
      <c r="AF58" s="329">
        <v>0.46527777777777779</v>
      </c>
      <c r="AG58" s="328">
        <v>0.49305555555555558</v>
      </c>
      <c r="AH58" s="241" t="s">
        <v>41</v>
      </c>
      <c r="AI58" s="254"/>
      <c r="AJ58" s="254"/>
      <c r="AK58" s="254"/>
      <c r="AL58" s="260"/>
      <c r="AM58" s="379"/>
      <c r="AP58" s="261" t="str">
        <f t="shared" si="0"/>
        <v/>
      </c>
      <c r="AQ58" s="261">
        <f t="shared" si="1"/>
        <v>2.777777777777779E-2</v>
      </c>
    </row>
    <row r="59" spans="2:45" ht="12.75" customHeight="1">
      <c r="B59" s="337">
        <v>2025</v>
      </c>
      <c r="C59" s="337">
        <v>4</v>
      </c>
      <c r="D59" s="337">
        <v>4</v>
      </c>
      <c r="E59" s="338" t="s">
        <v>822</v>
      </c>
      <c r="F59" s="337">
        <v>3</v>
      </c>
      <c r="G59" s="339" t="s">
        <v>824</v>
      </c>
      <c r="H59" s="254" t="s">
        <v>825</v>
      </c>
      <c r="I59" s="317" t="s">
        <v>826</v>
      </c>
      <c r="J59" s="254" t="s">
        <v>827</v>
      </c>
      <c r="K59" s="241">
        <v>3817548</v>
      </c>
      <c r="L59" s="241">
        <v>2</v>
      </c>
      <c r="M59" s="241">
        <v>4</v>
      </c>
      <c r="N59" s="312" t="s">
        <v>652</v>
      </c>
      <c r="O59" s="3" t="s">
        <v>831</v>
      </c>
      <c r="P59" s="241">
        <v>50</v>
      </c>
      <c r="Q59" s="322" t="s">
        <v>118</v>
      </c>
      <c r="R59" s="256">
        <v>1120</v>
      </c>
      <c r="S59" s="263">
        <v>10000</v>
      </c>
      <c r="T59" s="256">
        <v>10000</v>
      </c>
      <c r="U59" s="256">
        <v>1120</v>
      </c>
      <c r="V59" s="384">
        <v>1121</v>
      </c>
      <c r="W59" s="241">
        <v>1</v>
      </c>
      <c r="X59" s="256">
        <v>5000</v>
      </c>
      <c r="Y59" s="241">
        <v>2</v>
      </c>
      <c r="Z59" s="256">
        <v>5020</v>
      </c>
      <c r="AA59" s="256">
        <v>5000</v>
      </c>
      <c r="AB59" s="257" t="s">
        <v>1056</v>
      </c>
      <c r="AC59" s="257" t="s">
        <v>1057</v>
      </c>
      <c r="AD59" s="328">
        <v>0.49305555555555558</v>
      </c>
      <c r="AE59" s="329">
        <v>0.52777777777777779</v>
      </c>
      <c r="AF59" s="329">
        <v>0.52777777777777779</v>
      </c>
      <c r="AG59" s="328">
        <v>0.54861111111111116</v>
      </c>
      <c r="AH59" s="241" t="s">
        <v>829</v>
      </c>
      <c r="AI59" s="254" t="s">
        <v>42</v>
      </c>
      <c r="AJ59" s="254" t="s">
        <v>43</v>
      </c>
      <c r="AK59" s="254" t="s">
        <v>578</v>
      </c>
      <c r="AL59" s="103" t="s">
        <v>1069</v>
      </c>
      <c r="AM59" s="379" t="s">
        <v>840</v>
      </c>
      <c r="AP59" s="261">
        <f t="shared" si="0"/>
        <v>3.472222222222221E-2</v>
      </c>
      <c r="AQ59" s="261">
        <f t="shared" si="1"/>
        <v>2.083333333333337E-2</v>
      </c>
      <c r="AS59" s="236" t="s">
        <v>730</v>
      </c>
    </row>
    <row r="60" spans="2:45">
      <c r="B60" s="337">
        <v>2025</v>
      </c>
      <c r="C60" s="337">
        <v>4</v>
      </c>
      <c r="D60" s="337">
        <v>4</v>
      </c>
      <c r="E60" s="338" t="s">
        <v>823</v>
      </c>
      <c r="F60" s="337"/>
      <c r="G60" s="339" t="s">
        <v>824</v>
      </c>
      <c r="H60" s="254" t="s">
        <v>825</v>
      </c>
      <c r="I60" s="317" t="s">
        <v>826</v>
      </c>
      <c r="J60" s="254" t="s">
        <v>827</v>
      </c>
      <c r="K60" s="241">
        <v>3817548</v>
      </c>
      <c r="L60" s="241"/>
      <c r="M60" s="241">
        <v>4</v>
      </c>
      <c r="N60" s="312" t="s">
        <v>652</v>
      </c>
      <c r="O60" s="3" t="s">
        <v>831</v>
      </c>
      <c r="P60" s="241">
        <v>50</v>
      </c>
      <c r="Q60" s="322" t="s">
        <v>118</v>
      </c>
      <c r="R60" s="256">
        <v>1120</v>
      </c>
      <c r="S60" s="263">
        <v>10000</v>
      </c>
      <c r="T60" s="256">
        <v>10000</v>
      </c>
      <c r="U60" s="256">
        <v>1120</v>
      </c>
      <c r="V60" s="384">
        <v>1122</v>
      </c>
      <c r="W60" s="241">
        <v>1</v>
      </c>
      <c r="X60" s="256">
        <v>5000</v>
      </c>
      <c r="Y60" s="241">
        <v>2</v>
      </c>
      <c r="Z60" s="256">
        <v>5030</v>
      </c>
      <c r="AA60" s="256">
        <v>5000</v>
      </c>
      <c r="AB60" s="257"/>
      <c r="AC60" s="257" t="s">
        <v>1058</v>
      </c>
      <c r="AD60" s="328">
        <v>0.54861111111111116</v>
      </c>
      <c r="AE60" s="329">
        <v>0.625</v>
      </c>
      <c r="AF60" s="329"/>
      <c r="AG60" s="328"/>
      <c r="AH60" s="241"/>
      <c r="AI60" s="254" t="s">
        <v>42</v>
      </c>
      <c r="AJ60" s="254" t="s">
        <v>43</v>
      </c>
      <c r="AK60" s="254" t="s">
        <v>578</v>
      </c>
      <c r="AL60" s="260" t="s">
        <v>1072</v>
      </c>
      <c r="AM60" s="379" t="s">
        <v>840</v>
      </c>
      <c r="AP60" s="261">
        <f t="shared" si="0"/>
        <v>7.638888888888884E-2</v>
      </c>
      <c r="AQ60" s="261" t="str">
        <f t="shared" si="1"/>
        <v/>
      </c>
      <c r="AS60" s="236" t="s">
        <v>730</v>
      </c>
    </row>
    <row r="61" spans="2:45">
      <c r="B61" s="337">
        <v>2025</v>
      </c>
      <c r="C61" s="337">
        <v>4</v>
      </c>
      <c r="D61" s="337">
        <v>4</v>
      </c>
      <c r="E61" s="338" t="s">
        <v>823</v>
      </c>
      <c r="F61" s="337"/>
      <c r="G61" s="339"/>
      <c r="H61" s="254"/>
      <c r="I61" s="317"/>
      <c r="J61" s="254"/>
      <c r="K61" s="241"/>
      <c r="L61" s="241"/>
      <c r="M61" s="241"/>
      <c r="N61" s="312"/>
      <c r="O61" s="3"/>
      <c r="P61" s="241"/>
      <c r="Q61" s="322"/>
      <c r="R61" s="256"/>
      <c r="S61" s="263"/>
      <c r="T61" s="256"/>
      <c r="U61" s="256"/>
      <c r="V61" s="256"/>
      <c r="W61" s="241"/>
      <c r="X61" s="256"/>
      <c r="Y61" s="241"/>
      <c r="Z61" s="256"/>
      <c r="AA61" s="256"/>
      <c r="AB61" s="257"/>
      <c r="AC61" s="257"/>
      <c r="AD61" s="328"/>
      <c r="AE61" s="329"/>
      <c r="AF61" s="329">
        <v>0.625</v>
      </c>
      <c r="AG61" s="328">
        <v>0.65972222222222221</v>
      </c>
      <c r="AH61" s="241" t="s">
        <v>41</v>
      </c>
      <c r="AI61" s="254"/>
      <c r="AJ61" s="254"/>
      <c r="AK61" s="254"/>
      <c r="AL61" s="260"/>
      <c r="AM61" s="379"/>
      <c r="AP61" s="261" t="str">
        <f t="shared" si="0"/>
        <v/>
      </c>
      <c r="AQ61" s="261">
        <f t="shared" si="1"/>
        <v>3.472222222222221E-2</v>
      </c>
    </row>
    <row r="62" spans="2:45">
      <c r="B62" s="337">
        <v>2025</v>
      </c>
      <c r="C62" s="337">
        <v>4</v>
      </c>
      <c r="D62" s="337">
        <v>4</v>
      </c>
      <c r="E62" s="338" t="s">
        <v>823</v>
      </c>
      <c r="F62" s="337">
        <v>4</v>
      </c>
      <c r="G62" s="339" t="s">
        <v>824</v>
      </c>
      <c r="H62" s="254" t="s">
        <v>825</v>
      </c>
      <c r="I62" s="317" t="s">
        <v>826</v>
      </c>
      <c r="J62" s="254" t="s">
        <v>827</v>
      </c>
      <c r="K62" s="241">
        <v>3817548</v>
      </c>
      <c r="L62" s="241">
        <v>1</v>
      </c>
      <c r="M62" s="241">
        <v>8</v>
      </c>
      <c r="N62" s="312" t="s">
        <v>652</v>
      </c>
      <c r="O62" s="3" t="s">
        <v>831</v>
      </c>
      <c r="P62" s="241">
        <v>50</v>
      </c>
      <c r="Q62" s="322" t="s">
        <v>118</v>
      </c>
      <c r="R62" s="256">
        <v>1120</v>
      </c>
      <c r="S62" s="263">
        <v>10000</v>
      </c>
      <c r="T62" s="256">
        <v>10000</v>
      </c>
      <c r="U62" s="256">
        <v>1120</v>
      </c>
      <c r="V62" s="384">
        <v>1121</v>
      </c>
      <c r="W62" s="241">
        <v>1</v>
      </c>
      <c r="X62" s="256">
        <v>5000</v>
      </c>
      <c r="Y62" s="241">
        <v>2</v>
      </c>
      <c r="Z62" s="256">
        <v>5020</v>
      </c>
      <c r="AA62" s="256">
        <v>5000</v>
      </c>
      <c r="AB62" s="257" t="s">
        <v>1066</v>
      </c>
      <c r="AC62" s="257" t="s">
        <v>1067</v>
      </c>
      <c r="AD62" s="328">
        <v>0.65972222222222221</v>
      </c>
      <c r="AE62" s="329">
        <v>0.69444444444444442</v>
      </c>
      <c r="AF62" s="329">
        <v>0.69444444444444442</v>
      </c>
      <c r="AG62" s="328">
        <v>0.71527777777777779</v>
      </c>
      <c r="AH62" s="241" t="s">
        <v>829</v>
      </c>
      <c r="AI62" s="254" t="s">
        <v>42</v>
      </c>
      <c r="AJ62" s="254" t="s">
        <v>43</v>
      </c>
      <c r="AK62" s="254" t="s">
        <v>578</v>
      </c>
      <c r="AL62" s="260" t="s">
        <v>1076</v>
      </c>
      <c r="AM62" s="379" t="s">
        <v>840</v>
      </c>
      <c r="AP62" s="261">
        <f t="shared" si="0"/>
        <v>3.472222222222221E-2</v>
      </c>
      <c r="AQ62" s="261">
        <f t="shared" si="1"/>
        <v>2.083333333333337E-2</v>
      </c>
      <c r="AS62" s="236" t="s">
        <v>730</v>
      </c>
    </row>
    <row r="63" spans="2:45">
      <c r="B63" s="337">
        <v>2025</v>
      </c>
      <c r="C63" s="337">
        <v>4</v>
      </c>
      <c r="D63" s="337">
        <v>4</v>
      </c>
      <c r="E63" s="338" t="s">
        <v>823</v>
      </c>
      <c r="F63" s="337"/>
      <c r="G63" s="339" t="s">
        <v>824</v>
      </c>
      <c r="H63" s="254" t="s">
        <v>825</v>
      </c>
      <c r="I63" s="317" t="s">
        <v>826</v>
      </c>
      <c r="J63" s="254" t="s">
        <v>827</v>
      </c>
      <c r="K63" s="241">
        <v>3817548</v>
      </c>
      <c r="L63" s="241"/>
      <c r="M63" s="241">
        <v>8</v>
      </c>
      <c r="N63" s="312" t="s">
        <v>652</v>
      </c>
      <c r="O63" s="3" t="s">
        <v>831</v>
      </c>
      <c r="P63" s="241">
        <v>50</v>
      </c>
      <c r="Q63" s="322" t="s">
        <v>118</v>
      </c>
      <c r="R63" s="256">
        <v>1120</v>
      </c>
      <c r="S63" s="263">
        <v>10000</v>
      </c>
      <c r="T63" s="256">
        <v>10000</v>
      </c>
      <c r="U63" s="256">
        <v>1120</v>
      </c>
      <c r="V63" s="384">
        <v>1121</v>
      </c>
      <c r="W63" s="241">
        <v>1</v>
      </c>
      <c r="X63" s="256">
        <v>5000</v>
      </c>
      <c r="Y63" s="241">
        <v>2</v>
      </c>
      <c r="Z63" s="256">
        <v>5020</v>
      </c>
      <c r="AA63" s="256">
        <v>5000</v>
      </c>
      <c r="AB63" s="257"/>
      <c r="AC63" s="257" t="s">
        <v>1068</v>
      </c>
      <c r="AD63" s="328">
        <v>0.71527777777777779</v>
      </c>
      <c r="AE63" s="329">
        <v>0.75</v>
      </c>
      <c r="AF63" s="329"/>
      <c r="AG63" s="328"/>
      <c r="AH63" s="241"/>
      <c r="AI63" s="254" t="s">
        <v>42</v>
      </c>
      <c r="AJ63" s="254" t="s">
        <v>43</v>
      </c>
      <c r="AK63" s="254" t="s">
        <v>578</v>
      </c>
      <c r="AL63" s="260" t="s">
        <v>1077</v>
      </c>
      <c r="AM63" s="379" t="s">
        <v>840</v>
      </c>
      <c r="AP63" s="261">
        <f t="shared" si="0"/>
        <v>3.472222222222221E-2</v>
      </c>
      <c r="AQ63" s="261" t="str">
        <f t="shared" si="1"/>
        <v/>
      </c>
      <c r="AS63" s="236" t="s">
        <v>730</v>
      </c>
    </row>
    <row r="64" spans="2:45">
      <c r="B64" s="337">
        <v>2025</v>
      </c>
      <c r="C64" s="337">
        <v>4</v>
      </c>
      <c r="D64" s="337">
        <v>4</v>
      </c>
      <c r="E64" s="338" t="s">
        <v>823</v>
      </c>
      <c r="F64" s="337"/>
      <c r="G64" s="339"/>
      <c r="H64" s="254"/>
      <c r="I64" s="317"/>
      <c r="J64" s="254"/>
      <c r="K64" s="241"/>
      <c r="L64" s="241"/>
      <c r="M64" s="241"/>
      <c r="N64" s="312"/>
      <c r="O64" s="3"/>
      <c r="P64" s="241"/>
      <c r="Q64" s="322"/>
      <c r="R64" s="256"/>
      <c r="S64" s="263"/>
      <c r="T64" s="256"/>
      <c r="U64" s="256"/>
      <c r="V64" s="256"/>
      <c r="W64" s="241"/>
      <c r="X64" s="256"/>
      <c r="Y64" s="241"/>
      <c r="Z64" s="256"/>
      <c r="AA64" s="256"/>
      <c r="AB64" s="257"/>
      <c r="AC64" s="257"/>
      <c r="AD64" s="328"/>
      <c r="AE64" s="329"/>
      <c r="AF64" s="329">
        <v>0.75</v>
      </c>
      <c r="AG64" s="328">
        <v>0.8125</v>
      </c>
      <c r="AH64" s="241" t="s">
        <v>832</v>
      </c>
      <c r="AI64" s="254"/>
      <c r="AJ64" s="254"/>
      <c r="AK64" s="254"/>
      <c r="AL64" s="260"/>
      <c r="AM64" s="379"/>
      <c r="AP64" s="261" t="str">
        <f t="shared" si="0"/>
        <v/>
      </c>
      <c r="AQ64" s="261">
        <f t="shared" si="1"/>
        <v>6.25E-2</v>
      </c>
    </row>
    <row r="65" spans="2:45">
      <c r="B65" s="337">
        <v>2025</v>
      </c>
      <c r="C65" s="337">
        <v>4</v>
      </c>
      <c r="D65" s="337">
        <v>4</v>
      </c>
      <c r="E65" s="338" t="s">
        <v>823</v>
      </c>
      <c r="F65" s="337">
        <v>5</v>
      </c>
      <c r="G65" s="339" t="s">
        <v>824</v>
      </c>
      <c r="H65" s="254" t="s">
        <v>825</v>
      </c>
      <c r="I65" s="317" t="s">
        <v>826</v>
      </c>
      <c r="J65" s="254" t="s">
        <v>827</v>
      </c>
      <c r="K65" s="241">
        <v>3817548</v>
      </c>
      <c r="L65" s="241">
        <v>2</v>
      </c>
      <c r="M65" s="241">
        <v>8</v>
      </c>
      <c r="N65" s="312" t="s">
        <v>652</v>
      </c>
      <c r="O65" s="3" t="s">
        <v>831</v>
      </c>
      <c r="P65" s="241">
        <v>50</v>
      </c>
      <c r="Q65" s="322" t="s">
        <v>118</v>
      </c>
      <c r="R65" s="256">
        <v>1120</v>
      </c>
      <c r="S65" s="263">
        <v>10000</v>
      </c>
      <c r="T65" s="256">
        <v>10000</v>
      </c>
      <c r="U65" s="256">
        <v>1120</v>
      </c>
      <c r="V65" s="384">
        <v>1121</v>
      </c>
      <c r="W65" s="241">
        <v>1</v>
      </c>
      <c r="X65" s="256">
        <v>5000</v>
      </c>
      <c r="Y65" s="241">
        <v>2</v>
      </c>
      <c r="Z65" s="256">
        <v>5020</v>
      </c>
      <c r="AA65" s="256">
        <v>5000</v>
      </c>
      <c r="AB65" s="257" t="s">
        <v>1073</v>
      </c>
      <c r="AC65" s="557" t="s">
        <v>1074</v>
      </c>
      <c r="AD65" s="328">
        <v>0.8125</v>
      </c>
      <c r="AE65" s="329">
        <v>0.84722222222222221</v>
      </c>
      <c r="AF65" s="329">
        <v>0.84722222222222221</v>
      </c>
      <c r="AG65" s="328">
        <v>0.86805555555555558</v>
      </c>
      <c r="AH65" s="241" t="s">
        <v>829</v>
      </c>
      <c r="AI65" s="254" t="s">
        <v>42</v>
      </c>
      <c r="AJ65" s="254" t="s">
        <v>43</v>
      </c>
      <c r="AK65" s="254" t="s">
        <v>578</v>
      </c>
      <c r="AL65" s="260" t="s">
        <v>1078</v>
      </c>
      <c r="AM65" s="379" t="s">
        <v>840</v>
      </c>
      <c r="AP65" s="261">
        <f t="shared" si="0"/>
        <v>3.472222222222221E-2</v>
      </c>
      <c r="AQ65" s="261">
        <f t="shared" si="1"/>
        <v>2.083333333333337E-2</v>
      </c>
      <c r="AS65" s="236" t="s">
        <v>730</v>
      </c>
    </row>
    <row r="66" spans="2:45">
      <c r="B66" s="337">
        <v>2025</v>
      </c>
      <c r="C66" s="337">
        <v>4</v>
      </c>
      <c r="D66" s="337">
        <v>4</v>
      </c>
      <c r="E66" s="338" t="s">
        <v>823</v>
      </c>
      <c r="F66" s="337"/>
      <c r="G66" s="339" t="s">
        <v>824</v>
      </c>
      <c r="H66" s="254" t="s">
        <v>825</v>
      </c>
      <c r="I66" s="317" t="s">
        <v>826</v>
      </c>
      <c r="J66" s="254" t="s">
        <v>827</v>
      </c>
      <c r="K66" s="241">
        <v>3817548</v>
      </c>
      <c r="L66" s="241"/>
      <c r="M66" s="241">
        <v>8</v>
      </c>
      <c r="N66" s="312" t="s">
        <v>652</v>
      </c>
      <c r="O66" s="3" t="s">
        <v>831</v>
      </c>
      <c r="P66" s="241">
        <v>50</v>
      </c>
      <c r="Q66" s="322" t="s">
        <v>118</v>
      </c>
      <c r="R66" s="256">
        <v>1120</v>
      </c>
      <c r="S66" s="263">
        <v>10000</v>
      </c>
      <c r="T66" s="256">
        <v>10000</v>
      </c>
      <c r="U66" s="256">
        <v>1120</v>
      </c>
      <c r="V66" s="384">
        <v>1121</v>
      </c>
      <c r="W66" s="241">
        <v>1</v>
      </c>
      <c r="X66" s="256">
        <v>5000</v>
      </c>
      <c r="Y66" s="241">
        <v>2</v>
      </c>
      <c r="Z66" s="256">
        <v>5020</v>
      </c>
      <c r="AA66" s="256">
        <v>5000</v>
      </c>
      <c r="AB66" s="257"/>
      <c r="AC66" s="557" t="s">
        <v>1075</v>
      </c>
      <c r="AD66" s="328">
        <v>0.86805555555555558</v>
      </c>
      <c r="AE66" s="329">
        <v>0.90277777777777779</v>
      </c>
      <c r="AF66" s="329"/>
      <c r="AG66" s="328"/>
      <c r="AH66" s="241"/>
      <c r="AI66" s="254" t="s">
        <v>42</v>
      </c>
      <c r="AJ66" s="254" t="s">
        <v>43</v>
      </c>
      <c r="AK66" s="254" t="s">
        <v>578</v>
      </c>
      <c r="AL66" s="260" t="s">
        <v>1078</v>
      </c>
      <c r="AM66" s="379" t="s">
        <v>840</v>
      </c>
      <c r="AP66" s="261">
        <f t="shared" si="0"/>
        <v>3.472222222222221E-2</v>
      </c>
      <c r="AQ66" s="261" t="str">
        <f t="shared" si="1"/>
        <v/>
      </c>
      <c r="AS66" s="236" t="s">
        <v>730</v>
      </c>
    </row>
    <row r="67" spans="2:45">
      <c r="B67" s="337">
        <v>2025</v>
      </c>
      <c r="C67" s="337">
        <v>4</v>
      </c>
      <c r="D67" s="337">
        <v>4</v>
      </c>
      <c r="E67" s="338" t="s">
        <v>821</v>
      </c>
      <c r="F67" s="337"/>
      <c r="G67" s="339"/>
      <c r="H67" s="254"/>
      <c r="I67" s="317"/>
      <c r="J67" s="254"/>
      <c r="K67" s="241"/>
      <c r="L67" s="241"/>
      <c r="M67" s="241"/>
      <c r="N67" s="312"/>
      <c r="O67" s="3"/>
      <c r="P67" s="241"/>
      <c r="Q67" s="322"/>
      <c r="R67" s="256"/>
      <c r="S67" s="263"/>
      <c r="T67" s="256"/>
      <c r="U67" s="256"/>
      <c r="V67" s="256"/>
      <c r="W67" s="241"/>
      <c r="X67" s="256"/>
      <c r="Y67" s="241"/>
      <c r="Z67" s="256"/>
      <c r="AA67" s="256"/>
      <c r="AB67" s="257"/>
      <c r="AC67" s="257"/>
      <c r="AD67" s="328"/>
      <c r="AE67" s="329"/>
      <c r="AF67" s="329">
        <v>0.90277777777777779</v>
      </c>
      <c r="AG67" s="328">
        <v>0.9375</v>
      </c>
      <c r="AH67" s="241" t="s">
        <v>832</v>
      </c>
      <c r="AI67" s="254"/>
      <c r="AJ67" s="254"/>
      <c r="AK67" s="254"/>
      <c r="AL67" s="260"/>
      <c r="AM67" s="379"/>
      <c r="AP67" s="261" t="str">
        <f t="shared" si="0"/>
        <v/>
      </c>
      <c r="AQ67" s="261">
        <f t="shared" si="1"/>
        <v>3.472222222222221E-2</v>
      </c>
    </row>
    <row r="68" spans="2:45">
      <c r="B68" s="337">
        <v>2025</v>
      </c>
      <c r="C68" s="337">
        <v>4</v>
      </c>
      <c r="D68" s="337">
        <v>4</v>
      </c>
      <c r="E68" s="338" t="s">
        <v>821</v>
      </c>
      <c r="F68" s="337">
        <v>6</v>
      </c>
      <c r="G68" s="339" t="s">
        <v>824</v>
      </c>
      <c r="H68" s="254" t="s">
        <v>825</v>
      </c>
      <c r="I68" s="317" t="s">
        <v>826</v>
      </c>
      <c r="J68" s="254" t="s">
        <v>827</v>
      </c>
      <c r="K68" s="241">
        <v>3817548</v>
      </c>
      <c r="L68" s="241">
        <v>3</v>
      </c>
      <c r="M68" s="241">
        <v>8</v>
      </c>
      <c r="N68" s="312" t="s">
        <v>652</v>
      </c>
      <c r="O68" s="3" t="s">
        <v>831</v>
      </c>
      <c r="P68" s="241">
        <v>50</v>
      </c>
      <c r="Q68" s="322" t="s">
        <v>118</v>
      </c>
      <c r="R68" s="256">
        <v>1120</v>
      </c>
      <c r="S68" s="263">
        <v>10000</v>
      </c>
      <c r="T68" s="256">
        <v>10000</v>
      </c>
      <c r="U68" s="256">
        <v>1120</v>
      </c>
      <c r="V68" s="384">
        <v>1121</v>
      </c>
      <c r="W68" s="241">
        <v>1</v>
      </c>
      <c r="X68" s="256">
        <v>5000</v>
      </c>
      <c r="Y68" s="241">
        <v>2</v>
      </c>
      <c r="Z68" s="256">
        <v>5020</v>
      </c>
      <c r="AA68" s="256">
        <v>5000</v>
      </c>
      <c r="AB68" s="257" t="s">
        <v>1079</v>
      </c>
      <c r="AC68" s="257" t="s">
        <v>1080</v>
      </c>
      <c r="AD68" s="328">
        <v>0.9375</v>
      </c>
      <c r="AE68" s="329">
        <v>0.97222222222222221</v>
      </c>
      <c r="AF68" s="329">
        <v>0.97222222222222221</v>
      </c>
      <c r="AG68" s="328">
        <v>0.99305555555555558</v>
      </c>
      <c r="AH68" s="241" t="s">
        <v>829</v>
      </c>
      <c r="AI68" s="254" t="s">
        <v>42</v>
      </c>
      <c r="AJ68" s="254" t="s">
        <v>43</v>
      </c>
      <c r="AK68" s="254" t="s">
        <v>578</v>
      </c>
      <c r="AL68" s="260" t="s">
        <v>1085</v>
      </c>
      <c r="AM68" s="379" t="s">
        <v>840</v>
      </c>
      <c r="AP68" s="261">
        <f t="shared" si="0"/>
        <v>3.472222222222221E-2</v>
      </c>
      <c r="AQ68" s="261">
        <f t="shared" si="1"/>
        <v>2.083333333333337E-2</v>
      </c>
      <c r="AS68" s="236" t="s">
        <v>730</v>
      </c>
    </row>
    <row r="69" spans="2:45">
      <c r="B69" s="337">
        <v>2025</v>
      </c>
      <c r="C69" s="337">
        <v>4</v>
      </c>
      <c r="D69" s="337">
        <v>4</v>
      </c>
      <c r="E69" s="338" t="s">
        <v>821</v>
      </c>
      <c r="F69" s="337"/>
      <c r="G69" s="339" t="s">
        <v>824</v>
      </c>
      <c r="H69" s="254" t="s">
        <v>825</v>
      </c>
      <c r="I69" s="317" t="s">
        <v>826</v>
      </c>
      <c r="J69" s="254" t="s">
        <v>827</v>
      </c>
      <c r="K69" s="241">
        <v>3817548</v>
      </c>
      <c r="L69" s="241"/>
      <c r="M69" s="241">
        <v>8</v>
      </c>
      <c r="N69" s="312" t="s">
        <v>652</v>
      </c>
      <c r="O69" s="3" t="s">
        <v>831</v>
      </c>
      <c r="P69" s="241">
        <v>50</v>
      </c>
      <c r="Q69" s="322" t="s">
        <v>118</v>
      </c>
      <c r="R69" s="256">
        <v>1120</v>
      </c>
      <c r="S69" s="263">
        <v>10000</v>
      </c>
      <c r="T69" s="256">
        <v>10000</v>
      </c>
      <c r="U69" s="256">
        <v>1120</v>
      </c>
      <c r="V69" s="384">
        <v>1121</v>
      </c>
      <c r="W69" s="241">
        <v>1</v>
      </c>
      <c r="X69" s="256">
        <v>5000</v>
      </c>
      <c r="Y69" s="241">
        <v>2</v>
      </c>
      <c r="Z69" s="256">
        <v>5020</v>
      </c>
      <c r="AA69" s="256">
        <v>5000</v>
      </c>
      <c r="AB69" s="257"/>
      <c r="AC69" s="257" t="s">
        <v>1081</v>
      </c>
      <c r="AD69" s="328">
        <v>0.99305555555555558</v>
      </c>
      <c r="AE69" s="329">
        <v>2.7777777777777776E-2</v>
      </c>
      <c r="AF69" s="329"/>
      <c r="AG69" s="328"/>
      <c r="AH69" s="241"/>
      <c r="AI69" s="254" t="s">
        <v>42</v>
      </c>
      <c r="AJ69" s="254" t="s">
        <v>43</v>
      </c>
      <c r="AK69" s="254" t="s">
        <v>578</v>
      </c>
      <c r="AL69" s="260" t="s">
        <v>1086</v>
      </c>
      <c r="AM69" s="379" t="s">
        <v>840</v>
      </c>
      <c r="AP69" s="261">
        <f t="shared" si="0"/>
        <v>3.4722222222222196E-2</v>
      </c>
      <c r="AQ69" s="261" t="str">
        <f t="shared" si="1"/>
        <v/>
      </c>
      <c r="AS69" s="236" t="s">
        <v>730</v>
      </c>
    </row>
    <row r="70" spans="2:45">
      <c r="B70" s="337">
        <v>2025</v>
      </c>
      <c r="C70" s="337">
        <v>4</v>
      </c>
      <c r="D70" s="337">
        <v>4</v>
      </c>
      <c r="E70" s="338" t="s">
        <v>821</v>
      </c>
      <c r="F70" s="337"/>
      <c r="G70" s="339"/>
      <c r="H70" s="254"/>
      <c r="I70" s="317"/>
      <c r="J70" s="254"/>
      <c r="K70" s="241"/>
      <c r="L70" s="241"/>
      <c r="M70" s="241"/>
      <c r="N70" s="312"/>
      <c r="O70" s="3"/>
      <c r="P70" s="241"/>
      <c r="Q70" s="322"/>
      <c r="R70" s="256"/>
      <c r="S70" s="263"/>
      <c r="T70" s="256"/>
      <c r="U70" s="256"/>
      <c r="V70" s="256"/>
      <c r="W70" s="241"/>
      <c r="X70" s="256"/>
      <c r="Y70" s="241"/>
      <c r="Z70" s="256"/>
      <c r="AA70" s="256"/>
      <c r="AB70" s="257"/>
      <c r="AC70" s="257"/>
      <c r="AD70" s="328"/>
      <c r="AE70" s="329"/>
      <c r="AF70" s="329">
        <v>2.7777777777777776E-2</v>
      </c>
      <c r="AG70" s="328">
        <v>4.8611111111111112E-2</v>
      </c>
      <c r="AH70" s="241" t="s">
        <v>832</v>
      </c>
      <c r="AI70" s="254"/>
      <c r="AJ70" s="254"/>
      <c r="AK70" s="254"/>
      <c r="AL70" s="260"/>
      <c r="AM70" s="379"/>
      <c r="AP70" s="261" t="str">
        <f t="shared" si="0"/>
        <v/>
      </c>
      <c r="AQ70" s="261">
        <f t="shared" si="1"/>
        <v>2.0833333333333336E-2</v>
      </c>
    </row>
    <row r="71" spans="2:45">
      <c r="B71" s="337">
        <v>2025</v>
      </c>
      <c r="C71" s="337">
        <v>4</v>
      </c>
      <c r="D71" s="337">
        <v>4</v>
      </c>
      <c r="E71" s="338" t="s">
        <v>821</v>
      </c>
      <c r="F71" s="337">
        <v>7</v>
      </c>
      <c r="G71" s="339" t="s">
        <v>824</v>
      </c>
      <c r="H71" s="254" t="s">
        <v>825</v>
      </c>
      <c r="I71" s="317" t="s">
        <v>826</v>
      </c>
      <c r="J71" s="254" t="s">
        <v>827</v>
      </c>
      <c r="K71" s="241">
        <v>3817548</v>
      </c>
      <c r="L71" s="241">
        <v>4</v>
      </c>
      <c r="M71" s="241">
        <v>8</v>
      </c>
      <c r="N71" s="312" t="s">
        <v>652</v>
      </c>
      <c r="O71" s="3" t="s">
        <v>831</v>
      </c>
      <c r="P71" s="241">
        <v>50</v>
      </c>
      <c r="Q71" s="322" t="s">
        <v>118</v>
      </c>
      <c r="R71" s="256">
        <v>1120</v>
      </c>
      <c r="S71" s="263">
        <v>10000</v>
      </c>
      <c r="T71" s="256">
        <v>10000</v>
      </c>
      <c r="U71" s="256">
        <v>1120</v>
      </c>
      <c r="V71" s="384">
        <v>1121</v>
      </c>
      <c r="W71" s="241">
        <v>1</v>
      </c>
      <c r="X71" s="256">
        <v>5000</v>
      </c>
      <c r="Y71" s="241">
        <v>2</v>
      </c>
      <c r="Z71" s="256">
        <v>4870</v>
      </c>
      <c r="AA71" s="256">
        <v>4850</v>
      </c>
      <c r="AB71" s="257" t="s">
        <v>1082</v>
      </c>
      <c r="AC71" s="257" t="s">
        <v>1083</v>
      </c>
      <c r="AD71" s="328">
        <v>4.8611111111111112E-2</v>
      </c>
      <c r="AE71" s="329">
        <v>8.3333333333333329E-2</v>
      </c>
      <c r="AF71" s="329">
        <v>8.3333333333333329E-2</v>
      </c>
      <c r="AG71" s="328">
        <v>0.14583333333333334</v>
      </c>
      <c r="AH71" s="241" t="s">
        <v>829</v>
      </c>
      <c r="AI71" s="254" t="s">
        <v>42</v>
      </c>
      <c r="AJ71" s="254" t="s">
        <v>50</v>
      </c>
      <c r="AK71" s="254" t="s">
        <v>578</v>
      </c>
      <c r="AL71" s="260" t="s">
        <v>1087</v>
      </c>
      <c r="AM71" s="379" t="s">
        <v>840</v>
      </c>
      <c r="AP71" s="261">
        <f t="shared" si="0"/>
        <v>3.4722222222222217E-2</v>
      </c>
      <c r="AQ71" s="261">
        <f t="shared" si="1"/>
        <v>6.2500000000000014E-2</v>
      </c>
      <c r="AS71" s="236" t="s">
        <v>730</v>
      </c>
    </row>
    <row r="72" spans="2:45">
      <c r="B72" s="337">
        <v>2025</v>
      </c>
      <c r="C72" s="337">
        <v>4</v>
      </c>
      <c r="D72" s="337">
        <v>4</v>
      </c>
      <c r="E72" s="338" t="s">
        <v>821</v>
      </c>
      <c r="F72" s="337"/>
      <c r="G72" s="339" t="s">
        <v>824</v>
      </c>
      <c r="H72" s="254" t="s">
        <v>825</v>
      </c>
      <c r="I72" s="317" t="s">
        <v>826</v>
      </c>
      <c r="J72" s="254" t="s">
        <v>827</v>
      </c>
      <c r="K72" s="241">
        <v>3817548</v>
      </c>
      <c r="L72" s="241"/>
      <c r="M72" s="241">
        <v>8</v>
      </c>
      <c r="N72" s="312" t="s">
        <v>652</v>
      </c>
      <c r="O72" s="3" t="s">
        <v>831</v>
      </c>
      <c r="P72" s="241">
        <v>50</v>
      </c>
      <c r="Q72" s="322" t="s">
        <v>118</v>
      </c>
      <c r="R72" s="256">
        <v>1120</v>
      </c>
      <c r="S72" s="263">
        <v>10000</v>
      </c>
      <c r="T72" s="256">
        <v>10000</v>
      </c>
      <c r="U72" s="256">
        <v>1120</v>
      </c>
      <c r="V72" s="384">
        <v>1121</v>
      </c>
      <c r="W72" s="241">
        <v>1</v>
      </c>
      <c r="X72" s="256">
        <v>5000</v>
      </c>
      <c r="Y72" s="241">
        <v>2</v>
      </c>
      <c r="Z72" s="256">
        <v>5030</v>
      </c>
      <c r="AA72" s="256">
        <v>5000</v>
      </c>
      <c r="AB72" s="257"/>
      <c r="AC72" s="257" t="s">
        <v>1084</v>
      </c>
      <c r="AD72" s="328">
        <v>0.14583333333333334</v>
      </c>
      <c r="AE72" s="329">
        <v>0.18055555555555555</v>
      </c>
      <c r="AF72" s="329"/>
      <c r="AG72" s="328"/>
      <c r="AH72" s="241"/>
      <c r="AI72" s="254" t="s">
        <v>42</v>
      </c>
      <c r="AJ72" s="254" t="s">
        <v>57</v>
      </c>
      <c r="AK72" s="254" t="s">
        <v>578</v>
      </c>
      <c r="AL72" s="260" t="s">
        <v>1088</v>
      </c>
      <c r="AM72" s="379" t="s">
        <v>840</v>
      </c>
      <c r="AP72" s="261">
        <f t="shared" si="0"/>
        <v>3.472222222222221E-2</v>
      </c>
      <c r="AQ72" s="261" t="str">
        <f t="shared" si="1"/>
        <v/>
      </c>
      <c r="AS72" s="236" t="s">
        <v>730</v>
      </c>
    </row>
    <row r="73" spans="2:45">
      <c r="B73" s="337">
        <v>2025</v>
      </c>
      <c r="C73" s="337">
        <v>4</v>
      </c>
      <c r="D73" s="337">
        <v>4</v>
      </c>
      <c r="E73" s="338" t="s">
        <v>821</v>
      </c>
      <c r="F73" s="337"/>
      <c r="G73" s="339"/>
      <c r="H73" s="254"/>
      <c r="I73" s="317"/>
      <c r="J73" s="254"/>
      <c r="K73" s="241"/>
      <c r="L73" s="241"/>
      <c r="M73" s="241"/>
      <c r="N73" s="312"/>
      <c r="O73" s="3"/>
      <c r="P73" s="241"/>
      <c r="Q73" s="322"/>
      <c r="R73" s="256"/>
      <c r="S73" s="263"/>
      <c r="T73" s="256"/>
      <c r="U73" s="256"/>
      <c r="V73" s="256"/>
      <c r="W73" s="241"/>
      <c r="X73" s="256"/>
      <c r="Y73" s="241"/>
      <c r="Z73" s="256"/>
      <c r="AA73" s="256"/>
      <c r="AB73" s="257"/>
      <c r="AC73" s="257"/>
      <c r="AD73" s="328"/>
      <c r="AE73" s="329"/>
      <c r="AF73" s="329">
        <v>0.18055555555555555</v>
      </c>
      <c r="AG73" s="328">
        <v>0.28125</v>
      </c>
      <c r="AH73" s="241" t="s">
        <v>48</v>
      </c>
      <c r="AI73" s="254"/>
      <c r="AJ73" s="254"/>
      <c r="AK73" s="254"/>
      <c r="AL73" s="260"/>
      <c r="AM73" s="379"/>
      <c r="AP73" s="261" t="str">
        <f t="shared" si="0"/>
        <v/>
      </c>
      <c r="AQ73" s="261">
        <f t="shared" si="1"/>
        <v>0.10069444444444445</v>
      </c>
    </row>
    <row r="74" spans="2:45">
      <c r="B74" s="337">
        <v>2025</v>
      </c>
      <c r="C74" s="337">
        <v>4</v>
      </c>
      <c r="D74" s="337">
        <v>7</v>
      </c>
      <c r="E74" s="338" t="s">
        <v>823</v>
      </c>
      <c r="F74" s="337"/>
      <c r="G74" s="339"/>
      <c r="H74" s="254"/>
      <c r="I74" s="317"/>
      <c r="J74" s="254"/>
      <c r="K74" s="241"/>
      <c r="L74" s="241"/>
      <c r="M74" s="241"/>
      <c r="N74" s="312"/>
      <c r="O74" s="3"/>
      <c r="P74" s="241"/>
      <c r="Q74" s="322"/>
      <c r="R74" s="256"/>
      <c r="S74" s="263"/>
      <c r="T74" s="256"/>
      <c r="U74" s="256"/>
      <c r="V74" s="256"/>
      <c r="W74" s="241"/>
      <c r="X74" s="256"/>
      <c r="Y74" s="241"/>
      <c r="Z74" s="256"/>
      <c r="AA74" s="256"/>
      <c r="AB74" s="257"/>
      <c r="AC74" s="257"/>
      <c r="AD74" s="328"/>
      <c r="AE74" s="329"/>
      <c r="AF74" s="329">
        <v>0.28125</v>
      </c>
      <c r="AG74" s="328">
        <v>0.3125</v>
      </c>
      <c r="AH74" s="241" t="s">
        <v>41</v>
      </c>
      <c r="AI74" s="254"/>
      <c r="AJ74" s="254"/>
      <c r="AK74" s="254"/>
      <c r="AL74" s="260"/>
      <c r="AM74" s="379"/>
      <c r="AP74" s="261" t="str">
        <f t="shared" si="0"/>
        <v/>
      </c>
      <c r="AQ74" s="261">
        <f t="shared" si="1"/>
        <v>3.125E-2</v>
      </c>
    </row>
    <row r="75" spans="2:45">
      <c r="B75" s="337">
        <v>2025</v>
      </c>
      <c r="C75" s="337">
        <v>4</v>
      </c>
      <c r="D75" s="337">
        <v>7</v>
      </c>
      <c r="E75" s="338" t="s">
        <v>823</v>
      </c>
      <c r="F75" s="337">
        <v>1</v>
      </c>
      <c r="G75" s="339" t="s">
        <v>824</v>
      </c>
      <c r="H75" s="254" t="s">
        <v>825</v>
      </c>
      <c r="I75" s="317" t="s">
        <v>68</v>
      </c>
      <c r="J75" s="254" t="s">
        <v>827</v>
      </c>
      <c r="K75" s="241">
        <v>3817548</v>
      </c>
      <c r="L75" s="241"/>
      <c r="M75" s="241">
        <v>8</v>
      </c>
      <c r="N75" s="312" t="s">
        <v>652</v>
      </c>
      <c r="O75" s="3" t="s">
        <v>831</v>
      </c>
      <c r="P75" s="241">
        <v>50</v>
      </c>
      <c r="Q75" s="322" t="s">
        <v>118</v>
      </c>
      <c r="R75" s="256">
        <v>1120</v>
      </c>
      <c r="S75" s="263">
        <v>5030</v>
      </c>
      <c r="T75" s="256">
        <v>5030</v>
      </c>
      <c r="U75" s="256">
        <v>1120</v>
      </c>
      <c r="V75" s="384">
        <v>1121</v>
      </c>
      <c r="W75" s="241">
        <v>1</v>
      </c>
      <c r="X75" s="256">
        <v>5000</v>
      </c>
      <c r="Y75" s="241">
        <v>1</v>
      </c>
      <c r="Z75" s="256">
        <v>5010</v>
      </c>
      <c r="AA75" s="256">
        <v>4980</v>
      </c>
      <c r="AB75" s="257" t="s">
        <v>1084</v>
      </c>
      <c r="AC75" s="557" t="s">
        <v>1089</v>
      </c>
      <c r="AD75" s="328">
        <v>0.3125</v>
      </c>
      <c r="AE75" s="329">
        <v>0.35416666666666669</v>
      </c>
      <c r="AF75" s="329"/>
      <c r="AG75" s="328"/>
      <c r="AH75" s="241"/>
      <c r="AI75" s="254" t="s">
        <v>42</v>
      </c>
      <c r="AJ75" s="254" t="s">
        <v>50</v>
      </c>
      <c r="AK75" s="254" t="s">
        <v>578</v>
      </c>
      <c r="AL75" s="260" t="s">
        <v>1090</v>
      </c>
      <c r="AM75" s="379" t="s">
        <v>840</v>
      </c>
      <c r="AP75" s="261">
        <f t="shared" si="0"/>
        <v>4.1666666666666685E-2</v>
      </c>
      <c r="AQ75" s="261" t="str">
        <f t="shared" si="1"/>
        <v/>
      </c>
    </row>
    <row r="76" spans="2:45">
      <c r="B76" s="337">
        <v>2025</v>
      </c>
      <c r="C76" s="337">
        <v>4</v>
      </c>
      <c r="D76" s="337">
        <v>7</v>
      </c>
      <c r="E76" s="338" t="s">
        <v>823</v>
      </c>
      <c r="F76" s="337"/>
      <c r="G76" s="339"/>
      <c r="H76" s="254"/>
      <c r="I76" s="317"/>
      <c r="J76" s="254"/>
      <c r="K76" s="241"/>
      <c r="L76" s="241"/>
      <c r="M76" s="241"/>
      <c r="N76" s="312"/>
      <c r="O76" s="3"/>
      <c r="P76" s="241"/>
      <c r="Q76" s="322"/>
      <c r="R76" s="256"/>
      <c r="S76" s="263"/>
      <c r="T76" s="256"/>
      <c r="U76" s="256"/>
      <c r="V76" s="256"/>
      <c r="W76" s="241"/>
      <c r="X76" s="256"/>
      <c r="Y76" s="241"/>
      <c r="Z76" s="256"/>
      <c r="AA76" s="256"/>
      <c r="AB76" s="257"/>
      <c r="AC76" s="257"/>
      <c r="AD76" s="328"/>
      <c r="AE76" s="329"/>
      <c r="AF76" s="329">
        <v>0.35416666666666669</v>
      </c>
      <c r="AG76" s="328">
        <v>0.47916666666666669</v>
      </c>
      <c r="AH76" s="241" t="s">
        <v>39</v>
      </c>
      <c r="AI76" s="254"/>
      <c r="AJ76" s="254"/>
      <c r="AK76" s="254"/>
      <c r="AL76" s="260" t="s">
        <v>1092</v>
      </c>
      <c r="AM76" s="379"/>
      <c r="AP76" s="261" t="str">
        <f t="shared" si="0"/>
        <v/>
      </c>
      <c r="AQ76" s="261">
        <f t="shared" si="1"/>
        <v>0.125</v>
      </c>
    </row>
    <row r="77" spans="2:45">
      <c r="B77" s="337">
        <v>2025</v>
      </c>
      <c r="C77" s="337">
        <v>4</v>
      </c>
      <c r="D77" s="337">
        <v>7</v>
      </c>
      <c r="E77" s="338" t="s">
        <v>823</v>
      </c>
      <c r="F77" s="337"/>
      <c r="G77" s="339"/>
      <c r="H77" s="254"/>
      <c r="I77" s="317"/>
      <c r="J77" s="254"/>
      <c r="K77" s="241"/>
      <c r="L77" s="241"/>
      <c r="M77" s="241"/>
      <c r="N77" s="312"/>
      <c r="O77" s="3"/>
      <c r="P77" s="241"/>
      <c r="Q77" s="322"/>
      <c r="R77" s="256"/>
      <c r="S77" s="263"/>
      <c r="T77" s="256"/>
      <c r="U77" s="256"/>
      <c r="V77" s="256"/>
      <c r="W77" s="241"/>
      <c r="X77" s="256"/>
      <c r="Y77" s="241"/>
      <c r="Z77" s="256"/>
      <c r="AA77" s="256"/>
      <c r="AB77" s="257"/>
      <c r="AC77" s="257"/>
      <c r="AD77" s="328"/>
      <c r="AE77" s="329"/>
      <c r="AF77" s="329">
        <v>0.47916666666666669</v>
      </c>
      <c r="AG77" s="328">
        <v>0.52777777777777779</v>
      </c>
      <c r="AH77" s="241" t="s">
        <v>41</v>
      </c>
      <c r="AI77" s="254"/>
      <c r="AJ77" s="254"/>
      <c r="AK77" s="254"/>
      <c r="AL77" s="260" t="s">
        <v>1098</v>
      </c>
      <c r="AM77" s="379"/>
      <c r="AP77" s="261" t="str">
        <f t="shared" si="0"/>
        <v/>
      </c>
      <c r="AQ77" s="261">
        <f t="shared" si="1"/>
        <v>4.8611111111111105E-2</v>
      </c>
    </row>
    <row r="78" spans="2:45">
      <c r="B78" s="337">
        <v>2025</v>
      </c>
      <c r="C78" s="337">
        <v>4</v>
      </c>
      <c r="D78" s="337">
        <v>7</v>
      </c>
      <c r="E78" s="338" t="s">
        <v>823</v>
      </c>
      <c r="F78" s="337">
        <v>2</v>
      </c>
      <c r="G78" s="339" t="s">
        <v>824</v>
      </c>
      <c r="H78" s="254" t="s">
        <v>825</v>
      </c>
      <c r="I78" s="317" t="s">
        <v>826</v>
      </c>
      <c r="J78" s="254" t="s">
        <v>827</v>
      </c>
      <c r="K78" s="241">
        <v>3817774</v>
      </c>
      <c r="L78" s="241">
        <v>1</v>
      </c>
      <c r="M78" s="241">
        <v>9</v>
      </c>
      <c r="N78" s="312" t="s">
        <v>653</v>
      </c>
      <c r="O78" s="3" t="s">
        <v>831</v>
      </c>
      <c r="P78" s="241">
        <v>25</v>
      </c>
      <c r="Q78" s="322" t="s">
        <v>146</v>
      </c>
      <c r="R78" s="256">
        <v>1000</v>
      </c>
      <c r="S78" s="263">
        <v>18000</v>
      </c>
      <c r="T78" s="256">
        <v>18000</v>
      </c>
      <c r="U78" s="256">
        <v>1000</v>
      </c>
      <c r="V78" s="384">
        <v>1001</v>
      </c>
      <c r="W78" s="241">
        <v>1</v>
      </c>
      <c r="X78" s="256">
        <v>6000</v>
      </c>
      <c r="Y78" s="241">
        <v>3</v>
      </c>
      <c r="Z78" s="256">
        <v>6020</v>
      </c>
      <c r="AA78" s="256">
        <v>6000</v>
      </c>
      <c r="AB78" s="257" t="s">
        <v>1093</v>
      </c>
      <c r="AC78" s="257" t="s">
        <v>1095</v>
      </c>
      <c r="AD78" s="328">
        <v>0.52777777777777779</v>
      </c>
      <c r="AE78" s="329">
        <v>0.5625</v>
      </c>
      <c r="AF78" s="329">
        <v>0.5625</v>
      </c>
      <c r="AG78" s="328">
        <v>0.59722222222222221</v>
      </c>
      <c r="AH78" s="241" t="s">
        <v>829</v>
      </c>
      <c r="AI78" s="254" t="s">
        <v>42</v>
      </c>
      <c r="AJ78" s="254" t="s">
        <v>57</v>
      </c>
      <c r="AK78" s="254" t="s">
        <v>833</v>
      </c>
      <c r="AL78" s="260" t="s">
        <v>1099</v>
      </c>
      <c r="AM78" s="379" t="s">
        <v>840</v>
      </c>
      <c r="AP78" s="261">
        <f t="shared" si="0"/>
        <v>3.472222222222221E-2</v>
      </c>
      <c r="AQ78" s="261">
        <f t="shared" si="1"/>
        <v>3.472222222222221E-2</v>
      </c>
      <c r="AS78" s="236" t="s">
        <v>743</v>
      </c>
    </row>
    <row r="79" spans="2:45">
      <c r="B79" s="337">
        <v>2025</v>
      </c>
      <c r="C79" s="337">
        <v>4</v>
      </c>
      <c r="D79" s="337">
        <v>7</v>
      </c>
      <c r="E79" s="338" t="s">
        <v>821</v>
      </c>
      <c r="F79" s="337"/>
      <c r="G79" s="339" t="s">
        <v>824</v>
      </c>
      <c r="H79" s="254" t="s">
        <v>825</v>
      </c>
      <c r="I79" s="317" t="s">
        <v>826</v>
      </c>
      <c r="J79" s="254" t="s">
        <v>827</v>
      </c>
      <c r="K79" s="241">
        <v>3817774</v>
      </c>
      <c r="L79" s="241"/>
      <c r="M79" s="241">
        <v>9</v>
      </c>
      <c r="N79" s="312" t="s">
        <v>653</v>
      </c>
      <c r="O79" s="3" t="s">
        <v>831</v>
      </c>
      <c r="P79" s="241">
        <v>25</v>
      </c>
      <c r="Q79" s="322" t="s">
        <v>146</v>
      </c>
      <c r="R79" s="256">
        <v>1000</v>
      </c>
      <c r="S79" s="263">
        <v>18000</v>
      </c>
      <c r="T79" s="256">
        <v>18000</v>
      </c>
      <c r="U79" s="256">
        <v>1000</v>
      </c>
      <c r="V79" s="384">
        <v>1001</v>
      </c>
      <c r="W79" s="241">
        <v>1</v>
      </c>
      <c r="X79" s="256">
        <v>6000</v>
      </c>
      <c r="Y79" s="241">
        <v>3</v>
      </c>
      <c r="Z79" s="256">
        <v>6020</v>
      </c>
      <c r="AA79" s="256">
        <v>6000</v>
      </c>
      <c r="AB79" s="257"/>
      <c r="AC79" s="257" t="s">
        <v>1096</v>
      </c>
      <c r="AD79" s="328">
        <v>0.59722222222222221</v>
      </c>
      <c r="AE79" s="329">
        <v>0.63194444444444442</v>
      </c>
      <c r="AF79" s="329">
        <v>0.63194444444444442</v>
      </c>
      <c r="AG79" s="328">
        <v>0.65277777777777779</v>
      </c>
      <c r="AH79" s="241" t="s">
        <v>829</v>
      </c>
      <c r="AI79" s="254" t="s">
        <v>42</v>
      </c>
      <c r="AJ79" s="254" t="s">
        <v>43</v>
      </c>
      <c r="AK79" s="254" t="s">
        <v>833</v>
      </c>
      <c r="AL79" s="260" t="s">
        <v>1100</v>
      </c>
      <c r="AM79" s="379" t="s">
        <v>840</v>
      </c>
      <c r="AP79" s="261">
        <f t="shared" si="0"/>
        <v>3.472222222222221E-2</v>
      </c>
      <c r="AQ79" s="261">
        <f t="shared" si="1"/>
        <v>2.083333333333337E-2</v>
      </c>
      <c r="AS79" s="236" t="s">
        <v>743</v>
      </c>
    </row>
    <row r="80" spans="2:45">
      <c r="B80" s="337">
        <v>2025</v>
      </c>
      <c r="C80" s="337">
        <v>4</v>
      </c>
      <c r="D80" s="337">
        <v>7</v>
      </c>
      <c r="E80" s="338" t="s">
        <v>821</v>
      </c>
      <c r="F80" s="337"/>
      <c r="G80" s="339" t="s">
        <v>824</v>
      </c>
      <c r="H80" s="254" t="s">
        <v>825</v>
      </c>
      <c r="I80" s="317" t="s">
        <v>826</v>
      </c>
      <c r="J80" s="254" t="s">
        <v>827</v>
      </c>
      <c r="K80" s="241">
        <v>3817774</v>
      </c>
      <c r="L80" s="241"/>
      <c r="M80" s="241">
        <v>9</v>
      </c>
      <c r="N80" s="312" t="s">
        <v>653</v>
      </c>
      <c r="O80" s="3" t="s">
        <v>831</v>
      </c>
      <c r="P80" s="241">
        <v>25</v>
      </c>
      <c r="Q80" s="322" t="s">
        <v>146</v>
      </c>
      <c r="R80" s="256">
        <v>1000</v>
      </c>
      <c r="S80" s="263">
        <v>18000</v>
      </c>
      <c r="T80" s="256">
        <v>18000</v>
      </c>
      <c r="U80" s="256">
        <v>1000</v>
      </c>
      <c r="V80" s="384">
        <v>1001</v>
      </c>
      <c r="W80" s="241">
        <v>1</v>
      </c>
      <c r="X80" s="256">
        <v>6000</v>
      </c>
      <c r="Y80" s="241">
        <v>3</v>
      </c>
      <c r="Z80" s="256">
        <v>6020</v>
      </c>
      <c r="AA80" s="256">
        <v>6000</v>
      </c>
      <c r="AB80" s="257"/>
      <c r="AC80" s="257" t="s">
        <v>1097</v>
      </c>
      <c r="AD80" s="328">
        <v>0.65277777777777779</v>
      </c>
      <c r="AE80" s="329">
        <v>0.6875</v>
      </c>
      <c r="AF80" s="329"/>
      <c r="AG80" s="328"/>
      <c r="AH80" s="241"/>
      <c r="AI80" s="254" t="s">
        <v>42</v>
      </c>
      <c r="AJ80" s="254" t="s">
        <v>43</v>
      </c>
      <c r="AK80" s="254" t="s">
        <v>833</v>
      </c>
      <c r="AL80" s="260" t="s">
        <v>1101</v>
      </c>
      <c r="AM80" s="379" t="s">
        <v>840</v>
      </c>
      <c r="AP80" s="261">
        <f t="shared" si="0"/>
        <v>3.472222222222221E-2</v>
      </c>
      <c r="AQ80" s="261" t="str">
        <f t="shared" si="1"/>
        <v/>
      </c>
      <c r="AS80" s="236" t="s">
        <v>743</v>
      </c>
    </row>
    <row r="81" spans="2:45">
      <c r="B81" s="337">
        <v>2025</v>
      </c>
      <c r="C81" s="337">
        <v>4</v>
      </c>
      <c r="D81" s="337">
        <v>7</v>
      </c>
      <c r="E81" s="338" t="s">
        <v>821</v>
      </c>
      <c r="F81" s="337"/>
      <c r="G81" s="339"/>
      <c r="H81" s="254"/>
      <c r="I81" s="317"/>
      <c r="J81" s="254"/>
      <c r="K81" s="241"/>
      <c r="L81" s="241"/>
      <c r="M81" s="241"/>
      <c r="N81" s="312"/>
      <c r="O81" s="3"/>
      <c r="P81" s="241"/>
      <c r="Q81" s="322"/>
      <c r="R81" s="256"/>
      <c r="S81" s="263"/>
      <c r="T81" s="256"/>
      <c r="U81" s="256"/>
      <c r="V81" s="256"/>
      <c r="W81" s="241"/>
      <c r="X81" s="256"/>
      <c r="Y81" s="241"/>
      <c r="Z81" s="256"/>
      <c r="AA81" s="256"/>
      <c r="AB81" s="257"/>
      <c r="AC81" s="257"/>
      <c r="AD81" s="328"/>
      <c r="AE81" s="329"/>
      <c r="AF81" s="329">
        <v>0.6875</v>
      </c>
      <c r="AG81" s="328">
        <v>0.70833333333333337</v>
      </c>
      <c r="AH81" s="241" t="s">
        <v>832</v>
      </c>
      <c r="AI81" s="254"/>
      <c r="AJ81" s="254"/>
      <c r="AK81" s="254"/>
      <c r="AL81" s="260"/>
      <c r="AM81" s="379"/>
      <c r="AP81" s="261" t="str">
        <f t="shared" si="0"/>
        <v/>
      </c>
      <c r="AQ81" s="261">
        <f t="shared" si="1"/>
        <v>2.083333333333337E-2</v>
      </c>
    </row>
    <row r="82" spans="2:45">
      <c r="B82" s="337">
        <v>2025</v>
      </c>
      <c r="C82" s="337">
        <v>4</v>
      </c>
      <c r="D82" s="337">
        <v>7</v>
      </c>
      <c r="E82" s="338" t="s">
        <v>821</v>
      </c>
      <c r="F82" s="337">
        <v>3</v>
      </c>
      <c r="G82" s="339" t="s">
        <v>824</v>
      </c>
      <c r="H82" s="254" t="s">
        <v>825</v>
      </c>
      <c r="I82" s="317" t="s">
        <v>68</v>
      </c>
      <c r="J82" s="254" t="s">
        <v>827</v>
      </c>
      <c r="K82" s="241">
        <v>3817774</v>
      </c>
      <c r="L82" s="241">
        <v>1</v>
      </c>
      <c r="M82" s="241">
        <v>9</v>
      </c>
      <c r="N82" s="312" t="s">
        <v>653</v>
      </c>
      <c r="O82" s="3" t="s">
        <v>831</v>
      </c>
      <c r="P82" s="241">
        <v>25</v>
      </c>
      <c r="Q82" s="322" t="s">
        <v>146</v>
      </c>
      <c r="R82" s="256">
        <v>1000</v>
      </c>
      <c r="S82" s="263">
        <v>6000</v>
      </c>
      <c r="T82" s="256">
        <v>6000</v>
      </c>
      <c r="U82" s="256">
        <v>1000</v>
      </c>
      <c r="V82" s="256">
        <v>1001</v>
      </c>
      <c r="W82" s="241">
        <v>1</v>
      </c>
      <c r="X82" s="256">
        <v>6000</v>
      </c>
      <c r="Y82" s="241">
        <v>1</v>
      </c>
      <c r="Z82" s="256">
        <v>6020</v>
      </c>
      <c r="AA82" s="256">
        <v>6000</v>
      </c>
      <c r="AB82" s="257" t="s">
        <v>1094</v>
      </c>
      <c r="AC82" s="257" t="s">
        <v>1102</v>
      </c>
      <c r="AD82" s="328">
        <v>0.70833333333333337</v>
      </c>
      <c r="AE82" s="329">
        <v>0.74305555555555558</v>
      </c>
      <c r="AF82" s="329"/>
      <c r="AG82" s="328"/>
      <c r="AH82" s="241"/>
      <c r="AI82" s="254" t="s">
        <v>42</v>
      </c>
      <c r="AJ82" s="254" t="s">
        <v>43</v>
      </c>
      <c r="AK82" s="254" t="s">
        <v>833</v>
      </c>
      <c r="AL82" s="260" t="s">
        <v>1112</v>
      </c>
      <c r="AM82" s="379" t="s">
        <v>840</v>
      </c>
      <c r="AP82" s="261">
        <f t="shared" ref="AP82:AP145" si="2">IF(IF(AD82&gt;AE82,1-AD82+AE82,AE82-AD82)=0,"",IF(AD82&gt;AE82,1-AD82+AE82,AE82-AD82))</f>
        <v>3.472222222222221E-2</v>
      </c>
      <c r="AQ82" s="261" t="str">
        <f t="shared" ref="AQ82:AQ145" si="3">IF(IF(AF82&gt;AG82,1-AF82+AG82,AG82-AF82)=0,"",IF(AF82&gt;AG82,1-AF82+AG82,AG82-AF82))</f>
        <v/>
      </c>
      <c r="AS82" s="236" t="s">
        <v>743</v>
      </c>
    </row>
    <row r="83" spans="2:45">
      <c r="B83" s="337">
        <v>2025</v>
      </c>
      <c r="C83" s="337">
        <v>4</v>
      </c>
      <c r="D83" s="337">
        <v>7</v>
      </c>
      <c r="E83" s="338" t="s">
        <v>821</v>
      </c>
      <c r="F83" s="337"/>
      <c r="G83" s="339"/>
      <c r="H83" s="254"/>
      <c r="I83" s="317"/>
      <c r="J83" s="254"/>
      <c r="K83" s="241"/>
      <c r="L83" s="241"/>
      <c r="M83" s="241"/>
      <c r="N83" s="312"/>
      <c r="O83" s="3"/>
      <c r="P83" s="241"/>
      <c r="Q83" s="322"/>
      <c r="R83" s="256"/>
      <c r="S83" s="263"/>
      <c r="T83" s="256"/>
      <c r="U83" s="256"/>
      <c r="V83" s="256"/>
      <c r="W83" s="241"/>
      <c r="X83" s="256"/>
      <c r="Y83" s="241"/>
      <c r="Z83" s="256"/>
      <c r="AA83" s="256"/>
      <c r="AB83" s="257"/>
      <c r="AC83" s="257"/>
      <c r="AD83" s="328"/>
      <c r="AE83" s="329"/>
      <c r="AF83" s="329">
        <v>0.74305555555555558</v>
      </c>
      <c r="AG83" s="328"/>
      <c r="AH83" s="241" t="s">
        <v>41</v>
      </c>
      <c r="AI83" s="254"/>
      <c r="AJ83" s="254"/>
      <c r="AK83" s="254"/>
      <c r="AL83" s="260"/>
      <c r="AM83" s="379"/>
      <c r="AP83" s="261" t="str">
        <f t="shared" si="2"/>
        <v/>
      </c>
      <c r="AQ83" s="261">
        <f t="shared" si="3"/>
        <v>0.25694444444444442</v>
      </c>
    </row>
    <row r="84" spans="2:45">
      <c r="B84" s="337">
        <v>2025</v>
      </c>
      <c r="C84" s="337">
        <v>4</v>
      </c>
      <c r="D84" s="337">
        <v>7</v>
      </c>
      <c r="E84" s="338" t="s">
        <v>821</v>
      </c>
      <c r="F84" s="337">
        <v>4</v>
      </c>
      <c r="G84" s="339" t="s">
        <v>824</v>
      </c>
      <c r="H84" s="254" t="s">
        <v>825</v>
      </c>
      <c r="I84" s="317" t="s">
        <v>826</v>
      </c>
      <c r="J84" s="254" t="s">
        <v>827</v>
      </c>
      <c r="K84" s="241">
        <v>3817774</v>
      </c>
      <c r="L84" s="241">
        <v>2</v>
      </c>
      <c r="M84" s="241">
        <v>9</v>
      </c>
      <c r="N84" s="312" t="s">
        <v>653</v>
      </c>
      <c r="O84" s="3" t="s">
        <v>831</v>
      </c>
      <c r="P84" s="241">
        <v>25</v>
      </c>
      <c r="Q84" s="322" t="s">
        <v>146</v>
      </c>
      <c r="R84" s="256">
        <v>1000</v>
      </c>
      <c r="S84" s="263">
        <v>18000</v>
      </c>
      <c r="T84" s="256">
        <v>18000</v>
      </c>
      <c r="U84" s="256">
        <v>1000</v>
      </c>
      <c r="V84" s="384">
        <v>1000</v>
      </c>
      <c r="W84" s="241">
        <v>1</v>
      </c>
      <c r="X84" s="256">
        <v>6000</v>
      </c>
      <c r="Y84" s="241">
        <v>3</v>
      </c>
      <c r="Z84" s="256">
        <v>5740</v>
      </c>
      <c r="AA84" s="256">
        <v>5720</v>
      </c>
      <c r="AB84" s="257" t="s">
        <v>1103</v>
      </c>
      <c r="AC84" s="257" t="s">
        <v>1104</v>
      </c>
      <c r="AD84" s="328">
        <v>0.80555555555555558</v>
      </c>
      <c r="AE84" s="329">
        <v>0.84027777777777779</v>
      </c>
      <c r="AF84" s="329">
        <v>0.84027777777777779</v>
      </c>
      <c r="AG84" s="328">
        <v>0.86111111111111116</v>
      </c>
      <c r="AH84" s="241" t="s">
        <v>829</v>
      </c>
      <c r="AI84" s="254" t="s">
        <v>42</v>
      </c>
      <c r="AJ84" s="254" t="s">
        <v>50</v>
      </c>
      <c r="AK84" s="254" t="s">
        <v>833</v>
      </c>
      <c r="AL84" s="260" t="s">
        <v>1111</v>
      </c>
      <c r="AM84" s="379" t="s">
        <v>840</v>
      </c>
      <c r="AP84" s="261">
        <f t="shared" si="2"/>
        <v>3.472222222222221E-2</v>
      </c>
      <c r="AQ84" s="261">
        <f t="shared" si="3"/>
        <v>2.083333333333337E-2</v>
      </c>
      <c r="AS84" s="236" t="s">
        <v>743</v>
      </c>
    </row>
    <row r="85" spans="2:45">
      <c r="B85" s="337">
        <v>2025</v>
      </c>
      <c r="C85" s="337">
        <v>4</v>
      </c>
      <c r="D85" s="337">
        <v>7</v>
      </c>
      <c r="E85" s="338" t="s">
        <v>821</v>
      </c>
      <c r="F85" s="337"/>
      <c r="G85" s="339" t="s">
        <v>824</v>
      </c>
      <c r="H85" s="254" t="s">
        <v>825</v>
      </c>
      <c r="I85" s="317" t="s">
        <v>826</v>
      </c>
      <c r="J85" s="254" t="s">
        <v>827</v>
      </c>
      <c r="K85" s="241">
        <v>3817774</v>
      </c>
      <c r="L85" s="241"/>
      <c r="M85" s="241">
        <v>9</v>
      </c>
      <c r="N85" s="312" t="s">
        <v>653</v>
      </c>
      <c r="O85" s="3" t="s">
        <v>831</v>
      </c>
      <c r="P85" s="241">
        <v>25</v>
      </c>
      <c r="Q85" s="322" t="s">
        <v>146</v>
      </c>
      <c r="R85" s="256">
        <v>1000</v>
      </c>
      <c r="S85" s="263">
        <v>18000</v>
      </c>
      <c r="T85" s="256">
        <v>18000</v>
      </c>
      <c r="U85" s="256">
        <v>1000</v>
      </c>
      <c r="V85" s="384">
        <v>1001</v>
      </c>
      <c r="W85" s="241">
        <v>1</v>
      </c>
      <c r="X85" s="256">
        <v>6000</v>
      </c>
      <c r="Y85" s="241">
        <v>3</v>
      </c>
      <c r="Z85" s="256">
        <v>6020</v>
      </c>
      <c r="AA85" s="256">
        <v>6000</v>
      </c>
      <c r="AC85" s="257" t="s">
        <v>1105</v>
      </c>
      <c r="AD85" s="328">
        <v>0.86111111111111116</v>
      </c>
      <c r="AE85" s="329">
        <v>0.89583333333333337</v>
      </c>
      <c r="AF85" s="329">
        <v>0.89583333333333337</v>
      </c>
      <c r="AG85" s="328">
        <v>0.91666666666666663</v>
      </c>
      <c r="AH85" s="241" t="s">
        <v>829</v>
      </c>
      <c r="AI85" s="254" t="s">
        <v>42</v>
      </c>
      <c r="AJ85" s="254" t="s">
        <v>43</v>
      </c>
      <c r="AK85" s="254" t="s">
        <v>833</v>
      </c>
      <c r="AL85" s="260" t="s">
        <v>1101</v>
      </c>
      <c r="AM85" s="379" t="s">
        <v>840</v>
      </c>
      <c r="AP85" s="261">
        <f t="shared" si="2"/>
        <v>3.472222222222221E-2</v>
      </c>
      <c r="AQ85" s="261">
        <f t="shared" si="3"/>
        <v>2.0833333333333259E-2</v>
      </c>
      <c r="AS85" s="236" t="s">
        <v>743</v>
      </c>
    </row>
    <row r="86" spans="2:45">
      <c r="B86" s="337">
        <v>2025</v>
      </c>
      <c r="C86" s="337">
        <v>4</v>
      </c>
      <c r="D86" s="337">
        <v>7</v>
      </c>
      <c r="E86" s="338" t="s">
        <v>822</v>
      </c>
      <c r="F86" s="337"/>
      <c r="G86" s="339" t="s">
        <v>824</v>
      </c>
      <c r="H86" s="254" t="s">
        <v>825</v>
      </c>
      <c r="I86" s="317" t="s">
        <v>826</v>
      </c>
      <c r="J86" s="254" t="s">
        <v>827</v>
      </c>
      <c r="K86" s="241">
        <v>3817774</v>
      </c>
      <c r="L86" s="241"/>
      <c r="M86" s="241">
        <v>9</v>
      </c>
      <c r="N86" s="312" t="s">
        <v>653</v>
      </c>
      <c r="O86" s="3" t="s">
        <v>831</v>
      </c>
      <c r="P86" s="241">
        <v>25</v>
      </c>
      <c r="Q86" s="322" t="s">
        <v>146</v>
      </c>
      <c r="R86" s="256">
        <v>1000</v>
      </c>
      <c r="S86" s="263">
        <v>18000</v>
      </c>
      <c r="T86" s="256">
        <v>18000</v>
      </c>
      <c r="U86" s="256">
        <v>1000</v>
      </c>
      <c r="V86" s="384">
        <v>1000</v>
      </c>
      <c r="W86" s="241">
        <v>1</v>
      </c>
      <c r="X86" s="256">
        <v>6000</v>
      </c>
      <c r="Y86" s="241">
        <v>3</v>
      </c>
      <c r="Z86" s="256">
        <v>6020</v>
      </c>
      <c r="AA86" s="256">
        <v>6000</v>
      </c>
      <c r="AB86" s="257"/>
      <c r="AC86" s="257" t="s">
        <v>1106</v>
      </c>
      <c r="AD86" s="328">
        <v>0.91666666666666663</v>
      </c>
      <c r="AE86" s="329">
        <v>0.95138888888888884</v>
      </c>
      <c r="AF86" s="329"/>
      <c r="AG86" s="328"/>
      <c r="AH86" s="241"/>
      <c r="AI86" s="254" t="s">
        <v>42</v>
      </c>
      <c r="AJ86" s="254" t="s">
        <v>43</v>
      </c>
      <c r="AK86" s="254" t="s">
        <v>833</v>
      </c>
      <c r="AL86" s="260"/>
      <c r="AM86" s="379" t="s">
        <v>840</v>
      </c>
      <c r="AP86" s="261">
        <f t="shared" si="2"/>
        <v>3.472222222222221E-2</v>
      </c>
      <c r="AQ86" s="261" t="str">
        <f t="shared" si="3"/>
        <v/>
      </c>
      <c r="AS86" s="236" t="s">
        <v>743</v>
      </c>
    </row>
    <row r="87" spans="2:45">
      <c r="B87" s="337">
        <v>2025</v>
      </c>
      <c r="C87" s="337">
        <v>4</v>
      </c>
      <c r="D87" s="337">
        <v>7</v>
      </c>
      <c r="E87" s="338" t="s">
        <v>822</v>
      </c>
      <c r="F87" s="337"/>
      <c r="G87" s="339"/>
      <c r="H87" s="254"/>
      <c r="I87" s="317"/>
      <c r="J87" s="254"/>
      <c r="K87" s="241"/>
      <c r="L87" s="241"/>
      <c r="M87" s="241"/>
      <c r="N87" s="312"/>
      <c r="O87" s="3"/>
      <c r="P87" s="241"/>
      <c r="Q87" s="322"/>
      <c r="R87" s="256"/>
      <c r="S87" s="263"/>
      <c r="T87" s="256"/>
      <c r="U87" s="256"/>
      <c r="V87" s="256"/>
      <c r="W87" s="241"/>
      <c r="X87" s="256"/>
      <c r="Y87" s="241"/>
      <c r="Z87" s="256"/>
      <c r="AA87" s="256"/>
      <c r="AB87" s="257"/>
      <c r="AC87" s="257"/>
      <c r="AD87" s="328"/>
      <c r="AE87" s="329"/>
      <c r="AF87" s="329">
        <v>0.95138888888888884</v>
      </c>
      <c r="AG87" s="328">
        <v>0.97222222222222221</v>
      </c>
      <c r="AH87" s="241" t="s">
        <v>832</v>
      </c>
      <c r="AI87" s="254"/>
      <c r="AJ87" s="254"/>
      <c r="AK87" s="254"/>
      <c r="AL87" s="260"/>
      <c r="AM87" s="379"/>
      <c r="AP87" s="261" t="str">
        <f t="shared" si="2"/>
        <v/>
      </c>
      <c r="AQ87" s="261">
        <f t="shared" si="3"/>
        <v>2.083333333333337E-2</v>
      </c>
    </row>
    <row r="88" spans="2:45">
      <c r="B88" s="337">
        <v>2025</v>
      </c>
      <c r="C88" s="337">
        <v>4</v>
      </c>
      <c r="D88" s="337">
        <v>7</v>
      </c>
      <c r="E88" s="338" t="s">
        <v>822</v>
      </c>
      <c r="F88" s="337">
        <v>5</v>
      </c>
      <c r="G88" s="339" t="s">
        <v>824</v>
      </c>
      <c r="H88" s="254" t="s">
        <v>825</v>
      </c>
      <c r="I88" s="317" t="s">
        <v>826</v>
      </c>
      <c r="J88" s="254" t="s">
        <v>827</v>
      </c>
      <c r="K88" s="241">
        <v>3817774</v>
      </c>
      <c r="L88" s="241">
        <v>3</v>
      </c>
      <c r="M88" s="241">
        <v>9</v>
      </c>
      <c r="N88" s="312" t="s">
        <v>653</v>
      </c>
      <c r="O88" s="3" t="s">
        <v>831</v>
      </c>
      <c r="P88" s="241">
        <v>25</v>
      </c>
      <c r="Q88" s="322" t="s">
        <v>146</v>
      </c>
      <c r="R88" s="256">
        <v>1000</v>
      </c>
      <c r="S88" s="263">
        <v>18000</v>
      </c>
      <c r="T88" s="256">
        <v>18000</v>
      </c>
      <c r="U88" s="256">
        <v>1000</v>
      </c>
      <c r="V88" s="384">
        <v>1000</v>
      </c>
      <c r="W88" s="241">
        <v>1</v>
      </c>
      <c r="X88" s="256">
        <v>6000</v>
      </c>
      <c r="Y88" s="241">
        <v>3</v>
      </c>
      <c r="Z88" s="256">
        <v>5770</v>
      </c>
      <c r="AA88" s="256">
        <v>5750</v>
      </c>
      <c r="AB88" s="257" t="s">
        <v>1107</v>
      </c>
      <c r="AC88" s="257" t="s">
        <v>1108</v>
      </c>
      <c r="AD88" s="328">
        <v>0.97222222222222221</v>
      </c>
      <c r="AE88" s="329">
        <v>6.9444444444444441E-3</v>
      </c>
      <c r="AF88" s="329">
        <v>6.9444444444444441E-3</v>
      </c>
      <c r="AG88" s="328">
        <v>2.7777777777777776E-2</v>
      </c>
      <c r="AH88" s="241" t="s">
        <v>829</v>
      </c>
      <c r="AI88" s="254" t="s">
        <v>42</v>
      </c>
      <c r="AJ88" s="254" t="s">
        <v>50</v>
      </c>
      <c r="AK88" s="254" t="s">
        <v>833</v>
      </c>
      <c r="AL88" s="260" t="s">
        <v>1115</v>
      </c>
      <c r="AM88" s="379" t="s">
        <v>840</v>
      </c>
      <c r="AP88" s="261">
        <f t="shared" si="2"/>
        <v>3.4722222222222238E-2</v>
      </c>
      <c r="AQ88" s="261">
        <f t="shared" si="3"/>
        <v>2.0833333333333332E-2</v>
      </c>
      <c r="AS88" s="236" t="s">
        <v>743</v>
      </c>
    </row>
    <row r="89" spans="2:45">
      <c r="B89" s="337">
        <v>2025</v>
      </c>
      <c r="C89" s="337">
        <v>4</v>
      </c>
      <c r="D89" s="337">
        <v>7</v>
      </c>
      <c r="E89" s="338" t="s">
        <v>822</v>
      </c>
      <c r="F89" s="337"/>
      <c r="G89" s="339" t="s">
        <v>824</v>
      </c>
      <c r="H89" s="254" t="s">
        <v>825</v>
      </c>
      <c r="I89" s="317" t="s">
        <v>826</v>
      </c>
      <c r="J89" s="254" t="s">
        <v>827</v>
      </c>
      <c r="K89" s="241">
        <v>3817774</v>
      </c>
      <c r="L89" s="241"/>
      <c r="M89" s="241">
        <v>9</v>
      </c>
      <c r="N89" s="312" t="s">
        <v>653</v>
      </c>
      <c r="O89" s="3" t="s">
        <v>831</v>
      </c>
      <c r="P89" s="241">
        <v>25</v>
      </c>
      <c r="Q89" s="322" t="s">
        <v>146</v>
      </c>
      <c r="R89" s="256">
        <v>1000</v>
      </c>
      <c r="S89" s="263">
        <v>18000</v>
      </c>
      <c r="T89" s="256">
        <v>18000</v>
      </c>
      <c r="U89" s="256">
        <v>1000</v>
      </c>
      <c r="V89" s="384">
        <v>1000</v>
      </c>
      <c r="W89" s="241">
        <v>1</v>
      </c>
      <c r="X89" s="256">
        <v>6000</v>
      </c>
      <c r="Y89" s="241">
        <v>3</v>
      </c>
      <c r="Z89" s="256">
        <v>6030</v>
      </c>
      <c r="AA89" s="256">
        <v>6000</v>
      </c>
      <c r="AB89" s="257"/>
      <c r="AC89" s="257" t="s">
        <v>1109</v>
      </c>
      <c r="AD89" s="328">
        <v>2.7777777777777776E-2</v>
      </c>
      <c r="AE89" s="329">
        <v>6.25E-2</v>
      </c>
      <c r="AF89" s="329">
        <v>6.25E-2</v>
      </c>
      <c r="AG89" s="328">
        <v>0.125</v>
      </c>
      <c r="AH89" s="241" t="s">
        <v>829</v>
      </c>
      <c r="AI89" s="254" t="s">
        <v>42</v>
      </c>
      <c r="AJ89" s="254" t="s">
        <v>57</v>
      </c>
      <c r="AK89" s="254" t="s">
        <v>833</v>
      </c>
      <c r="AL89" s="260" t="s">
        <v>1116</v>
      </c>
      <c r="AM89" s="379" t="s">
        <v>840</v>
      </c>
      <c r="AP89" s="261">
        <f t="shared" si="2"/>
        <v>3.4722222222222224E-2</v>
      </c>
      <c r="AQ89" s="261">
        <f t="shared" si="3"/>
        <v>6.25E-2</v>
      </c>
      <c r="AS89" s="236" t="s">
        <v>743</v>
      </c>
    </row>
    <row r="90" spans="2:45">
      <c r="B90" s="337">
        <v>2025</v>
      </c>
      <c r="C90" s="337">
        <v>4</v>
      </c>
      <c r="D90" s="337">
        <v>7</v>
      </c>
      <c r="E90" s="338" t="s">
        <v>822</v>
      </c>
      <c r="F90" s="337"/>
      <c r="G90" s="339" t="s">
        <v>824</v>
      </c>
      <c r="H90" s="254" t="s">
        <v>825</v>
      </c>
      <c r="I90" s="317" t="s">
        <v>826</v>
      </c>
      <c r="J90" s="254" t="s">
        <v>827</v>
      </c>
      <c r="K90" s="241">
        <v>3817774</v>
      </c>
      <c r="L90" s="241"/>
      <c r="M90" s="241">
        <v>9</v>
      </c>
      <c r="N90" s="312" t="s">
        <v>653</v>
      </c>
      <c r="O90" s="3" t="s">
        <v>831</v>
      </c>
      <c r="P90" s="241">
        <v>25</v>
      </c>
      <c r="Q90" s="322" t="s">
        <v>146</v>
      </c>
      <c r="R90" s="256">
        <v>1000</v>
      </c>
      <c r="S90" s="263">
        <v>18000</v>
      </c>
      <c r="T90" s="256">
        <v>18000</v>
      </c>
      <c r="U90" s="256">
        <v>1000</v>
      </c>
      <c r="V90" s="384">
        <v>1001</v>
      </c>
      <c r="W90" s="241">
        <v>1</v>
      </c>
      <c r="X90" s="256">
        <v>6000</v>
      </c>
      <c r="Y90" s="241">
        <v>3</v>
      </c>
      <c r="Z90" s="256">
        <v>5740</v>
      </c>
      <c r="AA90" s="256">
        <v>5720</v>
      </c>
      <c r="AB90" s="257"/>
      <c r="AC90" s="257" t="s">
        <v>1110</v>
      </c>
      <c r="AD90" s="328">
        <v>0.125</v>
      </c>
      <c r="AE90" s="329">
        <v>0.15972222222222221</v>
      </c>
      <c r="AF90" s="329"/>
      <c r="AG90" s="328"/>
      <c r="AH90" s="241"/>
      <c r="AI90" s="254" t="s">
        <v>42</v>
      </c>
      <c r="AJ90" s="254" t="s">
        <v>50</v>
      </c>
      <c r="AK90" s="254" t="s">
        <v>833</v>
      </c>
      <c r="AL90" s="260" t="s">
        <v>1111</v>
      </c>
      <c r="AM90" s="379" t="s">
        <v>840</v>
      </c>
      <c r="AP90" s="261">
        <f t="shared" si="2"/>
        <v>3.472222222222221E-2</v>
      </c>
      <c r="AQ90" s="261" t="str">
        <f t="shared" si="3"/>
        <v/>
      </c>
      <c r="AS90" s="236" t="s">
        <v>743</v>
      </c>
    </row>
    <row r="91" spans="2:45">
      <c r="B91" s="337">
        <v>2025</v>
      </c>
      <c r="C91" s="337">
        <v>4</v>
      </c>
      <c r="D91" s="337">
        <v>7</v>
      </c>
      <c r="E91" s="338" t="s">
        <v>822</v>
      </c>
      <c r="F91" s="337"/>
      <c r="G91" s="339"/>
      <c r="H91" s="254"/>
      <c r="I91" s="317"/>
      <c r="J91" s="254"/>
      <c r="K91" s="241"/>
      <c r="L91" s="241"/>
      <c r="M91" s="241"/>
      <c r="N91" s="312"/>
      <c r="O91" s="3"/>
      <c r="P91" s="241"/>
      <c r="Q91" s="322"/>
      <c r="R91" s="256"/>
      <c r="S91" s="263"/>
      <c r="T91" s="256"/>
      <c r="U91" s="256"/>
      <c r="V91" s="256"/>
      <c r="W91" s="241"/>
      <c r="X91" s="256"/>
      <c r="Y91" s="241"/>
      <c r="Z91" s="256"/>
      <c r="AA91" s="256"/>
      <c r="AB91" s="257"/>
      <c r="AC91" s="257"/>
      <c r="AD91" s="328"/>
      <c r="AE91" s="329"/>
      <c r="AF91" s="329">
        <v>0.15972222222222221</v>
      </c>
      <c r="AG91" s="328">
        <v>0.18055555555555555</v>
      </c>
      <c r="AH91" s="241" t="s">
        <v>41</v>
      </c>
      <c r="AI91" s="254"/>
      <c r="AJ91" s="254"/>
      <c r="AK91" s="254"/>
      <c r="AL91" s="260"/>
      <c r="AM91" s="379"/>
      <c r="AP91" s="261" t="str">
        <f t="shared" si="2"/>
        <v/>
      </c>
      <c r="AQ91" s="261">
        <f t="shared" si="3"/>
        <v>2.0833333333333343E-2</v>
      </c>
    </row>
    <row r="92" spans="2:45">
      <c r="B92" s="337">
        <v>2025</v>
      </c>
      <c r="C92" s="337">
        <v>4</v>
      </c>
      <c r="D92" s="337">
        <v>7</v>
      </c>
      <c r="E92" s="338" t="s">
        <v>822</v>
      </c>
      <c r="F92" s="337">
        <v>6</v>
      </c>
      <c r="G92" s="339" t="s">
        <v>824</v>
      </c>
      <c r="H92" s="254" t="s">
        <v>825</v>
      </c>
      <c r="I92" s="317" t="s">
        <v>68</v>
      </c>
      <c r="J92" s="254" t="s">
        <v>827</v>
      </c>
      <c r="K92" s="241">
        <v>3817774</v>
      </c>
      <c r="L92" s="241"/>
      <c r="M92" s="241">
        <v>9</v>
      </c>
      <c r="N92" s="312" t="s">
        <v>653</v>
      </c>
      <c r="O92" s="3" t="s">
        <v>831</v>
      </c>
      <c r="P92" s="241">
        <v>25</v>
      </c>
      <c r="Q92" s="322" t="s">
        <v>146</v>
      </c>
      <c r="R92" s="256">
        <v>1000</v>
      </c>
      <c r="S92" s="263">
        <v>6030</v>
      </c>
      <c r="T92" s="256">
        <v>6030</v>
      </c>
      <c r="U92" s="256">
        <v>1000</v>
      </c>
      <c r="V92" s="384">
        <v>1000</v>
      </c>
      <c r="W92" s="241">
        <v>1</v>
      </c>
      <c r="X92" s="256">
        <v>6000</v>
      </c>
      <c r="Y92" s="241">
        <v>1</v>
      </c>
      <c r="Z92" s="256">
        <v>5980</v>
      </c>
      <c r="AA92" s="256">
        <v>5950</v>
      </c>
      <c r="AB92" s="257" t="s">
        <v>1109</v>
      </c>
      <c r="AC92" s="257" t="s">
        <v>1117</v>
      </c>
      <c r="AD92" s="328">
        <v>0.18055555555555555</v>
      </c>
      <c r="AE92" s="329">
        <v>0.22222222222222221</v>
      </c>
      <c r="AF92" s="329"/>
      <c r="AG92" s="328"/>
      <c r="AH92" s="241"/>
      <c r="AI92" s="254" t="s">
        <v>42</v>
      </c>
      <c r="AJ92" s="254" t="s">
        <v>50</v>
      </c>
      <c r="AK92" s="254" t="s">
        <v>833</v>
      </c>
      <c r="AL92" s="260" t="s">
        <v>1123</v>
      </c>
      <c r="AM92" s="379" t="s">
        <v>840</v>
      </c>
      <c r="AP92" s="261">
        <f t="shared" si="2"/>
        <v>4.1666666666666657E-2</v>
      </c>
      <c r="AQ92" s="261" t="str">
        <f t="shared" si="3"/>
        <v/>
      </c>
      <c r="AS92" s="236" t="s">
        <v>743</v>
      </c>
    </row>
    <row r="93" spans="2:45">
      <c r="B93" s="337">
        <v>2025</v>
      </c>
      <c r="C93" s="337">
        <v>4</v>
      </c>
      <c r="D93" s="337">
        <v>7</v>
      </c>
      <c r="E93" s="338" t="s">
        <v>822</v>
      </c>
      <c r="F93" s="337"/>
      <c r="G93" s="339"/>
      <c r="H93" s="254"/>
      <c r="I93" s="317"/>
      <c r="J93" s="254"/>
      <c r="K93" s="241"/>
      <c r="L93" s="241"/>
      <c r="M93" s="241"/>
      <c r="N93" s="312"/>
      <c r="O93" s="3"/>
      <c r="P93" s="241"/>
      <c r="Q93" s="322"/>
      <c r="R93" s="256"/>
      <c r="S93" s="263"/>
      <c r="T93" s="256"/>
      <c r="U93" s="256"/>
      <c r="V93" s="256"/>
      <c r="W93" s="241"/>
      <c r="X93" s="256"/>
      <c r="Y93" s="241"/>
      <c r="Z93" s="256"/>
      <c r="AA93" s="256"/>
      <c r="AB93" s="257"/>
      <c r="AC93" s="257"/>
      <c r="AD93" s="328"/>
      <c r="AE93" s="329"/>
      <c r="AF93" s="329">
        <v>0.22222222222222221</v>
      </c>
      <c r="AG93" s="328">
        <v>0.24305555555555555</v>
      </c>
      <c r="AH93" s="241" t="s">
        <v>41</v>
      </c>
      <c r="AI93" s="254"/>
      <c r="AJ93" s="254"/>
      <c r="AK93" s="254"/>
      <c r="AL93" s="260"/>
      <c r="AM93" s="379"/>
      <c r="AP93" s="261" t="str">
        <f t="shared" si="2"/>
        <v/>
      </c>
      <c r="AQ93" s="261">
        <f t="shared" si="3"/>
        <v>2.0833333333333343E-2</v>
      </c>
    </row>
    <row r="94" spans="2:45">
      <c r="B94" s="337">
        <v>2025</v>
      </c>
      <c r="C94" s="337">
        <v>4</v>
      </c>
      <c r="D94" s="337">
        <v>8</v>
      </c>
      <c r="E94" s="338" t="s">
        <v>822</v>
      </c>
      <c r="F94" s="337">
        <v>1</v>
      </c>
      <c r="G94" s="339" t="s">
        <v>824</v>
      </c>
      <c r="H94" s="254" t="s">
        <v>825</v>
      </c>
      <c r="I94" s="317" t="s">
        <v>826</v>
      </c>
      <c r="J94" s="254" t="s">
        <v>827</v>
      </c>
      <c r="K94" s="241">
        <v>3817774</v>
      </c>
      <c r="L94" s="241">
        <v>1</v>
      </c>
      <c r="M94" s="241">
        <v>3</v>
      </c>
      <c r="N94" s="312" t="s">
        <v>653</v>
      </c>
      <c r="O94" s="3" t="s">
        <v>831</v>
      </c>
      <c r="P94" s="241">
        <v>25</v>
      </c>
      <c r="Q94" s="322" t="s">
        <v>146</v>
      </c>
      <c r="R94" s="256">
        <v>1000</v>
      </c>
      <c r="S94" s="263">
        <v>18000</v>
      </c>
      <c r="T94" s="256">
        <v>18000</v>
      </c>
      <c r="U94" s="256">
        <v>1000</v>
      </c>
      <c r="V94" s="384">
        <v>1001</v>
      </c>
      <c r="W94" s="241">
        <v>1</v>
      </c>
      <c r="X94" s="256">
        <v>6000</v>
      </c>
      <c r="Y94" s="241">
        <v>3</v>
      </c>
      <c r="Z94" s="256">
        <v>6020</v>
      </c>
      <c r="AA94" s="256">
        <v>6000</v>
      </c>
      <c r="AB94" s="257" t="s">
        <v>1118</v>
      </c>
      <c r="AC94" s="257" t="s">
        <v>1119</v>
      </c>
      <c r="AD94" s="328">
        <v>0.24305555555555555</v>
      </c>
      <c r="AE94" s="329">
        <v>0.27777777777777779</v>
      </c>
      <c r="AF94" s="329">
        <v>0.27777777777777779</v>
      </c>
      <c r="AG94" s="328">
        <v>0.2986111111111111</v>
      </c>
      <c r="AH94" s="241" t="s">
        <v>829</v>
      </c>
      <c r="AI94" s="254" t="s">
        <v>42</v>
      </c>
      <c r="AJ94" s="254" t="s">
        <v>43</v>
      </c>
      <c r="AK94" s="254" t="s">
        <v>833</v>
      </c>
      <c r="AL94" s="260"/>
      <c r="AM94" s="379" t="s">
        <v>840</v>
      </c>
      <c r="AP94" s="261">
        <f t="shared" si="2"/>
        <v>3.4722222222222238E-2</v>
      </c>
      <c r="AQ94" s="261">
        <f t="shared" si="3"/>
        <v>2.0833333333333315E-2</v>
      </c>
      <c r="AS94" s="236" t="s">
        <v>743</v>
      </c>
    </row>
    <row r="95" spans="2:45">
      <c r="B95" s="337">
        <v>2025</v>
      </c>
      <c r="C95" s="337">
        <v>4</v>
      </c>
      <c r="D95" s="337">
        <v>8</v>
      </c>
      <c r="E95" s="338" t="s">
        <v>823</v>
      </c>
      <c r="F95" s="337"/>
      <c r="G95" s="339" t="s">
        <v>824</v>
      </c>
      <c r="H95" s="254" t="s">
        <v>825</v>
      </c>
      <c r="I95" s="317" t="s">
        <v>826</v>
      </c>
      <c r="J95" s="254" t="s">
        <v>827</v>
      </c>
      <c r="K95" s="241">
        <v>3817774</v>
      </c>
      <c r="L95" s="241"/>
      <c r="M95" s="241">
        <v>3</v>
      </c>
      <c r="N95" s="312" t="s">
        <v>653</v>
      </c>
      <c r="O95" s="3" t="s">
        <v>831</v>
      </c>
      <c r="P95" s="241">
        <v>25</v>
      </c>
      <c r="Q95" s="322" t="s">
        <v>146</v>
      </c>
      <c r="R95" s="256">
        <v>1000</v>
      </c>
      <c r="S95" s="263">
        <v>18000</v>
      </c>
      <c r="T95" s="256">
        <v>18000</v>
      </c>
      <c r="U95" s="256">
        <v>1000</v>
      </c>
      <c r="V95" s="384">
        <v>1000</v>
      </c>
      <c r="W95" s="241">
        <v>1</v>
      </c>
      <c r="X95" s="256">
        <v>6000</v>
      </c>
      <c r="Y95" s="241">
        <v>3</v>
      </c>
      <c r="Z95" s="256">
        <v>6020</v>
      </c>
      <c r="AA95" s="256">
        <v>6000</v>
      </c>
      <c r="AB95" s="257"/>
      <c r="AC95" s="257" t="s">
        <v>1120</v>
      </c>
      <c r="AD95" s="328">
        <v>0.2986111111111111</v>
      </c>
      <c r="AE95" s="329">
        <v>0.33333333333333331</v>
      </c>
      <c r="AF95" s="329">
        <v>0.33333333333333331</v>
      </c>
      <c r="AG95" s="328">
        <v>0.35416666666666669</v>
      </c>
      <c r="AH95" s="241" t="s">
        <v>829</v>
      </c>
      <c r="AI95" s="254" t="s">
        <v>42</v>
      </c>
      <c r="AJ95" s="254" t="s">
        <v>43</v>
      </c>
      <c r="AK95" s="254" t="s">
        <v>833</v>
      </c>
      <c r="AL95" s="260"/>
      <c r="AM95" s="379" t="s">
        <v>840</v>
      </c>
      <c r="AP95" s="261">
        <f t="shared" si="2"/>
        <v>3.472222222222221E-2</v>
      </c>
      <c r="AQ95" s="261">
        <f t="shared" si="3"/>
        <v>2.083333333333337E-2</v>
      </c>
      <c r="AS95" s="236" t="s">
        <v>743</v>
      </c>
    </row>
    <row r="96" spans="2:45">
      <c r="B96" s="337">
        <v>2025</v>
      </c>
      <c r="C96" s="337">
        <v>4</v>
      </c>
      <c r="D96" s="337">
        <v>8</v>
      </c>
      <c r="E96" s="338" t="s">
        <v>823</v>
      </c>
      <c r="F96" s="337"/>
      <c r="G96" s="339" t="s">
        <v>824</v>
      </c>
      <c r="H96" s="254" t="s">
        <v>825</v>
      </c>
      <c r="I96" s="317" t="s">
        <v>826</v>
      </c>
      <c r="J96" s="254" t="s">
        <v>827</v>
      </c>
      <c r="K96" s="241">
        <v>3817774</v>
      </c>
      <c r="L96" s="241"/>
      <c r="M96" s="241">
        <v>3</v>
      </c>
      <c r="N96" s="312" t="s">
        <v>653</v>
      </c>
      <c r="O96" s="3" t="s">
        <v>831</v>
      </c>
      <c r="P96" s="241">
        <v>25</v>
      </c>
      <c r="Q96" s="322" t="s">
        <v>146</v>
      </c>
      <c r="R96" s="256">
        <v>1000</v>
      </c>
      <c r="S96" s="263">
        <v>18000</v>
      </c>
      <c r="T96" s="256">
        <v>18000</v>
      </c>
      <c r="U96" s="256">
        <v>1000</v>
      </c>
      <c r="V96" s="384">
        <v>1001</v>
      </c>
      <c r="W96" s="241">
        <v>1</v>
      </c>
      <c r="X96" s="256">
        <v>6000</v>
      </c>
      <c r="Y96" s="241">
        <v>3</v>
      </c>
      <c r="Z96" s="256">
        <v>5720</v>
      </c>
      <c r="AA96" s="256">
        <v>5700</v>
      </c>
      <c r="AB96" s="257"/>
      <c r="AC96" s="257" t="s">
        <v>1121</v>
      </c>
      <c r="AD96" s="328">
        <v>0.35416666666666669</v>
      </c>
      <c r="AE96" s="329">
        <v>0.3888888888888889</v>
      </c>
      <c r="AF96" s="329"/>
      <c r="AG96" s="328"/>
      <c r="AH96" s="241"/>
      <c r="AI96" s="254" t="s">
        <v>42</v>
      </c>
      <c r="AJ96" s="254" t="s">
        <v>50</v>
      </c>
      <c r="AK96" s="254" t="s">
        <v>833</v>
      </c>
      <c r="AL96" s="260" t="s">
        <v>1125</v>
      </c>
      <c r="AM96" s="379" t="s">
        <v>1050</v>
      </c>
      <c r="AP96" s="261">
        <f t="shared" si="2"/>
        <v>3.472222222222221E-2</v>
      </c>
      <c r="AQ96" s="261" t="str">
        <f t="shared" si="3"/>
        <v/>
      </c>
      <c r="AS96" s="236" t="s">
        <v>743</v>
      </c>
    </row>
    <row r="97" spans="2:45">
      <c r="B97" s="337">
        <v>2025</v>
      </c>
      <c r="C97" s="337">
        <v>4</v>
      </c>
      <c r="D97" s="337">
        <v>8</v>
      </c>
      <c r="E97" s="338" t="s">
        <v>823</v>
      </c>
      <c r="F97" s="337"/>
      <c r="G97" s="339"/>
      <c r="H97" s="254"/>
      <c r="I97" s="317"/>
      <c r="J97" s="254"/>
      <c r="K97" s="241"/>
      <c r="L97" s="241"/>
      <c r="M97" s="241"/>
      <c r="N97" s="312"/>
      <c r="O97" s="3"/>
      <c r="P97" s="241"/>
      <c r="Q97" s="322"/>
      <c r="R97" s="256"/>
      <c r="S97" s="263"/>
      <c r="T97" s="256"/>
      <c r="U97" s="256"/>
      <c r="V97" s="256"/>
      <c r="W97" s="241"/>
      <c r="X97" s="256"/>
      <c r="Y97" s="241"/>
      <c r="Z97" s="256"/>
      <c r="AA97" s="256"/>
      <c r="AB97" s="257"/>
      <c r="AC97" s="257"/>
      <c r="AD97" s="328"/>
      <c r="AE97" s="329"/>
      <c r="AF97" s="329">
        <v>0.3888888888888889</v>
      </c>
      <c r="AG97" s="328">
        <v>0.58333333333333337</v>
      </c>
      <c r="AH97" s="241" t="s">
        <v>39</v>
      </c>
      <c r="AI97" s="254"/>
      <c r="AJ97" s="254"/>
      <c r="AK97" s="254"/>
      <c r="AL97" s="260" t="s">
        <v>1113</v>
      </c>
      <c r="AM97" s="379"/>
      <c r="AP97" s="261" t="str">
        <f t="shared" si="2"/>
        <v/>
      </c>
      <c r="AQ97" s="261">
        <f t="shared" si="3"/>
        <v>0.19444444444444448</v>
      </c>
    </row>
    <row r="98" spans="2:45">
      <c r="B98" s="337">
        <v>2025</v>
      </c>
      <c r="C98" s="337">
        <v>4</v>
      </c>
      <c r="D98" s="337">
        <v>8</v>
      </c>
      <c r="E98" s="338" t="s">
        <v>821</v>
      </c>
      <c r="F98" s="337"/>
      <c r="G98" s="339"/>
      <c r="H98" s="254"/>
      <c r="I98" s="317"/>
      <c r="J98" s="254"/>
      <c r="K98" s="241"/>
      <c r="L98" s="241"/>
      <c r="M98" s="241"/>
      <c r="N98" s="312"/>
      <c r="O98" s="3"/>
      <c r="P98" s="241"/>
      <c r="Q98" s="322"/>
      <c r="R98" s="256"/>
      <c r="S98" s="263"/>
      <c r="T98" s="256"/>
      <c r="U98" s="256"/>
      <c r="V98" s="256"/>
      <c r="W98" s="241"/>
      <c r="X98" s="256"/>
      <c r="Y98" s="241"/>
      <c r="Z98" s="256"/>
      <c r="AA98" s="256"/>
      <c r="AB98" s="257"/>
      <c r="AC98" s="257"/>
      <c r="AD98" s="328"/>
      <c r="AE98" s="329"/>
      <c r="AF98" s="329">
        <v>0.58333333333333337</v>
      </c>
      <c r="AG98" s="328">
        <v>0.65277777777777779</v>
      </c>
      <c r="AH98" s="241" t="s">
        <v>35</v>
      </c>
      <c r="AI98" s="254"/>
      <c r="AJ98" s="254"/>
      <c r="AK98" s="254"/>
      <c r="AL98" s="260" t="s">
        <v>1114</v>
      </c>
      <c r="AM98" s="379"/>
      <c r="AP98" s="261" t="str">
        <f t="shared" si="2"/>
        <v/>
      </c>
      <c r="AQ98" s="261">
        <f t="shared" si="3"/>
        <v>6.944444444444442E-2</v>
      </c>
    </row>
    <row r="99" spans="2:45">
      <c r="B99" s="337">
        <v>2025</v>
      </c>
      <c r="C99" s="337">
        <v>4</v>
      </c>
      <c r="D99" s="337">
        <v>8</v>
      </c>
      <c r="E99" s="338" t="s">
        <v>821</v>
      </c>
      <c r="F99" s="337">
        <v>2</v>
      </c>
      <c r="G99" s="339" t="s">
        <v>824</v>
      </c>
      <c r="H99" s="254" t="s">
        <v>825</v>
      </c>
      <c r="I99" s="317" t="s">
        <v>826</v>
      </c>
      <c r="J99" s="254" t="s">
        <v>827</v>
      </c>
      <c r="K99" s="241">
        <v>3818437</v>
      </c>
      <c r="L99" s="241">
        <v>1</v>
      </c>
      <c r="M99" s="241">
        <v>2</v>
      </c>
      <c r="N99" s="312" t="s">
        <v>657</v>
      </c>
      <c r="O99" s="3" t="s">
        <v>831</v>
      </c>
      <c r="P99" s="241">
        <v>25</v>
      </c>
      <c r="Q99" s="322" t="s">
        <v>164</v>
      </c>
      <c r="R99" s="256">
        <v>1050</v>
      </c>
      <c r="S99" s="263">
        <v>8200</v>
      </c>
      <c r="T99" s="256">
        <v>8200</v>
      </c>
      <c r="U99" s="256">
        <v>1050</v>
      </c>
      <c r="V99" s="384">
        <v>1050</v>
      </c>
      <c r="W99" s="241">
        <v>1</v>
      </c>
      <c r="X99" s="256">
        <v>4100</v>
      </c>
      <c r="Y99" s="241">
        <v>2</v>
      </c>
      <c r="Z99" s="256">
        <v>3970</v>
      </c>
      <c r="AA99" s="256">
        <v>3950</v>
      </c>
      <c r="AB99" s="257" t="s">
        <v>1127</v>
      </c>
      <c r="AC99" s="257" t="s">
        <v>1128</v>
      </c>
      <c r="AD99" s="328">
        <v>0.65277777777777779</v>
      </c>
      <c r="AE99" s="329">
        <v>0.67708333333333337</v>
      </c>
      <c r="AF99" s="329">
        <v>0.67708333333333337</v>
      </c>
      <c r="AG99" s="328">
        <v>0.69097222222222221</v>
      </c>
      <c r="AH99" s="241" t="s">
        <v>829</v>
      </c>
      <c r="AI99" s="254" t="s">
        <v>42</v>
      </c>
      <c r="AJ99" s="254" t="s">
        <v>50</v>
      </c>
      <c r="AK99" s="254" t="s">
        <v>578</v>
      </c>
      <c r="AL99" s="260"/>
      <c r="AM99" s="379" t="s">
        <v>840</v>
      </c>
      <c r="AP99" s="261">
        <f t="shared" si="2"/>
        <v>2.430555555555558E-2</v>
      </c>
      <c r="AQ99" s="261">
        <f t="shared" si="3"/>
        <v>1.388888888888884E-2</v>
      </c>
      <c r="AS99" s="236" t="s">
        <v>1126</v>
      </c>
    </row>
    <row r="100" spans="2:45">
      <c r="B100" s="337">
        <v>2025</v>
      </c>
      <c r="C100" s="337">
        <v>4</v>
      </c>
      <c r="D100" s="337">
        <v>8</v>
      </c>
      <c r="E100" s="338" t="s">
        <v>821</v>
      </c>
      <c r="F100" s="337"/>
      <c r="G100" s="339" t="s">
        <v>824</v>
      </c>
      <c r="H100" s="254" t="s">
        <v>825</v>
      </c>
      <c r="I100" s="317" t="s">
        <v>826</v>
      </c>
      <c r="J100" s="254" t="s">
        <v>827</v>
      </c>
      <c r="K100" s="241">
        <v>3818437</v>
      </c>
      <c r="L100" s="241"/>
      <c r="M100" s="241">
        <v>2</v>
      </c>
      <c r="N100" s="312" t="s">
        <v>657</v>
      </c>
      <c r="O100" s="3" t="s">
        <v>831</v>
      </c>
      <c r="P100" s="241">
        <v>25</v>
      </c>
      <c r="Q100" s="322" t="s">
        <v>164</v>
      </c>
      <c r="R100" s="256">
        <v>1050</v>
      </c>
      <c r="S100" s="263">
        <v>8200</v>
      </c>
      <c r="T100" s="256">
        <v>8200</v>
      </c>
      <c r="U100" s="256">
        <v>1050</v>
      </c>
      <c r="V100" s="384">
        <v>1051</v>
      </c>
      <c r="W100" s="241">
        <v>1</v>
      </c>
      <c r="X100" s="256">
        <v>4100</v>
      </c>
      <c r="Y100" s="241">
        <v>2</v>
      </c>
      <c r="Z100" s="256">
        <v>4030</v>
      </c>
      <c r="AA100" s="256">
        <v>4010</v>
      </c>
      <c r="AB100" s="257"/>
      <c r="AC100" s="257" t="s">
        <v>1130</v>
      </c>
      <c r="AD100" s="328">
        <v>0.69097222222222221</v>
      </c>
      <c r="AE100" s="329">
        <v>0.71527777777777779</v>
      </c>
      <c r="AF100" s="329"/>
      <c r="AG100" s="328"/>
      <c r="AH100" s="241"/>
      <c r="AI100" s="254" t="s">
        <v>42</v>
      </c>
      <c r="AJ100" s="254" t="s">
        <v>57</v>
      </c>
      <c r="AK100" s="254" t="s">
        <v>578</v>
      </c>
      <c r="AL100" s="260" t="s">
        <v>1137</v>
      </c>
      <c r="AM100" s="379" t="s">
        <v>840</v>
      </c>
      <c r="AP100" s="261">
        <f t="shared" si="2"/>
        <v>2.430555555555558E-2</v>
      </c>
      <c r="AQ100" s="261" t="str">
        <f t="shared" si="3"/>
        <v/>
      </c>
      <c r="AS100" s="236" t="s">
        <v>1126</v>
      </c>
    </row>
    <row r="101" spans="2:45">
      <c r="B101" s="337">
        <v>2025</v>
      </c>
      <c r="C101" s="337">
        <v>4</v>
      </c>
      <c r="D101" s="337">
        <v>8</v>
      </c>
      <c r="E101" s="338" t="s">
        <v>821</v>
      </c>
      <c r="F101" s="337"/>
      <c r="G101" s="339"/>
      <c r="H101" s="254"/>
      <c r="I101" s="317"/>
      <c r="J101" s="254"/>
      <c r="K101" s="241"/>
      <c r="L101" s="241"/>
      <c r="M101" s="241"/>
      <c r="N101" s="312"/>
      <c r="O101" s="3"/>
      <c r="P101" s="241"/>
      <c r="Q101" s="322"/>
      <c r="R101" s="256"/>
      <c r="S101" s="263"/>
      <c r="T101" s="256"/>
      <c r="U101" s="256"/>
      <c r="V101" s="384"/>
      <c r="W101" s="241"/>
      <c r="X101" s="256"/>
      <c r="Y101" s="241"/>
      <c r="Z101" s="256"/>
      <c r="AA101" s="256"/>
      <c r="AB101" s="257"/>
      <c r="AC101" s="257"/>
      <c r="AD101" s="328"/>
      <c r="AE101" s="329"/>
      <c r="AF101" s="329">
        <v>0.71527777777777779</v>
      </c>
      <c r="AG101" s="328">
        <v>0.77777777777777779</v>
      </c>
      <c r="AH101" s="241" t="s">
        <v>41</v>
      </c>
      <c r="AI101" s="254"/>
      <c r="AJ101" s="254"/>
      <c r="AK101" s="254"/>
      <c r="AL101" s="260"/>
      <c r="AM101" s="379"/>
      <c r="AP101" s="261" t="str">
        <f t="shared" si="2"/>
        <v/>
      </c>
      <c r="AQ101" s="261">
        <f t="shared" si="3"/>
        <v>6.25E-2</v>
      </c>
    </row>
    <row r="102" spans="2:45">
      <c r="B102" s="337">
        <v>2025</v>
      </c>
      <c r="C102" s="337">
        <v>4</v>
      </c>
      <c r="D102" s="337">
        <v>8</v>
      </c>
      <c r="E102" s="338" t="s">
        <v>821</v>
      </c>
      <c r="F102" s="337">
        <v>3</v>
      </c>
      <c r="G102" s="339" t="s">
        <v>824</v>
      </c>
      <c r="H102" s="254" t="s">
        <v>825</v>
      </c>
      <c r="I102" s="317" t="s">
        <v>52</v>
      </c>
      <c r="J102" s="254" t="s">
        <v>827</v>
      </c>
      <c r="K102" s="241">
        <v>3818437</v>
      </c>
      <c r="L102" s="241"/>
      <c r="M102" s="241">
        <v>2</v>
      </c>
      <c r="N102" s="312" t="s">
        <v>657</v>
      </c>
      <c r="O102" s="3" t="s">
        <v>831</v>
      </c>
      <c r="P102" s="241">
        <v>25</v>
      </c>
      <c r="Q102" s="322" t="s">
        <v>164</v>
      </c>
      <c r="R102" s="256">
        <v>1050</v>
      </c>
      <c r="S102" s="263">
        <v>8200</v>
      </c>
      <c r="T102" s="256">
        <v>8200</v>
      </c>
      <c r="U102" s="256">
        <v>1050</v>
      </c>
      <c r="V102" s="384">
        <v>1051</v>
      </c>
      <c r="W102" s="241">
        <v>1</v>
      </c>
      <c r="X102" s="256">
        <v>4100</v>
      </c>
      <c r="Y102" s="241">
        <v>1</v>
      </c>
      <c r="Z102" s="256">
        <v>4000</v>
      </c>
      <c r="AA102" s="256">
        <v>3970</v>
      </c>
      <c r="AB102" s="257" t="s">
        <v>1129</v>
      </c>
      <c r="AC102" s="257" t="s">
        <v>1135</v>
      </c>
      <c r="AD102" s="328">
        <v>0.77777777777777779</v>
      </c>
      <c r="AE102" s="329">
        <v>0.80208333333333337</v>
      </c>
      <c r="AF102" s="329"/>
      <c r="AG102" s="328"/>
      <c r="AH102" s="241"/>
      <c r="AI102" s="254" t="s">
        <v>42</v>
      </c>
      <c r="AJ102" s="254" t="s">
        <v>50</v>
      </c>
      <c r="AK102" s="254" t="s">
        <v>578</v>
      </c>
      <c r="AL102" s="260" t="s">
        <v>1138</v>
      </c>
      <c r="AM102" s="379" t="s">
        <v>840</v>
      </c>
      <c r="AP102" s="261">
        <f t="shared" si="2"/>
        <v>2.430555555555558E-2</v>
      </c>
      <c r="AQ102" s="261" t="str">
        <f t="shared" si="3"/>
        <v/>
      </c>
      <c r="AS102" s="236" t="s">
        <v>1126</v>
      </c>
    </row>
    <row r="103" spans="2:45">
      <c r="B103" s="337">
        <v>2025</v>
      </c>
      <c r="C103" s="337">
        <v>4</v>
      </c>
      <c r="D103" s="337">
        <v>8</v>
      </c>
      <c r="E103" s="338" t="s">
        <v>821</v>
      </c>
      <c r="F103" s="337"/>
      <c r="G103" s="339"/>
      <c r="H103" s="254"/>
      <c r="I103" s="317"/>
      <c r="J103" s="254"/>
      <c r="K103" s="241"/>
      <c r="L103" s="241"/>
      <c r="M103" s="241"/>
      <c r="N103" s="312"/>
      <c r="O103" s="3"/>
      <c r="P103" s="241"/>
      <c r="Q103" s="322"/>
      <c r="R103" s="256"/>
      <c r="S103" s="263"/>
      <c r="T103" s="256"/>
      <c r="U103" s="256"/>
      <c r="V103" s="256"/>
      <c r="W103" s="241"/>
      <c r="X103" s="256"/>
      <c r="Y103" s="241"/>
      <c r="Z103" s="256"/>
      <c r="AA103" s="256"/>
      <c r="AB103" s="257"/>
      <c r="AC103" s="257"/>
      <c r="AD103" s="328"/>
      <c r="AE103" s="329"/>
      <c r="AF103" s="329">
        <v>0.80208333333333337</v>
      </c>
      <c r="AG103" s="328">
        <v>0.82291666666666663</v>
      </c>
      <c r="AH103" s="241" t="s">
        <v>41</v>
      </c>
      <c r="AI103" s="254"/>
      <c r="AJ103" s="254"/>
      <c r="AK103" s="254"/>
      <c r="AL103" s="260" t="s">
        <v>1122</v>
      </c>
      <c r="AM103" s="379"/>
      <c r="AP103" s="261" t="str">
        <f t="shared" si="2"/>
        <v/>
      </c>
      <c r="AQ103" s="261">
        <f t="shared" si="3"/>
        <v>2.0833333333333259E-2</v>
      </c>
    </row>
    <row r="104" spans="2:45">
      <c r="B104" s="337">
        <v>2025</v>
      </c>
      <c r="C104" s="337">
        <v>4</v>
      </c>
      <c r="D104" s="337">
        <v>8</v>
      </c>
      <c r="E104" s="338" t="s">
        <v>821</v>
      </c>
      <c r="F104" s="337">
        <v>4</v>
      </c>
      <c r="G104" s="339" t="s">
        <v>824</v>
      </c>
      <c r="H104" s="254" t="s">
        <v>825</v>
      </c>
      <c r="I104" s="317" t="s">
        <v>826</v>
      </c>
      <c r="J104" s="254" t="s">
        <v>827</v>
      </c>
      <c r="K104" s="241">
        <v>3817764</v>
      </c>
      <c r="L104" s="241">
        <v>1</v>
      </c>
      <c r="M104" s="241">
        <v>3</v>
      </c>
      <c r="N104" s="312" t="s">
        <v>657</v>
      </c>
      <c r="O104" s="3" t="s">
        <v>831</v>
      </c>
      <c r="P104" s="241">
        <v>38</v>
      </c>
      <c r="Q104" s="322" t="s">
        <v>164</v>
      </c>
      <c r="R104" s="256">
        <v>1005</v>
      </c>
      <c r="S104" s="263">
        <v>12300</v>
      </c>
      <c r="T104" s="256">
        <v>12300</v>
      </c>
      <c r="U104" s="256">
        <v>1000</v>
      </c>
      <c r="V104" s="385">
        <v>1006</v>
      </c>
      <c r="W104" s="241">
        <v>1</v>
      </c>
      <c r="X104" s="256">
        <v>4100</v>
      </c>
      <c r="Y104" s="241">
        <v>3</v>
      </c>
      <c r="Z104" s="256">
        <v>4120</v>
      </c>
      <c r="AA104" s="256">
        <v>4100</v>
      </c>
      <c r="AB104" s="257" t="s">
        <v>1131</v>
      </c>
      <c r="AC104" s="257" t="s">
        <v>1132</v>
      </c>
      <c r="AD104" s="328">
        <v>0.82291666666666663</v>
      </c>
      <c r="AE104" s="329">
        <v>0.84722222222222221</v>
      </c>
      <c r="AF104" s="329">
        <v>0.84722222222222221</v>
      </c>
      <c r="AG104" s="328">
        <v>0.86805555555555558</v>
      </c>
      <c r="AH104" s="241" t="s">
        <v>829</v>
      </c>
      <c r="AI104" s="254" t="s">
        <v>42</v>
      </c>
      <c r="AJ104" s="254" t="s">
        <v>43</v>
      </c>
      <c r="AK104" s="254" t="s">
        <v>578</v>
      </c>
      <c r="AL104" s="383" t="s">
        <v>1140</v>
      </c>
      <c r="AM104" s="379" t="s">
        <v>840</v>
      </c>
      <c r="AP104" s="261">
        <f t="shared" si="2"/>
        <v>2.430555555555558E-2</v>
      </c>
      <c r="AQ104" s="261">
        <f t="shared" si="3"/>
        <v>2.083333333333337E-2</v>
      </c>
      <c r="AS104" s="236" t="s">
        <v>733</v>
      </c>
    </row>
    <row r="105" spans="2:45">
      <c r="B105" s="337">
        <v>2025</v>
      </c>
      <c r="C105" s="337">
        <v>4</v>
      </c>
      <c r="D105" s="337">
        <v>8</v>
      </c>
      <c r="E105" s="338" t="s">
        <v>821</v>
      </c>
      <c r="F105" s="337"/>
      <c r="G105" s="339" t="s">
        <v>824</v>
      </c>
      <c r="H105" s="254" t="s">
        <v>825</v>
      </c>
      <c r="I105" s="317" t="s">
        <v>826</v>
      </c>
      <c r="J105" s="254" t="s">
        <v>827</v>
      </c>
      <c r="K105" s="241">
        <v>3817764</v>
      </c>
      <c r="L105" s="241"/>
      <c r="M105" s="241">
        <v>3</v>
      </c>
      <c r="N105" s="312" t="s">
        <v>657</v>
      </c>
      <c r="O105" s="3" t="s">
        <v>831</v>
      </c>
      <c r="P105" s="241">
        <v>38</v>
      </c>
      <c r="Q105" s="322" t="s">
        <v>164</v>
      </c>
      <c r="R105" s="256">
        <v>1005</v>
      </c>
      <c r="S105" s="263">
        <v>12300</v>
      </c>
      <c r="T105" s="256">
        <v>12300</v>
      </c>
      <c r="U105" s="256">
        <v>1000</v>
      </c>
      <c r="V105" s="385">
        <v>1006</v>
      </c>
      <c r="W105" s="241">
        <v>1</v>
      </c>
      <c r="X105" s="256">
        <v>4100</v>
      </c>
      <c r="Y105" s="241">
        <v>3</v>
      </c>
      <c r="Z105" s="256">
        <v>4090</v>
      </c>
      <c r="AA105" s="256">
        <v>4070</v>
      </c>
      <c r="AB105" s="257"/>
      <c r="AC105" s="257" t="s">
        <v>1133</v>
      </c>
      <c r="AD105" s="328">
        <v>0.86805555555555558</v>
      </c>
      <c r="AE105" s="329">
        <v>0.89236111111111116</v>
      </c>
      <c r="AF105" s="329">
        <v>0.89236111111111116</v>
      </c>
      <c r="AG105" s="328">
        <v>0.91319444444444442</v>
      </c>
      <c r="AH105" s="241" t="s">
        <v>829</v>
      </c>
      <c r="AI105" s="254" t="s">
        <v>42</v>
      </c>
      <c r="AJ105" s="254" t="s">
        <v>50</v>
      </c>
      <c r="AK105" s="254" t="s">
        <v>578</v>
      </c>
      <c r="AL105" s="260"/>
      <c r="AM105" s="379" t="s">
        <v>840</v>
      </c>
      <c r="AP105" s="261">
        <f t="shared" si="2"/>
        <v>2.430555555555558E-2</v>
      </c>
      <c r="AQ105" s="261">
        <f t="shared" si="3"/>
        <v>2.0833333333333259E-2</v>
      </c>
      <c r="AS105" s="236" t="s">
        <v>733</v>
      </c>
    </row>
    <row r="106" spans="2:45">
      <c r="B106" s="337">
        <v>2025</v>
      </c>
      <c r="C106" s="337">
        <v>4</v>
      </c>
      <c r="D106" s="337">
        <v>8</v>
      </c>
      <c r="E106" s="338" t="s">
        <v>821</v>
      </c>
      <c r="F106" s="337"/>
      <c r="G106" s="339" t="s">
        <v>824</v>
      </c>
      <c r="H106" s="254" t="s">
        <v>825</v>
      </c>
      <c r="I106" s="317" t="s">
        <v>826</v>
      </c>
      <c r="J106" s="254" t="s">
        <v>827</v>
      </c>
      <c r="K106" s="241">
        <v>3817764</v>
      </c>
      <c r="L106" s="241"/>
      <c r="M106" s="241">
        <v>3</v>
      </c>
      <c r="N106" s="312" t="s">
        <v>657</v>
      </c>
      <c r="O106" s="3" t="s">
        <v>831</v>
      </c>
      <c r="P106" s="241">
        <v>38</v>
      </c>
      <c r="Q106" s="322" t="s">
        <v>164</v>
      </c>
      <c r="R106" s="256">
        <v>1005</v>
      </c>
      <c r="S106" s="263">
        <v>12300</v>
      </c>
      <c r="T106" s="256">
        <v>12300</v>
      </c>
      <c r="U106" s="256">
        <v>1000</v>
      </c>
      <c r="V106" s="385">
        <v>1006</v>
      </c>
      <c r="W106" s="241">
        <v>1</v>
      </c>
      <c r="X106" s="256">
        <v>4100</v>
      </c>
      <c r="Y106" s="241">
        <v>3</v>
      </c>
      <c r="Z106" s="256">
        <v>3930</v>
      </c>
      <c r="AA106" s="256">
        <v>3910</v>
      </c>
      <c r="AB106" s="257"/>
      <c r="AC106" s="257" t="s">
        <v>1134</v>
      </c>
      <c r="AD106" s="328">
        <v>0.91319444444444442</v>
      </c>
      <c r="AE106" s="329">
        <v>0.9375</v>
      </c>
      <c r="AF106" s="329"/>
      <c r="AG106" s="328"/>
      <c r="AH106" s="241"/>
      <c r="AI106" s="254" t="s">
        <v>42</v>
      </c>
      <c r="AJ106" s="254" t="s">
        <v>50</v>
      </c>
      <c r="AK106" s="254" t="s">
        <v>578</v>
      </c>
      <c r="AL106" s="383" t="s">
        <v>1139</v>
      </c>
      <c r="AM106" s="379" t="s">
        <v>840</v>
      </c>
      <c r="AP106" s="261">
        <f t="shared" si="2"/>
        <v>2.430555555555558E-2</v>
      </c>
      <c r="AQ106" s="261" t="str">
        <f t="shared" si="3"/>
        <v/>
      </c>
      <c r="AS106" s="236" t="s">
        <v>733</v>
      </c>
    </row>
    <row r="107" spans="2:45">
      <c r="B107" s="337">
        <v>2025</v>
      </c>
      <c r="C107" s="337">
        <v>4</v>
      </c>
      <c r="D107" s="337">
        <v>8</v>
      </c>
      <c r="E107" s="338" t="s">
        <v>821</v>
      </c>
      <c r="F107" s="337"/>
      <c r="G107" s="339"/>
      <c r="H107" s="254"/>
      <c r="I107" s="317"/>
      <c r="J107" s="254"/>
      <c r="K107" s="241"/>
      <c r="L107" s="241"/>
      <c r="M107" s="241"/>
      <c r="N107" s="312"/>
      <c r="O107" s="3"/>
      <c r="P107" s="241"/>
      <c r="Q107" s="322"/>
      <c r="R107" s="256"/>
      <c r="S107" s="263"/>
      <c r="T107" s="256"/>
      <c r="U107" s="256"/>
      <c r="V107" s="256"/>
      <c r="W107" s="241"/>
      <c r="X107" s="256"/>
      <c r="Y107" s="241"/>
      <c r="Z107" s="256"/>
      <c r="AA107" s="256"/>
      <c r="AB107" s="257"/>
      <c r="AC107" s="257"/>
      <c r="AD107" s="328"/>
      <c r="AE107" s="329"/>
      <c r="AF107" s="329">
        <v>0.9375</v>
      </c>
      <c r="AG107" s="328">
        <v>0.95833333333333337</v>
      </c>
      <c r="AH107" s="241" t="s">
        <v>48</v>
      </c>
      <c r="AI107" s="254"/>
      <c r="AJ107" s="254"/>
      <c r="AK107" s="254"/>
      <c r="AL107" s="260" t="s">
        <v>1136</v>
      </c>
      <c r="AM107" s="379"/>
      <c r="AP107" s="261" t="str">
        <f t="shared" si="2"/>
        <v/>
      </c>
      <c r="AQ107" s="261">
        <f t="shared" si="3"/>
        <v>2.083333333333337E-2</v>
      </c>
    </row>
    <row r="108" spans="2:45">
      <c r="B108" s="337">
        <v>2025</v>
      </c>
      <c r="C108" s="337">
        <v>4</v>
      </c>
      <c r="D108" s="337">
        <v>8</v>
      </c>
      <c r="E108" s="338" t="s">
        <v>822</v>
      </c>
      <c r="F108" s="337"/>
      <c r="G108" s="339"/>
      <c r="H108" s="254"/>
      <c r="I108" s="317"/>
      <c r="J108" s="254"/>
      <c r="K108" s="241"/>
      <c r="L108" s="241"/>
      <c r="M108" s="241"/>
      <c r="N108" s="312"/>
      <c r="O108" s="3"/>
      <c r="P108" s="241"/>
      <c r="Q108" s="322"/>
      <c r="R108" s="256"/>
      <c r="S108" s="263"/>
      <c r="T108" s="256"/>
      <c r="U108" s="256"/>
      <c r="V108" s="256"/>
      <c r="W108" s="241"/>
      <c r="X108" s="256"/>
      <c r="Y108" s="241"/>
      <c r="Z108" s="256"/>
      <c r="AA108" s="256"/>
      <c r="AB108" s="257"/>
      <c r="AC108" s="257"/>
      <c r="AD108" s="328"/>
      <c r="AE108" s="329"/>
      <c r="AF108" s="329">
        <v>0.91666666666666663</v>
      </c>
      <c r="AG108" s="328">
        <v>0.28125</v>
      </c>
      <c r="AH108" s="241" t="s">
        <v>39</v>
      </c>
      <c r="AI108" s="254"/>
      <c r="AJ108" s="254"/>
      <c r="AK108" s="254"/>
      <c r="AL108" s="260" t="s">
        <v>1024</v>
      </c>
      <c r="AM108" s="379"/>
      <c r="AP108" s="261" t="str">
        <f t="shared" si="2"/>
        <v/>
      </c>
      <c r="AQ108" s="261">
        <f t="shared" si="3"/>
        <v>0.36458333333333337</v>
      </c>
    </row>
    <row r="109" spans="2:45">
      <c r="B109" s="337">
        <v>2025</v>
      </c>
      <c r="C109" s="337">
        <v>4</v>
      </c>
      <c r="D109" s="337">
        <v>9</v>
      </c>
      <c r="E109" s="338" t="s">
        <v>1141</v>
      </c>
      <c r="F109" s="337"/>
      <c r="G109" s="339"/>
      <c r="H109" s="254"/>
      <c r="I109" s="317"/>
      <c r="J109" s="254"/>
      <c r="K109" s="241"/>
      <c r="L109" s="241"/>
      <c r="M109" s="241"/>
      <c r="N109" s="312"/>
      <c r="O109" s="3"/>
      <c r="P109" s="241"/>
      <c r="Q109" s="322"/>
      <c r="R109" s="256"/>
      <c r="S109" s="263"/>
      <c r="T109" s="256"/>
      <c r="U109" s="256"/>
      <c r="V109" s="256"/>
      <c r="W109" s="241"/>
      <c r="X109" s="256"/>
      <c r="Y109" s="241"/>
      <c r="Z109" s="256"/>
      <c r="AA109" s="256"/>
      <c r="AB109" s="257"/>
      <c r="AC109" s="257"/>
      <c r="AD109" s="328"/>
      <c r="AE109" s="329"/>
      <c r="AF109" s="329">
        <v>0.28125</v>
      </c>
      <c r="AG109" s="328">
        <v>0.58333333333333337</v>
      </c>
      <c r="AH109" s="241" t="s">
        <v>39</v>
      </c>
      <c r="AI109" s="254"/>
      <c r="AJ109" s="254"/>
      <c r="AK109" s="254"/>
      <c r="AL109" s="260" t="s">
        <v>1142</v>
      </c>
      <c r="AM109" s="379"/>
      <c r="AP109" s="261" t="str">
        <f t="shared" si="2"/>
        <v/>
      </c>
      <c r="AQ109" s="261">
        <f t="shared" si="3"/>
        <v>0.30208333333333337</v>
      </c>
    </row>
    <row r="110" spans="2:45">
      <c r="B110" s="337">
        <v>2025</v>
      </c>
      <c r="C110" s="337">
        <v>4</v>
      </c>
      <c r="D110" s="337">
        <v>9</v>
      </c>
      <c r="E110" s="338" t="s">
        <v>821</v>
      </c>
      <c r="F110" s="337"/>
      <c r="G110" s="339"/>
      <c r="H110" s="254"/>
      <c r="I110" s="317"/>
      <c r="J110" s="254"/>
      <c r="K110" s="241"/>
      <c r="L110" s="241"/>
      <c r="M110" s="241"/>
      <c r="N110" s="312"/>
      <c r="O110" s="3"/>
      <c r="P110" s="241"/>
      <c r="Q110" s="322"/>
      <c r="R110" s="256"/>
      <c r="S110" s="263"/>
      <c r="T110" s="256"/>
      <c r="U110" s="256"/>
      <c r="V110" s="256"/>
      <c r="W110" s="241"/>
      <c r="X110" s="256"/>
      <c r="Y110" s="241"/>
      <c r="Z110" s="256"/>
      <c r="AA110" s="256"/>
      <c r="AB110" s="257"/>
      <c r="AC110" s="257"/>
      <c r="AD110" s="328"/>
      <c r="AE110" s="329"/>
      <c r="AF110" s="329">
        <v>0.58333333333333337</v>
      </c>
      <c r="AG110" s="328">
        <v>0.91666666666666663</v>
      </c>
      <c r="AH110" s="241" t="s">
        <v>39</v>
      </c>
      <c r="AI110" s="254"/>
      <c r="AJ110" s="254"/>
      <c r="AK110" s="254"/>
      <c r="AL110" s="260" t="s">
        <v>1022</v>
      </c>
      <c r="AM110" s="379"/>
      <c r="AP110" s="261" t="str">
        <f t="shared" si="2"/>
        <v/>
      </c>
      <c r="AQ110" s="261">
        <f t="shared" si="3"/>
        <v>0.33333333333333326</v>
      </c>
    </row>
    <row r="111" spans="2:45">
      <c r="B111" s="337">
        <v>2025</v>
      </c>
      <c r="C111" s="337">
        <v>4</v>
      </c>
      <c r="D111" s="337">
        <v>9</v>
      </c>
      <c r="E111" s="338" t="s">
        <v>822</v>
      </c>
      <c r="F111" s="337"/>
      <c r="G111" s="339"/>
      <c r="H111" s="254"/>
      <c r="I111" s="317"/>
      <c r="J111" s="254"/>
      <c r="K111" s="241"/>
      <c r="L111" s="241"/>
      <c r="M111" s="241"/>
      <c r="N111" s="312"/>
      <c r="O111" s="3"/>
      <c r="P111" s="241"/>
      <c r="Q111" s="322"/>
      <c r="R111" s="256"/>
      <c r="S111" s="263"/>
      <c r="T111" s="256"/>
      <c r="U111" s="256"/>
      <c r="V111" s="256"/>
      <c r="W111" s="241"/>
      <c r="X111" s="256"/>
      <c r="Y111" s="241"/>
      <c r="Z111" s="256"/>
      <c r="AA111" s="256"/>
      <c r="AB111" s="257"/>
      <c r="AC111" s="257"/>
      <c r="AD111" s="328"/>
      <c r="AE111" s="329"/>
      <c r="AF111" s="329">
        <v>0.91666666666666663</v>
      </c>
      <c r="AG111" s="328">
        <v>0.28125</v>
      </c>
      <c r="AH111" s="241" t="s">
        <v>39</v>
      </c>
      <c r="AI111" s="254"/>
      <c r="AJ111" s="254"/>
      <c r="AK111" s="254"/>
      <c r="AL111" s="260" t="s">
        <v>1024</v>
      </c>
      <c r="AM111" s="379"/>
      <c r="AP111" s="261" t="str">
        <f t="shared" si="2"/>
        <v/>
      </c>
      <c r="AQ111" s="261">
        <f t="shared" si="3"/>
        <v>0.36458333333333337</v>
      </c>
    </row>
    <row r="112" spans="2:45">
      <c r="B112" s="337">
        <v>2025</v>
      </c>
      <c r="C112" s="337">
        <v>4</v>
      </c>
      <c r="D112" s="337">
        <v>10</v>
      </c>
      <c r="E112" s="338" t="s">
        <v>1141</v>
      </c>
      <c r="F112" s="337"/>
      <c r="G112" s="339"/>
      <c r="H112" s="254"/>
      <c r="I112" s="317"/>
      <c r="J112" s="254"/>
      <c r="K112" s="241"/>
      <c r="L112" s="241"/>
      <c r="M112" s="241"/>
      <c r="N112" s="312"/>
      <c r="O112" s="3"/>
      <c r="P112" s="241"/>
      <c r="Q112" s="322"/>
      <c r="R112" s="256"/>
      <c r="S112" s="263"/>
      <c r="T112" s="256"/>
      <c r="U112" s="256"/>
      <c r="V112" s="256"/>
      <c r="W112" s="241"/>
      <c r="X112" s="256"/>
      <c r="Y112" s="241"/>
      <c r="Z112" s="256"/>
      <c r="AA112" s="256"/>
      <c r="AB112" s="257"/>
      <c r="AC112" s="257"/>
      <c r="AD112" s="328"/>
      <c r="AE112" s="329"/>
      <c r="AF112" s="329">
        <v>0.28125</v>
      </c>
      <c r="AG112" s="328">
        <v>0.58333333333333337</v>
      </c>
      <c r="AH112" s="241" t="s">
        <v>39</v>
      </c>
      <c r="AI112" s="254"/>
      <c r="AJ112" s="254"/>
      <c r="AK112" s="254"/>
      <c r="AL112" s="260" t="s">
        <v>1147</v>
      </c>
      <c r="AM112" s="379"/>
      <c r="AP112" s="261" t="str">
        <f t="shared" si="2"/>
        <v/>
      </c>
      <c r="AQ112" s="261">
        <f t="shared" si="3"/>
        <v>0.30208333333333337</v>
      </c>
    </row>
    <row r="113" spans="2:43">
      <c r="B113" s="337">
        <v>2025</v>
      </c>
      <c r="C113" s="337">
        <v>4</v>
      </c>
      <c r="D113" s="337">
        <v>10</v>
      </c>
      <c r="E113" s="338" t="s">
        <v>821</v>
      </c>
      <c r="F113" s="337"/>
      <c r="G113" s="339"/>
      <c r="H113" s="254"/>
      <c r="I113" s="317"/>
      <c r="J113" s="254"/>
      <c r="K113" s="241"/>
      <c r="L113" s="241"/>
      <c r="M113" s="241"/>
      <c r="N113" s="312" t="s">
        <v>1091</v>
      </c>
      <c r="O113" s="3"/>
      <c r="P113" s="241">
        <v>25</v>
      </c>
      <c r="Q113" s="322"/>
      <c r="R113" s="256">
        <v>1050</v>
      </c>
      <c r="S113" s="263">
        <v>5000</v>
      </c>
      <c r="T113" s="256">
        <v>5000</v>
      </c>
      <c r="U113" s="256">
        <v>1050</v>
      </c>
      <c r="V113" s="256">
        <v>1050</v>
      </c>
      <c r="W113" s="241"/>
      <c r="X113" s="256"/>
      <c r="Y113" s="241"/>
      <c r="Z113" s="256">
        <v>5000</v>
      </c>
      <c r="AA113" s="256">
        <v>5000</v>
      </c>
      <c r="AB113" s="257" t="s">
        <v>1151</v>
      </c>
      <c r="AC113" s="257" t="s">
        <v>1152</v>
      </c>
      <c r="AD113" s="328"/>
      <c r="AE113" s="329"/>
      <c r="AF113" s="329">
        <v>0.58333333333333337</v>
      </c>
      <c r="AG113" s="328">
        <v>0.625</v>
      </c>
      <c r="AH113" s="241" t="s">
        <v>39</v>
      </c>
      <c r="AI113" s="254"/>
      <c r="AJ113" s="254"/>
      <c r="AK113" s="254"/>
      <c r="AL113" s="260" t="s">
        <v>1143</v>
      </c>
      <c r="AM113" s="379"/>
      <c r="AP113" s="261" t="str">
        <f t="shared" si="2"/>
        <v/>
      </c>
      <c r="AQ113" s="261">
        <f t="shared" si="3"/>
        <v>4.166666666666663E-2</v>
      </c>
    </row>
    <row r="114" spans="2:43">
      <c r="B114" s="337">
        <v>2025</v>
      </c>
      <c r="C114" s="337">
        <v>4</v>
      </c>
      <c r="D114" s="337">
        <v>10</v>
      </c>
      <c r="E114" s="338" t="s">
        <v>821</v>
      </c>
      <c r="F114" s="337"/>
      <c r="G114" s="339"/>
      <c r="H114" s="254"/>
      <c r="I114" s="317"/>
      <c r="J114" s="254"/>
      <c r="K114" s="241"/>
      <c r="L114" s="241"/>
      <c r="M114" s="241"/>
      <c r="N114" s="312" t="s">
        <v>1091</v>
      </c>
      <c r="O114" s="3"/>
      <c r="P114" s="241">
        <v>25</v>
      </c>
      <c r="Q114" s="322"/>
      <c r="R114" s="256">
        <v>1050</v>
      </c>
      <c r="S114" s="263">
        <v>5000</v>
      </c>
      <c r="T114" s="256">
        <v>5000</v>
      </c>
      <c r="U114" s="256">
        <v>1050</v>
      </c>
      <c r="V114" s="256">
        <v>1050</v>
      </c>
      <c r="W114" s="241"/>
      <c r="X114" s="256"/>
      <c r="Y114" s="241"/>
      <c r="Z114" s="256">
        <v>4970</v>
      </c>
      <c r="AA114" s="256">
        <v>4970</v>
      </c>
      <c r="AB114" s="257"/>
      <c r="AC114" s="257" t="s">
        <v>1153</v>
      </c>
      <c r="AD114" s="328"/>
      <c r="AE114" s="329"/>
      <c r="AF114" s="329">
        <v>0.625</v>
      </c>
      <c r="AG114" s="328">
        <v>0.66666666666666663</v>
      </c>
      <c r="AH114" s="241" t="s">
        <v>39</v>
      </c>
      <c r="AI114" s="254"/>
      <c r="AJ114" s="254"/>
      <c r="AK114" s="254"/>
      <c r="AL114" s="260" t="s">
        <v>1145</v>
      </c>
      <c r="AM114" s="379"/>
      <c r="AP114" s="261" t="str">
        <f t="shared" si="2"/>
        <v/>
      </c>
      <c r="AQ114" s="261">
        <f t="shared" si="3"/>
        <v>4.166666666666663E-2</v>
      </c>
    </row>
    <row r="115" spans="2:43">
      <c r="B115" s="337">
        <v>2025</v>
      </c>
      <c r="C115" s="337">
        <v>4</v>
      </c>
      <c r="D115" s="337">
        <v>10</v>
      </c>
      <c r="E115" s="338" t="s">
        <v>821</v>
      </c>
      <c r="F115" s="337"/>
      <c r="G115" s="339"/>
      <c r="H115" s="254"/>
      <c r="I115" s="317"/>
      <c r="J115" s="254"/>
      <c r="K115" s="241"/>
      <c r="L115" s="241"/>
      <c r="M115" s="241"/>
      <c r="N115" s="312" t="s">
        <v>1091</v>
      </c>
      <c r="O115" s="3"/>
      <c r="P115" s="241">
        <v>25</v>
      </c>
      <c r="Q115" s="322"/>
      <c r="R115" s="256">
        <v>1050</v>
      </c>
      <c r="S115" s="263">
        <v>5000</v>
      </c>
      <c r="T115" s="256">
        <v>5000</v>
      </c>
      <c r="U115" s="256">
        <v>1050</v>
      </c>
      <c r="V115" s="256">
        <v>1050</v>
      </c>
      <c r="W115" s="241"/>
      <c r="X115" s="256"/>
      <c r="Y115" s="241"/>
      <c r="Z115" s="256">
        <v>4960</v>
      </c>
      <c r="AA115" s="256">
        <v>4960</v>
      </c>
      <c r="AB115" s="257"/>
      <c r="AC115" s="257" t="s">
        <v>1154</v>
      </c>
      <c r="AD115" s="328"/>
      <c r="AE115" s="329"/>
      <c r="AF115" s="329">
        <v>0.66666666666666663</v>
      </c>
      <c r="AG115" s="328">
        <v>0.70833333333333337</v>
      </c>
      <c r="AH115" s="241" t="s">
        <v>39</v>
      </c>
      <c r="AI115" s="254"/>
      <c r="AJ115" s="254"/>
      <c r="AK115" s="254"/>
      <c r="AL115" s="260" t="s">
        <v>1144</v>
      </c>
      <c r="AM115" s="379"/>
      <c r="AP115" s="261" t="str">
        <f t="shared" si="2"/>
        <v/>
      </c>
      <c r="AQ115" s="261">
        <f t="shared" si="3"/>
        <v>4.1666666666666741E-2</v>
      </c>
    </row>
    <row r="116" spans="2:43">
      <c r="B116" s="337">
        <v>2025</v>
      </c>
      <c r="C116" s="337">
        <v>4</v>
      </c>
      <c r="D116" s="337">
        <v>10</v>
      </c>
      <c r="E116" s="338" t="s">
        <v>821</v>
      </c>
      <c r="F116" s="337"/>
      <c r="G116" s="339"/>
      <c r="H116" s="254"/>
      <c r="I116" s="317"/>
      <c r="J116" s="254"/>
      <c r="K116" s="241"/>
      <c r="L116" s="241"/>
      <c r="M116" s="241"/>
      <c r="N116" s="312" t="s">
        <v>652</v>
      </c>
      <c r="O116" s="3"/>
      <c r="P116" s="241">
        <v>50</v>
      </c>
      <c r="Q116" s="322"/>
      <c r="R116" s="256">
        <v>1120</v>
      </c>
      <c r="S116" s="263"/>
      <c r="T116" s="256"/>
      <c r="U116" s="256"/>
      <c r="V116" s="256"/>
      <c r="W116" s="241"/>
      <c r="X116" s="256"/>
      <c r="Y116" s="241"/>
      <c r="Z116" s="256"/>
      <c r="AA116" s="256">
        <v>4200</v>
      </c>
      <c r="AB116" s="257"/>
      <c r="AC116" s="257"/>
      <c r="AD116" s="328"/>
      <c r="AE116" s="329"/>
      <c r="AF116" s="329">
        <v>0.70833333333333337</v>
      </c>
      <c r="AG116" s="328">
        <v>0.91666666666666663</v>
      </c>
      <c r="AH116" s="241" t="s">
        <v>39</v>
      </c>
      <c r="AI116" s="254"/>
      <c r="AJ116" s="254"/>
      <c r="AK116" s="254"/>
      <c r="AL116" s="260" t="s">
        <v>1146</v>
      </c>
      <c r="AM116" s="379"/>
      <c r="AP116" s="261" t="str">
        <f t="shared" si="2"/>
        <v/>
      </c>
      <c r="AQ116" s="261">
        <f t="shared" si="3"/>
        <v>0.20833333333333326</v>
      </c>
    </row>
    <row r="117" spans="2:43">
      <c r="B117" s="337">
        <v>2025</v>
      </c>
      <c r="C117" s="337">
        <v>4</v>
      </c>
      <c r="D117" s="337">
        <v>10</v>
      </c>
      <c r="E117" s="338" t="s">
        <v>822</v>
      </c>
      <c r="F117" s="337"/>
      <c r="G117" s="339"/>
      <c r="H117" s="254"/>
      <c r="I117" s="317"/>
      <c r="J117" s="254"/>
      <c r="K117" s="241"/>
      <c r="L117" s="241"/>
      <c r="M117" s="241"/>
      <c r="N117" s="312"/>
      <c r="O117" s="3"/>
      <c r="P117" s="241"/>
      <c r="Q117" s="322"/>
      <c r="R117" s="256"/>
      <c r="S117" s="263"/>
      <c r="T117" s="256"/>
      <c r="U117" s="256"/>
      <c r="V117" s="256"/>
      <c r="W117" s="241"/>
      <c r="X117" s="256"/>
      <c r="Y117" s="241"/>
      <c r="Z117" s="256"/>
      <c r="AA117" s="256"/>
      <c r="AB117" s="257"/>
      <c r="AC117" s="257"/>
      <c r="AD117" s="328"/>
      <c r="AE117" s="329"/>
      <c r="AF117" s="329">
        <v>0.91666666666666663</v>
      </c>
      <c r="AG117" s="328">
        <v>0.28125</v>
      </c>
      <c r="AH117" s="241" t="s">
        <v>39</v>
      </c>
      <c r="AI117" s="254"/>
      <c r="AJ117" s="254"/>
      <c r="AK117" s="254"/>
      <c r="AL117" s="260" t="s">
        <v>1024</v>
      </c>
      <c r="AM117" s="379"/>
      <c r="AP117" s="261" t="str">
        <f t="shared" si="2"/>
        <v/>
      </c>
      <c r="AQ117" s="261">
        <f t="shared" si="3"/>
        <v>0.36458333333333337</v>
      </c>
    </row>
    <row r="118" spans="2:43">
      <c r="B118" s="337">
        <v>2025</v>
      </c>
      <c r="C118" s="337">
        <v>4</v>
      </c>
      <c r="D118" s="337">
        <v>11</v>
      </c>
      <c r="E118" s="338" t="s">
        <v>821</v>
      </c>
      <c r="F118" s="337"/>
      <c r="G118" s="339"/>
      <c r="H118" s="254"/>
      <c r="I118" s="317"/>
      <c r="J118" s="254"/>
      <c r="K118" s="241"/>
      <c r="L118" s="241"/>
      <c r="M118" s="241"/>
      <c r="N118" s="312"/>
      <c r="O118" s="3"/>
      <c r="P118" s="241"/>
      <c r="Q118" s="322"/>
      <c r="R118" s="256"/>
      <c r="S118" s="263"/>
      <c r="T118" s="256"/>
      <c r="U118" s="256"/>
      <c r="V118" s="256"/>
      <c r="W118" s="241"/>
      <c r="X118" s="256"/>
      <c r="Y118" s="241"/>
      <c r="Z118" s="256"/>
      <c r="AA118" s="256"/>
      <c r="AB118" s="257"/>
      <c r="AC118" s="257"/>
      <c r="AD118" s="328"/>
      <c r="AE118" s="329"/>
      <c r="AF118" s="329">
        <v>0.39583333333333331</v>
      </c>
      <c r="AG118" s="328">
        <v>0.45833333333333331</v>
      </c>
      <c r="AH118" s="241" t="s">
        <v>39</v>
      </c>
      <c r="AI118" s="254"/>
      <c r="AJ118" s="254"/>
      <c r="AK118" s="254"/>
      <c r="AL118" s="260" t="s">
        <v>1148</v>
      </c>
      <c r="AM118" s="379"/>
      <c r="AP118" s="261" t="str">
        <f t="shared" si="2"/>
        <v/>
      </c>
      <c r="AQ118" s="261">
        <f t="shared" si="3"/>
        <v>6.25E-2</v>
      </c>
    </row>
    <row r="119" spans="2:43">
      <c r="B119" s="337">
        <v>2025</v>
      </c>
      <c r="C119" s="337">
        <v>4</v>
      </c>
      <c r="D119" s="337">
        <v>11</v>
      </c>
      <c r="E119" s="338" t="s">
        <v>821</v>
      </c>
      <c r="F119" s="337"/>
      <c r="G119" s="339"/>
      <c r="H119" s="254"/>
      <c r="I119" s="317"/>
      <c r="J119" s="254"/>
      <c r="K119" s="241"/>
      <c r="L119" s="241"/>
      <c r="M119" s="241"/>
      <c r="N119" s="312" t="s">
        <v>1091</v>
      </c>
      <c r="O119" s="3"/>
      <c r="P119" s="241">
        <v>25</v>
      </c>
      <c r="Q119" s="322"/>
      <c r="R119" s="256">
        <v>1050</v>
      </c>
      <c r="S119" s="263">
        <v>5000</v>
      </c>
      <c r="T119" s="256">
        <v>5000</v>
      </c>
      <c r="U119" s="256">
        <v>1050</v>
      </c>
      <c r="V119" s="256">
        <v>1050</v>
      </c>
      <c r="W119" s="241"/>
      <c r="X119" s="256"/>
      <c r="Y119" s="241"/>
      <c r="Z119" s="256">
        <v>4930</v>
      </c>
      <c r="AA119" s="256">
        <v>4930</v>
      </c>
      <c r="AB119" s="257"/>
      <c r="AC119" s="257" t="s">
        <v>1155</v>
      </c>
      <c r="AD119" s="328"/>
      <c r="AE119" s="329"/>
      <c r="AF119" s="329">
        <v>0.45833333333333331</v>
      </c>
      <c r="AG119" s="328">
        <v>0.5</v>
      </c>
      <c r="AH119" s="241" t="s">
        <v>39</v>
      </c>
      <c r="AI119" s="254"/>
      <c r="AJ119" s="254"/>
      <c r="AK119" s="254"/>
      <c r="AL119" s="260" t="s">
        <v>1149</v>
      </c>
      <c r="AM119" s="379"/>
      <c r="AP119" s="261" t="str">
        <f t="shared" si="2"/>
        <v/>
      </c>
      <c r="AQ119" s="261">
        <f t="shared" si="3"/>
        <v>4.1666666666666685E-2</v>
      </c>
    </row>
    <row r="120" spans="2:43">
      <c r="B120" s="337">
        <v>2025</v>
      </c>
      <c r="C120" s="337">
        <v>4</v>
      </c>
      <c r="D120" s="337">
        <v>11</v>
      </c>
      <c r="E120" s="338" t="s">
        <v>821</v>
      </c>
      <c r="F120" s="337"/>
      <c r="G120" s="339"/>
      <c r="H120" s="254"/>
      <c r="I120" s="317"/>
      <c r="J120" s="254"/>
      <c r="K120" s="241"/>
      <c r="L120" s="241"/>
      <c r="M120" s="241"/>
      <c r="N120" s="312" t="s">
        <v>1091</v>
      </c>
      <c r="O120" s="3"/>
      <c r="P120" s="241">
        <v>25</v>
      </c>
      <c r="Q120" s="322"/>
      <c r="R120" s="256">
        <v>1050</v>
      </c>
      <c r="S120" s="263">
        <v>5000</v>
      </c>
      <c r="T120" s="256">
        <v>5000</v>
      </c>
      <c r="U120" s="256">
        <v>1050</v>
      </c>
      <c r="V120" s="256">
        <v>1050</v>
      </c>
      <c r="W120" s="241"/>
      <c r="X120" s="256"/>
      <c r="Y120" s="241"/>
      <c r="Z120" s="256">
        <v>4900</v>
      </c>
      <c r="AA120" s="256">
        <v>4900</v>
      </c>
      <c r="AB120" s="257"/>
      <c r="AC120" s="257" t="s">
        <v>1156</v>
      </c>
      <c r="AD120" s="328"/>
      <c r="AE120" s="329"/>
      <c r="AF120" s="329">
        <v>0.5</v>
      </c>
      <c r="AG120" s="328">
        <v>0.66666666666666663</v>
      </c>
      <c r="AH120" s="241" t="s">
        <v>39</v>
      </c>
      <c r="AI120" s="254"/>
      <c r="AJ120" s="254"/>
      <c r="AK120" s="254"/>
      <c r="AL120" s="260" t="s">
        <v>1150</v>
      </c>
      <c r="AM120" s="379"/>
      <c r="AP120" s="261" t="str">
        <f t="shared" si="2"/>
        <v/>
      </c>
      <c r="AQ120" s="261">
        <f t="shared" si="3"/>
        <v>0.16666666666666663</v>
      </c>
    </row>
    <row r="121" spans="2:43">
      <c r="B121" s="337">
        <v>2025</v>
      </c>
      <c r="C121" s="337">
        <v>4</v>
      </c>
      <c r="D121" s="337">
        <v>11</v>
      </c>
      <c r="E121" s="338" t="s">
        <v>821</v>
      </c>
      <c r="F121" s="337"/>
      <c r="G121" s="339"/>
      <c r="H121" s="254"/>
      <c r="I121" s="317"/>
      <c r="J121" s="254"/>
      <c r="K121" s="241"/>
      <c r="L121" s="241"/>
      <c r="M121" s="241"/>
      <c r="N121" s="312" t="s">
        <v>652</v>
      </c>
      <c r="O121" s="3"/>
      <c r="P121" s="241">
        <v>50</v>
      </c>
      <c r="Q121" s="322"/>
      <c r="R121" s="256">
        <v>1120</v>
      </c>
      <c r="S121" s="263"/>
      <c r="T121" s="256"/>
      <c r="U121" s="256"/>
      <c r="V121" s="256"/>
      <c r="W121" s="241"/>
      <c r="X121" s="256"/>
      <c r="Y121" s="241"/>
      <c r="Z121" s="256">
        <v>4180</v>
      </c>
      <c r="AA121" s="256">
        <v>4180</v>
      </c>
      <c r="AB121" s="257"/>
      <c r="AC121" s="257"/>
      <c r="AD121" s="328"/>
      <c r="AE121" s="329"/>
      <c r="AF121" s="329">
        <v>0.66666666666666663</v>
      </c>
      <c r="AG121" s="328">
        <v>0.72916666666666663</v>
      </c>
      <c r="AH121" s="241" t="s">
        <v>39</v>
      </c>
      <c r="AI121" s="254"/>
      <c r="AJ121" s="254"/>
      <c r="AK121" s="254"/>
      <c r="AL121" s="103" t="s">
        <v>1158</v>
      </c>
      <c r="AM121" s="379"/>
      <c r="AP121" s="261" t="str">
        <f t="shared" si="2"/>
        <v/>
      </c>
      <c r="AQ121" s="261">
        <f t="shared" si="3"/>
        <v>6.25E-2</v>
      </c>
    </row>
    <row r="122" spans="2:43">
      <c r="B122" s="337">
        <v>2025</v>
      </c>
      <c r="C122" s="337">
        <v>4</v>
      </c>
      <c r="D122" s="337">
        <v>11</v>
      </c>
      <c r="E122" s="338" t="s">
        <v>821</v>
      </c>
      <c r="F122" s="337"/>
      <c r="G122" s="339"/>
      <c r="H122" s="254"/>
      <c r="I122" s="317"/>
      <c r="J122" s="254"/>
      <c r="K122" s="241"/>
      <c r="L122" s="241"/>
      <c r="M122" s="241"/>
      <c r="N122" s="312"/>
      <c r="O122" s="3"/>
      <c r="P122" s="241"/>
      <c r="Q122" s="322"/>
      <c r="R122" s="256"/>
      <c r="S122" s="263"/>
      <c r="T122" s="256"/>
      <c r="U122" s="256"/>
      <c r="V122" s="256"/>
      <c r="W122" s="241"/>
      <c r="X122" s="256"/>
      <c r="Y122" s="241"/>
      <c r="Z122" s="256"/>
      <c r="AA122" s="256"/>
      <c r="AB122" s="257"/>
      <c r="AC122" s="257"/>
      <c r="AD122" s="328"/>
      <c r="AE122" s="329"/>
      <c r="AF122" s="329">
        <v>0.72916666666666663</v>
      </c>
      <c r="AG122" s="328">
        <v>0.91666666666666663</v>
      </c>
      <c r="AH122" s="241" t="s">
        <v>35</v>
      </c>
      <c r="AI122" s="254"/>
      <c r="AJ122" s="254"/>
      <c r="AK122" s="254"/>
      <c r="AL122" s="260" t="s">
        <v>1157</v>
      </c>
      <c r="AM122" s="379"/>
      <c r="AP122" s="261" t="str">
        <f t="shared" si="2"/>
        <v/>
      </c>
      <c r="AQ122" s="261">
        <f t="shared" si="3"/>
        <v>0.1875</v>
      </c>
    </row>
    <row r="123" spans="2:43">
      <c r="B123" s="337">
        <v>2025</v>
      </c>
      <c r="C123" s="337">
        <v>4</v>
      </c>
      <c r="D123" s="337">
        <v>11</v>
      </c>
      <c r="E123" s="338" t="s">
        <v>822</v>
      </c>
      <c r="F123" s="337"/>
      <c r="G123" s="339"/>
      <c r="H123" s="254"/>
      <c r="I123" s="317"/>
      <c r="J123" s="254"/>
      <c r="K123" s="241"/>
      <c r="L123" s="241"/>
      <c r="M123" s="241"/>
      <c r="N123" s="312"/>
      <c r="O123" s="3"/>
      <c r="P123" s="241"/>
      <c r="Q123" s="322"/>
      <c r="R123" s="256"/>
      <c r="S123" s="263"/>
      <c r="T123" s="256"/>
      <c r="U123" s="256"/>
      <c r="V123" s="256"/>
      <c r="W123" s="241"/>
      <c r="X123" s="256"/>
      <c r="Y123" s="241"/>
      <c r="Z123" s="256"/>
      <c r="AA123" s="256"/>
      <c r="AB123" s="257"/>
      <c r="AC123" s="257"/>
      <c r="AD123" s="328"/>
      <c r="AE123" s="329"/>
      <c r="AF123" s="329">
        <v>0.91666666666666663</v>
      </c>
      <c r="AG123" s="328">
        <v>0.28125</v>
      </c>
      <c r="AH123" s="241" t="s">
        <v>39</v>
      </c>
      <c r="AI123" s="254"/>
      <c r="AJ123" s="254"/>
      <c r="AK123" s="254"/>
      <c r="AL123" s="260" t="s">
        <v>1166</v>
      </c>
      <c r="AM123" s="379"/>
      <c r="AP123" s="261" t="str">
        <f t="shared" si="2"/>
        <v/>
      </c>
      <c r="AQ123" s="261">
        <f t="shared" si="3"/>
        <v>0.36458333333333337</v>
      </c>
    </row>
    <row r="124" spans="2:43">
      <c r="B124" s="337">
        <v>2025</v>
      </c>
      <c r="C124" s="337">
        <v>4</v>
      </c>
      <c r="D124" s="337">
        <v>14</v>
      </c>
      <c r="E124" s="338" t="s">
        <v>821</v>
      </c>
      <c r="F124" s="337"/>
      <c r="G124" s="339"/>
      <c r="H124" s="254"/>
      <c r="I124" s="317"/>
      <c r="J124" s="254"/>
      <c r="K124" s="241"/>
      <c r="L124" s="241"/>
      <c r="M124" s="241"/>
      <c r="N124" s="312"/>
      <c r="O124" s="3"/>
      <c r="P124" s="241"/>
      <c r="Q124" s="322"/>
      <c r="R124" s="256"/>
      <c r="S124" s="263"/>
      <c r="T124" s="256"/>
      <c r="U124" s="256"/>
      <c r="V124" s="256"/>
      <c r="W124" s="241"/>
      <c r="X124" s="256"/>
      <c r="Y124" s="241"/>
      <c r="Z124" s="256"/>
      <c r="AA124" s="256"/>
      <c r="AB124" s="257"/>
      <c r="AC124" s="257"/>
      <c r="AD124" s="328"/>
      <c r="AE124" s="329"/>
      <c r="AF124" s="329">
        <v>0.28125</v>
      </c>
      <c r="AG124" s="328">
        <v>0.39583333333333331</v>
      </c>
      <c r="AH124" s="241" t="s">
        <v>39</v>
      </c>
      <c r="AI124" s="254"/>
      <c r="AJ124" s="254"/>
      <c r="AK124" s="254"/>
      <c r="AL124" s="260" t="s">
        <v>1165</v>
      </c>
      <c r="AM124" s="379"/>
      <c r="AP124" s="261" t="str">
        <f t="shared" si="2"/>
        <v/>
      </c>
      <c r="AQ124" s="261">
        <f t="shared" si="3"/>
        <v>0.11458333333333331</v>
      </c>
    </row>
    <row r="125" spans="2:43">
      <c r="B125" s="337">
        <v>2025</v>
      </c>
      <c r="C125" s="337">
        <v>4</v>
      </c>
      <c r="D125" s="337">
        <v>14</v>
      </c>
      <c r="E125" s="338" t="s">
        <v>821</v>
      </c>
      <c r="F125" s="337">
        <v>1</v>
      </c>
      <c r="G125" s="339" t="s">
        <v>824</v>
      </c>
      <c r="H125" s="254" t="s">
        <v>825</v>
      </c>
      <c r="I125" s="317" t="s">
        <v>838</v>
      </c>
      <c r="J125" s="254" t="s">
        <v>845</v>
      </c>
      <c r="K125" s="241">
        <v>3817758</v>
      </c>
      <c r="L125" s="241">
        <v>1</v>
      </c>
      <c r="M125" s="241">
        <v>8</v>
      </c>
      <c r="N125" s="312" t="s">
        <v>654</v>
      </c>
      <c r="O125" s="3" t="s">
        <v>899</v>
      </c>
      <c r="P125" s="241">
        <v>50</v>
      </c>
      <c r="Q125" s="322" t="s">
        <v>900</v>
      </c>
      <c r="R125" s="256">
        <v>1360</v>
      </c>
      <c r="S125" s="263">
        <v>3790</v>
      </c>
      <c r="T125" s="256">
        <v>3790</v>
      </c>
      <c r="U125" s="256">
        <v>680</v>
      </c>
      <c r="V125" s="256">
        <v>677</v>
      </c>
      <c r="W125" s="241">
        <v>2</v>
      </c>
      <c r="X125" s="256">
        <v>2000</v>
      </c>
      <c r="Y125" s="241">
        <v>2</v>
      </c>
      <c r="Z125" s="256">
        <v>1320</v>
      </c>
      <c r="AA125" s="256">
        <v>1300</v>
      </c>
      <c r="AB125" s="257" t="s">
        <v>1159</v>
      </c>
      <c r="AC125" s="257" t="s">
        <v>1160</v>
      </c>
      <c r="AD125" s="328">
        <v>0.39583333333333331</v>
      </c>
      <c r="AE125" s="329">
        <v>0.46527777777777779</v>
      </c>
      <c r="AF125" s="329"/>
      <c r="AG125" s="328"/>
      <c r="AH125" s="241"/>
      <c r="AI125" s="254" t="s">
        <v>830</v>
      </c>
      <c r="AJ125" s="254" t="s">
        <v>50</v>
      </c>
      <c r="AK125" s="254" t="s">
        <v>833</v>
      </c>
      <c r="AL125" s="260" t="s">
        <v>1167</v>
      </c>
      <c r="AM125" s="379" t="s">
        <v>1050</v>
      </c>
      <c r="AP125" s="261">
        <f t="shared" si="2"/>
        <v>6.9444444444444475E-2</v>
      </c>
      <c r="AQ125" s="261" t="str">
        <f t="shared" si="3"/>
        <v/>
      </c>
    </row>
    <row r="126" spans="2:43">
      <c r="B126" s="337">
        <v>2025</v>
      </c>
      <c r="C126" s="337">
        <v>4</v>
      </c>
      <c r="D126" s="337">
        <v>14</v>
      </c>
      <c r="E126" s="338" t="s">
        <v>821</v>
      </c>
      <c r="F126" s="337"/>
      <c r="G126" s="339" t="s">
        <v>824</v>
      </c>
      <c r="H126" s="254" t="s">
        <v>825</v>
      </c>
      <c r="I126" s="317" t="s">
        <v>838</v>
      </c>
      <c r="J126" s="254" t="s">
        <v>845</v>
      </c>
      <c r="K126" s="241">
        <v>3817758</v>
      </c>
      <c r="L126" s="241"/>
      <c r="M126" s="241">
        <v>8</v>
      </c>
      <c r="N126" s="312" t="s">
        <v>654</v>
      </c>
      <c r="O126" s="3" t="s">
        <v>899</v>
      </c>
      <c r="P126" s="241">
        <v>50</v>
      </c>
      <c r="Q126" s="322" t="s">
        <v>900</v>
      </c>
      <c r="R126" s="256">
        <v>1360</v>
      </c>
      <c r="S126" s="263">
        <v>3790</v>
      </c>
      <c r="T126" s="256">
        <v>3790</v>
      </c>
      <c r="U126" s="256">
        <v>680</v>
      </c>
      <c r="V126" s="256">
        <v>678</v>
      </c>
      <c r="W126" s="241">
        <v>2</v>
      </c>
      <c r="X126" s="256">
        <v>2000</v>
      </c>
      <c r="Y126" s="241">
        <v>2</v>
      </c>
      <c r="Z126" s="256">
        <v>1320</v>
      </c>
      <c r="AA126" s="256">
        <v>1300</v>
      </c>
      <c r="AB126" s="257"/>
      <c r="AC126" s="257" t="s">
        <v>1161</v>
      </c>
      <c r="AD126" s="328"/>
      <c r="AE126" s="329"/>
      <c r="AF126" s="329">
        <v>0.46527777777777779</v>
      </c>
      <c r="AG126" s="328">
        <v>0.49305555555555558</v>
      </c>
      <c r="AH126" s="241" t="s">
        <v>48</v>
      </c>
      <c r="AI126" s="254" t="s">
        <v>830</v>
      </c>
      <c r="AJ126" s="254" t="s">
        <v>50</v>
      </c>
      <c r="AK126" s="254" t="s">
        <v>833</v>
      </c>
      <c r="AL126" s="260"/>
      <c r="AM126" s="379" t="s">
        <v>1050</v>
      </c>
      <c r="AP126" s="261" t="str">
        <f t="shared" si="2"/>
        <v/>
      </c>
      <c r="AQ126" s="261">
        <f t="shared" si="3"/>
        <v>2.777777777777779E-2</v>
      </c>
    </row>
    <row r="127" spans="2:43">
      <c r="B127" s="337">
        <v>2025</v>
      </c>
      <c r="C127" s="337">
        <v>4</v>
      </c>
      <c r="D127" s="337">
        <v>14</v>
      </c>
      <c r="E127" s="338" t="s">
        <v>821</v>
      </c>
      <c r="F127" s="337"/>
      <c r="G127" s="339" t="s">
        <v>824</v>
      </c>
      <c r="H127" s="254" t="s">
        <v>825</v>
      </c>
      <c r="I127" s="317" t="s">
        <v>838</v>
      </c>
      <c r="J127" s="254" t="s">
        <v>845</v>
      </c>
      <c r="K127" s="241">
        <v>3817758</v>
      </c>
      <c r="L127" s="241"/>
      <c r="M127" s="241">
        <v>8</v>
      </c>
      <c r="N127" s="312" t="s">
        <v>654</v>
      </c>
      <c r="O127" s="3" t="s">
        <v>899</v>
      </c>
      <c r="P127" s="241">
        <v>50</v>
      </c>
      <c r="Q127" s="322" t="s">
        <v>900</v>
      </c>
      <c r="R127" s="256">
        <v>1360</v>
      </c>
      <c r="S127" s="263">
        <v>3790</v>
      </c>
      <c r="T127" s="256">
        <v>3790</v>
      </c>
      <c r="U127" s="256">
        <v>680</v>
      </c>
      <c r="V127" s="256">
        <v>677</v>
      </c>
      <c r="W127" s="241">
        <v>2</v>
      </c>
      <c r="X127" s="256">
        <v>2000</v>
      </c>
      <c r="Y127" s="241">
        <v>2</v>
      </c>
      <c r="Z127" s="256">
        <v>1410</v>
      </c>
      <c r="AA127" s="256">
        <v>1390</v>
      </c>
      <c r="AB127" s="257"/>
      <c r="AC127" s="257" t="s">
        <v>1162</v>
      </c>
      <c r="AD127" s="328">
        <v>0.49305555555555558</v>
      </c>
      <c r="AE127" s="329">
        <v>0.52083333333333337</v>
      </c>
      <c r="AF127" s="329"/>
      <c r="AG127" s="328"/>
      <c r="AH127" s="241"/>
      <c r="AI127" s="254" t="s">
        <v>830</v>
      </c>
      <c r="AJ127" s="254" t="s">
        <v>50</v>
      </c>
      <c r="AK127" s="254" t="s">
        <v>833</v>
      </c>
      <c r="AL127" s="260"/>
      <c r="AM127" s="379" t="s">
        <v>1050</v>
      </c>
      <c r="AP127" s="261">
        <f t="shared" si="2"/>
        <v>2.777777777777779E-2</v>
      </c>
      <c r="AQ127" s="261" t="str">
        <f t="shared" si="3"/>
        <v/>
      </c>
    </row>
    <row r="128" spans="2:43">
      <c r="B128" s="337">
        <v>2025</v>
      </c>
      <c r="C128" s="337">
        <v>4</v>
      </c>
      <c r="D128" s="337">
        <v>14</v>
      </c>
      <c r="E128" s="338" t="s">
        <v>821</v>
      </c>
      <c r="F128" s="337"/>
      <c r="G128" s="339" t="s">
        <v>824</v>
      </c>
      <c r="H128" s="254" t="s">
        <v>825</v>
      </c>
      <c r="I128" s="317" t="s">
        <v>838</v>
      </c>
      <c r="J128" s="254" t="s">
        <v>845</v>
      </c>
      <c r="K128" s="241">
        <v>3817758</v>
      </c>
      <c r="L128" s="241"/>
      <c r="M128" s="241">
        <v>8</v>
      </c>
      <c r="N128" s="312" t="s">
        <v>654</v>
      </c>
      <c r="O128" s="3" t="s">
        <v>899</v>
      </c>
      <c r="P128" s="241">
        <v>50</v>
      </c>
      <c r="Q128" s="322" t="s">
        <v>900</v>
      </c>
      <c r="R128" s="256">
        <v>1360</v>
      </c>
      <c r="S128" s="263">
        <v>3790</v>
      </c>
      <c r="T128" s="256">
        <v>3790</v>
      </c>
      <c r="U128" s="256">
        <v>680</v>
      </c>
      <c r="V128" s="256">
        <v>678</v>
      </c>
      <c r="W128" s="241">
        <v>2</v>
      </c>
      <c r="X128" s="256">
        <v>2000</v>
      </c>
      <c r="Y128" s="241">
        <v>2</v>
      </c>
      <c r="Z128" s="256">
        <v>1470</v>
      </c>
      <c r="AA128" s="256">
        <v>1450</v>
      </c>
      <c r="AB128" s="257"/>
      <c r="AC128" s="257" t="s">
        <v>1163</v>
      </c>
      <c r="AD128" s="328"/>
      <c r="AE128" s="329"/>
      <c r="AF128" s="329"/>
      <c r="AG128" s="328"/>
      <c r="AH128" s="241"/>
      <c r="AI128" s="254" t="s">
        <v>830</v>
      </c>
      <c r="AJ128" s="254" t="s">
        <v>50</v>
      </c>
      <c r="AK128" s="254" t="s">
        <v>833</v>
      </c>
      <c r="AL128" s="260"/>
      <c r="AM128" s="379" t="s">
        <v>1050</v>
      </c>
      <c r="AP128" s="261" t="str">
        <f t="shared" si="2"/>
        <v/>
      </c>
      <c r="AQ128" s="261" t="str">
        <f t="shared" si="3"/>
        <v/>
      </c>
    </row>
    <row r="129" spans="2:45">
      <c r="B129" s="337">
        <v>2025</v>
      </c>
      <c r="C129" s="337">
        <v>4</v>
      </c>
      <c r="D129" s="337">
        <v>14</v>
      </c>
      <c r="E129" s="338" t="s">
        <v>821</v>
      </c>
      <c r="F129" s="337"/>
      <c r="G129" s="339"/>
      <c r="H129" s="254"/>
      <c r="I129" s="317"/>
      <c r="J129" s="254"/>
      <c r="K129" s="241"/>
      <c r="L129" s="241"/>
      <c r="M129" s="241"/>
      <c r="N129" s="312"/>
      <c r="O129" s="3"/>
      <c r="P129" s="241"/>
      <c r="Q129" s="322"/>
      <c r="R129" s="256"/>
      <c r="S129" s="263"/>
      <c r="T129" s="256"/>
      <c r="U129" s="256"/>
      <c r="V129" s="256"/>
      <c r="W129" s="241"/>
      <c r="X129" s="256"/>
      <c r="Y129" s="241"/>
      <c r="Z129" s="256"/>
      <c r="AA129" s="256"/>
      <c r="AB129" s="257"/>
      <c r="AC129" s="257"/>
      <c r="AD129" s="328"/>
      <c r="AE129" s="329"/>
      <c r="AF129" s="329">
        <v>0.52083333333333337</v>
      </c>
      <c r="AG129" s="328">
        <v>0.62847222222222221</v>
      </c>
      <c r="AH129" s="241" t="s">
        <v>832</v>
      </c>
      <c r="AI129" s="254"/>
      <c r="AJ129" s="254"/>
      <c r="AK129" s="254"/>
      <c r="AL129" s="260" t="s">
        <v>1174</v>
      </c>
      <c r="AM129" s="379"/>
      <c r="AP129" s="261" t="str">
        <f t="shared" si="2"/>
        <v/>
      </c>
      <c r="AQ129" s="261">
        <f t="shared" si="3"/>
        <v>0.10763888888888884</v>
      </c>
    </row>
    <row r="130" spans="2:45">
      <c r="B130" s="337">
        <v>2025</v>
      </c>
      <c r="C130" s="337">
        <v>4</v>
      </c>
      <c r="D130" s="337">
        <v>14</v>
      </c>
      <c r="E130" s="338" t="s">
        <v>822</v>
      </c>
      <c r="F130" s="337">
        <v>2</v>
      </c>
      <c r="G130" s="339" t="s">
        <v>824</v>
      </c>
      <c r="H130" s="254" t="s">
        <v>825</v>
      </c>
      <c r="I130" s="317" t="s">
        <v>838</v>
      </c>
      <c r="J130" s="254" t="s">
        <v>845</v>
      </c>
      <c r="K130" s="241">
        <v>3817758</v>
      </c>
      <c r="L130" s="241">
        <v>2</v>
      </c>
      <c r="M130" s="241">
        <v>8</v>
      </c>
      <c r="N130" s="312" t="s">
        <v>654</v>
      </c>
      <c r="O130" s="3" t="s">
        <v>899</v>
      </c>
      <c r="P130" s="241">
        <v>50</v>
      </c>
      <c r="Q130" s="322" t="s">
        <v>900</v>
      </c>
      <c r="R130" s="256">
        <v>1360</v>
      </c>
      <c r="S130" s="263">
        <v>3760</v>
      </c>
      <c r="T130" s="256">
        <v>3760</v>
      </c>
      <c r="U130" s="256">
        <v>680</v>
      </c>
      <c r="V130" s="256">
        <v>677</v>
      </c>
      <c r="W130" s="241">
        <v>2</v>
      </c>
      <c r="X130" s="256">
        <v>2000</v>
      </c>
      <c r="Y130" s="241">
        <v>2</v>
      </c>
      <c r="Z130" s="256">
        <v>720</v>
      </c>
      <c r="AA130" s="256">
        <v>720</v>
      </c>
      <c r="AB130" s="257" t="s">
        <v>1169</v>
      </c>
      <c r="AC130" s="387" t="s">
        <v>1176</v>
      </c>
      <c r="AD130" s="328">
        <v>0.62847222222222221</v>
      </c>
      <c r="AE130" s="329">
        <v>0.63888888888888884</v>
      </c>
      <c r="AF130" s="329"/>
      <c r="AG130" s="328"/>
      <c r="AH130" s="241"/>
      <c r="AI130" s="254" t="s">
        <v>830</v>
      </c>
      <c r="AJ130" s="254" t="s">
        <v>839</v>
      </c>
      <c r="AK130" s="254" t="s">
        <v>833</v>
      </c>
      <c r="AL130" s="260" t="s">
        <v>1177</v>
      </c>
      <c r="AM130" s="379" t="s">
        <v>1050</v>
      </c>
      <c r="AP130" s="261">
        <f t="shared" si="2"/>
        <v>1.041666666666663E-2</v>
      </c>
      <c r="AQ130" s="261" t="str">
        <f t="shared" si="3"/>
        <v/>
      </c>
    </row>
    <row r="131" spans="2:45">
      <c r="B131" s="337">
        <v>2025</v>
      </c>
      <c r="C131" s="337">
        <v>4</v>
      </c>
      <c r="D131" s="337">
        <v>14</v>
      </c>
      <c r="E131" s="338" t="s">
        <v>822</v>
      </c>
      <c r="F131" s="337"/>
      <c r="G131" s="339" t="s">
        <v>824</v>
      </c>
      <c r="H131" s="254" t="s">
        <v>825</v>
      </c>
      <c r="I131" s="317" t="s">
        <v>838</v>
      </c>
      <c r="J131" s="254" t="s">
        <v>845</v>
      </c>
      <c r="K131" s="241">
        <v>3817758</v>
      </c>
      <c r="L131" s="241"/>
      <c r="M131" s="241">
        <v>8</v>
      </c>
      <c r="N131" s="312" t="s">
        <v>654</v>
      </c>
      <c r="O131" s="3" t="s">
        <v>899</v>
      </c>
      <c r="P131" s="241">
        <v>50</v>
      </c>
      <c r="Q131" s="322" t="s">
        <v>900</v>
      </c>
      <c r="R131" s="256">
        <v>1360</v>
      </c>
      <c r="S131" s="263">
        <v>3760</v>
      </c>
      <c r="T131" s="256">
        <v>3760</v>
      </c>
      <c r="U131" s="256">
        <v>680</v>
      </c>
      <c r="V131" s="256">
        <v>676</v>
      </c>
      <c r="W131" s="241">
        <v>2</v>
      </c>
      <c r="X131" s="256">
        <v>2000</v>
      </c>
      <c r="Y131" s="241">
        <v>2</v>
      </c>
      <c r="Z131" s="256">
        <v>720</v>
      </c>
      <c r="AA131" s="256">
        <v>720</v>
      </c>
      <c r="AB131" s="257"/>
      <c r="AC131" s="387" t="s">
        <v>1176</v>
      </c>
      <c r="AD131" s="328"/>
      <c r="AE131" s="329"/>
      <c r="AF131" s="329">
        <v>0.63888888888888884</v>
      </c>
      <c r="AG131" s="328">
        <v>0.65972222222222221</v>
      </c>
      <c r="AH131" s="241" t="s">
        <v>48</v>
      </c>
      <c r="AI131" s="254" t="s">
        <v>830</v>
      </c>
      <c r="AJ131" s="254" t="s">
        <v>839</v>
      </c>
      <c r="AK131" s="254" t="s">
        <v>833</v>
      </c>
      <c r="AL131" s="260" t="s">
        <v>1178</v>
      </c>
      <c r="AM131" s="379" t="s">
        <v>1050</v>
      </c>
      <c r="AP131" s="261" t="str">
        <f t="shared" si="2"/>
        <v/>
      </c>
      <c r="AQ131" s="261">
        <f t="shared" si="3"/>
        <v>2.083333333333337E-2</v>
      </c>
    </row>
    <row r="132" spans="2:45">
      <c r="B132" s="337">
        <v>2025</v>
      </c>
      <c r="C132" s="337">
        <v>4</v>
      </c>
      <c r="D132" s="337">
        <v>14</v>
      </c>
      <c r="E132" s="338" t="s">
        <v>822</v>
      </c>
      <c r="F132" s="337"/>
      <c r="G132" s="339" t="s">
        <v>824</v>
      </c>
      <c r="H132" s="254" t="s">
        <v>825</v>
      </c>
      <c r="I132" s="317" t="s">
        <v>838</v>
      </c>
      <c r="J132" s="254" t="s">
        <v>845</v>
      </c>
      <c r="K132" s="241">
        <v>3817758</v>
      </c>
      <c r="L132" s="241">
        <v>2</v>
      </c>
      <c r="M132" s="241">
        <v>8</v>
      </c>
      <c r="N132" s="312" t="s">
        <v>654</v>
      </c>
      <c r="O132" s="3" t="s">
        <v>899</v>
      </c>
      <c r="P132" s="241">
        <v>50</v>
      </c>
      <c r="Q132" s="322" t="s">
        <v>900</v>
      </c>
      <c r="R132" s="256">
        <v>1360</v>
      </c>
      <c r="S132" s="263">
        <v>3760</v>
      </c>
      <c r="T132" s="256">
        <v>3760</v>
      </c>
      <c r="U132" s="256">
        <v>680</v>
      </c>
      <c r="V132" s="256">
        <v>677</v>
      </c>
      <c r="W132" s="241">
        <v>2</v>
      </c>
      <c r="X132" s="256">
        <v>2000</v>
      </c>
      <c r="Y132" s="241">
        <v>2</v>
      </c>
      <c r="Z132" s="256">
        <v>1520</v>
      </c>
      <c r="AA132" s="256">
        <v>1500</v>
      </c>
      <c r="AB132" s="257"/>
      <c r="AC132" s="257" t="s">
        <v>1170</v>
      </c>
      <c r="AD132" s="328">
        <v>0.65972222222222221</v>
      </c>
      <c r="AE132" s="329">
        <v>0.6875</v>
      </c>
      <c r="AF132" s="329"/>
      <c r="AG132" s="328"/>
      <c r="AH132" s="241"/>
      <c r="AI132" s="254" t="s">
        <v>830</v>
      </c>
      <c r="AJ132" s="254" t="s">
        <v>50</v>
      </c>
      <c r="AK132" s="254" t="s">
        <v>833</v>
      </c>
      <c r="AL132" s="260"/>
      <c r="AM132" s="379" t="s">
        <v>1050</v>
      </c>
      <c r="AP132" s="261">
        <f t="shared" si="2"/>
        <v>2.777777777777779E-2</v>
      </c>
      <c r="AQ132" s="261" t="str">
        <f t="shared" si="3"/>
        <v/>
      </c>
      <c r="AR132" s="323">
        <v>41777870000</v>
      </c>
    </row>
    <row r="133" spans="2:45">
      <c r="B133" s="337">
        <v>2025</v>
      </c>
      <c r="C133" s="337">
        <v>4</v>
      </c>
      <c r="D133" s="337">
        <v>14</v>
      </c>
      <c r="E133" s="338" t="s">
        <v>822</v>
      </c>
      <c r="F133" s="337"/>
      <c r="G133" s="339" t="s">
        <v>824</v>
      </c>
      <c r="H133" s="254" t="s">
        <v>825</v>
      </c>
      <c r="I133" s="317" t="s">
        <v>838</v>
      </c>
      <c r="J133" s="254" t="s">
        <v>845</v>
      </c>
      <c r="K133" s="241">
        <v>3817758</v>
      </c>
      <c r="L133" s="241"/>
      <c r="M133" s="241">
        <v>8</v>
      </c>
      <c r="N133" s="312" t="s">
        <v>654</v>
      </c>
      <c r="O133" s="3" t="s">
        <v>899</v>
      </c>
      <c r="P133" s="241">
        <v>50</v>
      </c>
      <c r="Q133" s="322" t="s">
        <v>900</v>
      </c>
      <c r="R133" s="256">
        <v>1360</v>
      </c>
      <c r="S133" s="263">
        <v>3760</v>
      </c>
      <c r="T133" s="256">
        <v>3760</v>
      </c>
      <c r="U133" s="256">
        <v>680</v>
      </c>
      <c r="V133" s="256">
        <v>676</v>
      </c>
      <c r="W133" s="241">
        <v>2</v>
      </c>
      <c r="X133" s="256">
        <v>2000</v>
      </c>
      <c r="Y133" s="241">
        <v>2</v>
      </c>
      <c r="Z133" s="256">
        <v>1520</v>
      </c>
      <c r="AA133" s="256">
        <v>1500</v>
      </c>
      <c r="AB133" s="257"/>
      <c r="AC133" s="257" t="s">
        <v>1171</v>
      </c>
      <c r="AD133" s="328"/>
      <c r="AE133" s="329"/>
      <c r="AF133" s="329">
        <v>0.6875</v>
      </c>
      <c r="AG133" s="328">
        <v>0.71527777777777779</v>
      </c>
      <c r="AH133" s="241" t="s">
        <v>48</v>
      </c>
      <c r="AI133" s="254" t="s">
        <v>830</v>
      </c>
      <c r="AJ133" s="254" t="s">
        <v>50</v>
      </c>
      <c r="AK133" s="254" t="s">
        <v>833</v>
      </c>
      <c r="AL133" s="260"/>
      <c r="AM133" s="379" t="s">
        <v>1050</v>
      </c>
      <c r="AP133" s="261" t="str">
        <f t="shared" si="2"/>
        <v/>
      </c>
      <c r="AQ133" s="261">
        <f t="shared" si="3"/>
        <v>2.777777777777779E-2</v>
      </c>
    </row>
    <row r="134" spans="2:45">
      <c r="B134" s="337">
        <v>2025</v>
      </c>
      <c r="C134" s="337">
        <v>4</v>
      </c>
      <c r="D134" s="337">
        <v>14</v>
      </c>
      <c r="E134" s="338" t="s">
        <v>822</v>
      </c>
      <c r="F134" s="337"/>
      <c r="G134" s="339" t="s">
        <v>824</v>
      </c>
      <c r="H134" s="254" t="s">
        <v>825</v>
      </c>
      <c r="I134" s="317" t="s">
        <v>838</v>
      </c>
      <c r="J134" s="254" t="s">
        <v>845</v>
      </c>
      <c r="K134" s="241">
        <v>3817758</v>
      </c>
      <c r="L134" s="241"/>
      <c r="M134" s="241">
        <v>8</v>
      </c>
      <c r="N134" s="312" t="s">
        <v>654</v>
      </c>
      <c r="O134" s="3" t="s">
        <v>899</v>
      </c>
      <c r="P134" s="241">
        <v>50</v>
      </c>
      <c r="Q134" s="322" t="s">
        <v>900</v>
      </c>
      <c r="R134" s="256">
        <v>1360</v>
      </c>
      <c r="S134" s="263">
        <v>3760</v>
      </c>
      <c r="T134" s="256">
        <v>3760</v>
      </c>
      <c r="U134" s="256">
        <v>680</v>
      </c>
      <c r="V134" s="256">
        <v>677</v>
      </c>
      <c r="W134" s="241">
        <v>2</v>
      </c>
      <c r="X134" s="256">
        <v>2000</v>
      </c>
      <c r="Y134" s="241">
        <v>2</v>
      </c>
      <c r="Z134" s="256">
        <v>1480</v>
      </c>
      <c r="AA134" s="256">
        <v>1460</v>
      </c>
      <c r="AB134" s="257"/>
      <c r="AC134" s="257" t="s">
        <v>1172</v>
      </c>
      <c r="AD134" s="328">
        <v>0.71527777777777779</v>
      </c>
      <c r="AE134" s="329">
        <v>0.74305555555555558</v>
      </c>
      <c r="AF134" s="329"/>
      <c r="AG134" s="328"/>
      <c r="AH134" s="241"/>
      <c r="AI134" s="254" t="s">
        <v>830</v>
      </c>
      <c r="AJ134" s="254" t="s">
        <v>50</v>
      </c>
      <c r="AK134" s="254" t="s">
        <v>833</v>
      </c>
      <c r="AL134" s="260"/>
      <c r="AM134" s="379" t="s">
        <v>1050</v>
      </c>
      <c r="AP134" s="261">
        <f t="shared" si="2"/>
        <v>2.777777777777779E-2</v>
      </c>
      <c r="AQ134" s="261" t="str">
        <f t="shared" si="3"/>
        <v/>
      </c>
    </row>
    <row r="135" spans="2:45">
      <c r="B135" s="337">
        <v>2025</v>
      </c>
      <c r="C135" s="337">
        <v>4</v>
      </c>
      <c r="D135" s="337">
        <v>14</v>
      </c>
      <c r="E135" s="338" t="s">
        <v>822</v>
      </c>
      <c r="F135" s="337"/>
      <c r="G135" s="339" t="s">
        <v>824</v>
      </c>
      <c r="H135" s="254" t="s">
        <v>825</v>
      </c>
      <c r="I135" s="317" t="s">
        <v>838</v>
      </c>
      <c r="J135" s="254" t="s">
        <v>845</v>
      </c>
      <c r="K135" s="241">
        <v>3817758</v>
      </c>
      <c r="L135" s="241"/>
      <c r="M135" s="241">
        <v>8</v>
      </c>
      <c r="N135" s="312" t="s">
        <v>654</v>
      </c>
      <c r="O135" s="3" t="s">
        <v>899</v>
      </c>
      <c r="P135" s="241">
        <v>50</v>
      </c>
      <c r="Q135" s="322" t="s">
        <v>900</v>
      </c>
      <c r="R135" s="256">
        <v>1360</v>
      </c>
      <c r="S135" s="263">
        <v>3760</v>
      </c>
      <c r="T135" s="256">
        <v>3760</v>
      </c>
      <c r="U135" s="256">
        <v>680</v>
      </c>
      <c r="V135" s="256">
        <v>676</v>
      </c>
      <c r="W135" s="241">
        <v>2</v>
      </c>
      <c r="X135" s="256">
        <v>2000</v>
      </c>
      <c r="Y135" s="241">
        <v>2</v>
      </c>
      <c r="Z135" s="256">
        <v>1480</v>
      </c>
      <c r="AA135" s="256">
        <v>1460</v>
      </c>
      <c r="AB135" s="257"/>
      <c r="AC135" s="257" t="s">
        <v>1173</v>
      </c>
      <c r="AD135" s="328"/>
      <c r="AE135" s="329"/>
      <c r="AF135" s="329"/>
      <c r="AG135" s="328"/>
      <c r="AH135" s="241"/>
      <c r="AI135" s="254" t="s">
        <v>830</v>
      </c>
      <c r="AJ135" s="254" t="s">
        <v>50</v>
      </c>
      <c r="AK135" s="254" t="s">
        <v>833</v>
      </c>
      <c r="AL135" s="260"/>
      <c r="AM135" s="379" t="s">
        <v>1050</v>
      </c>
      <c r="AP135" s="261" t="str">
        <f t="shared" si="2"/>
        <v/>
      </c>
      <c r="AQ135" s="261" t="str">
        <f t="shared" si="3"/>
        <v/>
      </c>
      <c r="AR135" s="323">
        <v>41777860000</v>
      </c>
    </row>
    <row r="136" spans="2:45">
      <c r="B136" s="337">
        <v>2025</v>
      </c>
      <c r="C136" s="337">
        <v>4</v>
      </c>
      <c r="D136" s="337">
        <v>14</v>
      </c>
      <c r="E136" s="338" t="s">
        <v>822</v>
      </c>
      <c r="F136" s="337"/>
      <c r="G136" s="339"/>
      <c r="H136" s="254"/>
      <c r="I136" s="317"/>
      <c r="J136" s="254"/>
      <c r="K136" s="241"/>
      <c r="L136" s="241"/>
      <c r="M136" s="241"/>
      <c r="N136" s="312"/>
      <c r="O136" s="3"/>
      <c r="P136" s="241"/>
      <c r="Q136" s="322"/>
      <c r="R136" s="256"/>
      <c r="S136" s="263"/>
      <c r="T136" s="256"/>
      <c r="U136" s="256"/>
      <c r="V136" s="256"/>
      <c r="W136" s="241"/>
      <c r="X136" s="256"/>
      <c r="Y136" s="241"/>
      <c r="Z136" s="256"/>
      <c r="AA136" s="256"/>
      <c r="AB136" s="257"/>
      <c r="AC136" s="257"/>
      <c r="AD136" s="328"/>
      <c r="AE136" s="329"/>
      <c r="AF136" s="329">
        <v>0.74305555555555558</v>
      </c>
      <c r="AG136" s="328">
        <v>0.85416666666666663</v>
      </c>
      <c r="AH136" s="241" t="s">
        <v>35</v>
      </c>
      <c r="AI136" s="254"/>
      <c r="AJ136" s="254"/>
      <c r="AK136" s="254"/>
      <c r="AL136" s="260" t="s">
        <v>1175</v>
      </c>
      <c r="AM136" s="379"/>
      <c r="AP136" s="261" t="str">
        <f t="shared" si="2"/>
        <v/>
      </c>
      <c r="AQ136" s="261">
        <f t="shared" si="3"/>
        <v>0.11111111111111105</v>
      </c>
    </row>
    <row r="137" spans="2:45">
      <c r="B137" s="337">
        <v>2025</v>
      </c>
      <c r="C137" s="337">
        <v>4</v>
      </c>
      <c r="D137" s="337">
        <v>14</v>
      </c>
      <c r="E137" s="338" t="s">
        <v>822</v>
      </c>
      <c r="F137" s="337">
        <v>3</v>
      </c>
      <c r="G137" s="339" t="s">
        <v>824</v>
      </c>
      <c r="H137" s="254" t="s">
        <v>825</v>
      </c>
      <c r="I137" s="317" t="s">
        <v>838</v>
      </c>
      <c r="J137" s="254" t="s">
        <v>845</v>
      </c>
      <c r="K137" s="241">
        <v>3817782</v>
      </c>
      <c r="L137" s="241">
        <v>1</v>
      </c>
      <c r="M137" s="241">
        <v>11</v>
      </c>
      <c r="N137" s="312" t="s">
        <v>844</v>
      </c>
      <c r="O137" s="3" t="s">
        <v>828</v>
      </c>
      <c r="P137" s="241">
        <v>25</v>
      </c>
      <c r="Q137" s="322" t="s">
        <v>842</v>
      </c>
      <c r="R137" s="256">
        <v>1110</v>
      </c>
      <c r="S137" s="263">
        <v>11790</v>
      </c>
      <c r="T137" s="256">
        <v>11790</v>
      </c>
      <c r="U137" s="256">
        <v>1050</v>
      </c>
      <c r="V137" s="384">
        <v>1051</v>
      </c>
      <c r="W137" s="241">
        <v>1</v>
      </c>
      <c r="X137" s="256">
        <v>6000</v>
      </c>
      <c r="Y137" s="241">
        <v>2</v>
      </c>
      <c r="Z137" s="256">
        <v>5740</v>
      </c>
      <c r="AA137" s="256">
        <v>5720</v>
      </c>
      <c r="AB137" s="257" t="s">
        <v>1179</v>
      </c>
      <c r="AC137" s="257" t="s">
        <v>1180</v>
      </c>
      <c r="AD137" s="328">
        <v>0.85416666666666663</v>
      </c>
      <c r="AE137" s="329">
        <v>0.90277777777777779</v>
      </c>
      <c r="AF137" s="329">
        <v>0.90277777777777779</v>
      </c>
      <c r="AG137" s="328">
        <v>0.93055555555555558</v>
      </c>
      <c r="AH137" s="241" t="s">
        <v>829</v>
      </c>
      <c r="AI137" s="254" t="s">
        <v>830</v>
      </c>
      <c r="AJ137" s="254" t="s">
        <v>50</v>
      </c>
      <c r="AK137" s="254" t="s">
        <v>843</v>
      </c>
      <c r="AL137" s="260" t="s">
        <v>1185</v>
      </c>
      <c r="AM137" s="379" t="s">
        <v>1050</v>
      </c>
      <c r="AP137" s="261">
        <f t="shared" si="2"/>
        <v>4.861111111111116E-2</v>
      </c>
      <c r="AQ137" s="261">
        <f t="shared" si="3"/>
        <v>2.777777777777779E-2</v>
      </c>
      <c r="AS137" s="236" t="s">
        <v>848</v>
      </c>
    </row>
    <row r="138" spans="2:45">
      <c r="B138" s="337">
        <v>2025</v>
      </c>
      <c r="C138" s="337">
        <v>4</v>
      </c>
      <c r="D138" s="337">
        <v>14</v>
      </c>
      <c r="E138" s="338" t="s">
        <v>823</v>
      </c>
      <c r="F138" s="337"/>
      <c r="G138" s="339" t="s">
        <v>824</v>
      </c>
      <c r="H138" s="254" t="s">
        <v>825</v>
      </c>
      <c r="I138" s="317" t="s">
        <v>838</v>
      </c>
      <c r="J138" s="254" t="s">
        <v>845</v>
      </c>
      <c r="K138" s="241">
        <v>3817782</v>
      </c>
      <c r="L138" s="241"/>
      <c r="M138" s="241">
        <v>11</v>
      </c>
      <c r="N138" s="312" t="s">
        <v>844</v>
      </c>
      <c r="O138" s="3" t="s">
        <v>828</v>
      </c>
      <c r="P138" s="241">
        <v>25</v>
      </c>
      <c r="Q138" s="322" t="s">
        <v>842</v>
      </c>
      <c r="R138" s="256">
        <v>1110</v>
      </c>
      <c r="S138" s="263">
        <v>11790</v>
      </c>
      <c r="T138" s="256">
        <v>11790</v>
      </c>
      <c r="U138" s="256">
        <v>1050</v>
      </c>
      <c r="V138" s="384">
        <v>1051</v>
      </c>
      <c r="W138" s="241">
        <v>1</v>
      </c>
      <c r="X138" s="256">
        <v>6000</v>
      </c>
      <c r="Y138" s="241">
        <v>2</v>
      </c>
      <c r="Z138" s="256">
        <v>5740</v>
      </c>
      <c r="AA138" s="256">
        <v>5720</v>
      </c>
      <c r="AB138" s="257"/>
      <c r="AC138" s="257" t="s">
        <v>1181</v>
      </c>
      <c r="AD138" s="328">
        <v>0.93055555555555558</v>
      </c>
      <c r="AE138" s="329">
        <v>0.97916666666666663</v>
      </c>
      <c r="AF138" s="329"/>
      <c r="AG138" s="328"/>
      <c r="AH138" s="241"/>
      <c r="AI138" s="254" t="s">
        <v>830</v>
      </c>
      <c r="AJ138" s="254" t="s">
        <v>50</v>
      </c>
      <c r="AK138" s="254" t="s">
        <v>843</v>
      </c>
      <c r="AL138" s="260" t="s">
        <v>1186</v>
      </c>
      <c r="AM138" s="379" t="s">
        <v>1050</v>
      </c>
      <c r="AP138" s="261">
        <f t="shared" si="2"/>
        <v>4.8611111111111049E-2</v>
      </c>
      <c r="AQ138" s="261" t="str">
        <f t="shared" si="3"/>
        <v/>
      </c>
      <c r="AR138" s="323">
        <v>41777880000</v>
      </c>
      <c r="AS138" s="236" t="s">
        <v>848</v>
      </c>
    </row>
    <row r="139" spans="2:45">
      <c r="B139" s="337">
        <v>2025</v>
      </c>
      <c r="C139" s="337">
        <v>4</v>
      </c>
      <c r="D139" s="337">
        <v>14</v>
      </c>
      <c r="E139" s="338" t="s">
        <v>823</v>
      </c>
      <c r="F139" s="337"/>
      <c r="G139" s="339"/>
      <c r="H139" s="254"/>
      <c r="I139" s="317"/>
      <c r="J139" s="254"/>
      <c r="K139" s="241"/>
      <c r="L139" s="241"/>
      <c r="M139" s="241"/>
      <c r="N139" s="312"/>
      <c r="O139" s="3"/>
      <c r="P139" s="241"/>
      <c r="Q139" s="322"/>
      <c r="R139" s="256"/>
      <c r="S139" s="263"/>
      <c r="T139" s="256"/>
      <c r="U139" s="256"/>
      <c r="V139" s="384"/>
      <c r="W139" s="241"/>
      <c r="X139" s="256"/>
      <c r="Y139" s="241"/>
      <c r="Z139" s="256"/>
      <c r="AA139" s="256"/>
      <c r="AB139" s="257"/>
      <c r="AC139" s="257"/>
      <c r="AD139" s="328"/>
      <c r="AE139" s="329"/>
      <c r="AF139" s="329">
        <v>0.97916666666666663</v>
      </c>
      <c r="AG139" s="328">
        <v>0</v>
      </c>
      <c r="AH139" s="241" t="s">
        <v>41</v>
      </c>
      <c r="AI139" s="254"/>
      <c r="AJ139" s="254"/>
      <c r="AK139" s="254"/>
      <c r="AL139" s="260"/>
      <c r="AM139" s="379"/>
      <c r="AP139" s="261" t="str">
        <f t="shared" si="2"/>
        <v/>
      </c>
      <c r="AQ139" s="261">
        <f t="shared" si="3"/>
        <v>2.083333333333337E-2</v>
      </c>
    </row>
    <row r="140" spans="2:45">
      <c r="B140" s="337">
        <v>2025</v>
      </c>
      <c r="C140" s="337">
        <v>4</v>
      </c>
      <c r="D140" s="337">
        <v>14</v>
      </c>
      <c r="E140" s="338" t="s">
        <v>823</v>
      </c>
      <c r="F140" s="337">
        <v>4</v>
      </c>
      <c r="G140" s="339" t="s">
        <v>824</v>
      </c>
      <c r="H140" s="254" t="s">
        <v>825</v>
      </c>
      <c r="I140" s="317" t="s">
        <v>838</v>
      </c>
      <c r="J140" s="254" t="s">
        <v>845</v>
      </c>
      <c r="K140" s="241">
        <v>3817782</v>
      </c>
      <c r="L140" s="241">
        <v>2</v>
      </c>
      <c r="M140" s="241">
        <v>11</v>
      </c>
      <c r="N140" s="312" t="s">
        <v>844</v>
      </c>
      <c r="O140" s="3" t="s">
        <v>828</v>
      </c>
      <c r="P140" s="241">
        <v>25</v>
      </c>
      <c r="Q140" s="322" t="s">
        <v>842</v>
      </c>
      <c r="R140" s="256">
        <v>1110</v>
      </c>
      <c r="S140" s="263">
        <v>12070</v>
      </c>
      <c r="T140" s="256">
        <v>12070</v>
      </c>
      <c r="U140" s="256">
        <v>1050</v>
      </c>
      <c r="V140" s="384">
        <v>1051</v>
      </c>
      <c r="W140" s="241">
        <v>1</v>
      </c>
      <c r="X140" s="256">
        <v>6000</v>
      </c>
      <c r="Y140" s="241">
        <v>2</v>
      </c>
      <c r="Z140" s="256">
        <v>5910</v>
      </c>
      <c r="AA140" s="256">
        <v>5890</v>
      </c>
      <c r="AB140" s="257" t="s">
        <v>1182</v>
      </c>
      <c r="AC140" s="257" t="s">
        <v>1183</v>
      </c>
      <c r="AD140" s="328">
        <v>0</v>
      </c>
      <c r="AE140" s="329">
        <v>4.8611111111111112E-2</v>
      </c>
      <c r="AF140" s="329">
        <v>4.8611111111111112E-2</v>
      </c>
      <c r="AG140" s="328">
        <v>0.1111111111111111</v>
      </c>
      <c r="AH140" s="241" t="s">
        <v>829</v>
      </c>
      <c r="AI140" s="254" t="s">
        <v>830</v>
      </c>
      <c r="AJ140" s="254" t="s">
        <v>50</v>
      </c>
      <c r="AK140" s="254" t="s">
        <v>843</v>
      </c>
      <c r="AL140" s="260" t="s">
        <v>1185</v>
      </c>
      <c r="AM140" s="379" t="s">
        <v>1050</v>
      </c>
      <c r="AP140" s="261">
        <f t="shared" si="2"/>
        <v>4.8611111111111112E-2</v>
      </c>
      <c r="AQ140" s="261">
        <f t="shared" si="3"/>
        <v>6.2499999999999993E-2</v>
      </c>
      <c r="AS140" s="236" t="s">
        <v>848</v>
      </c>
    </row>
    <row r="141" spans="2:45">
      <c r="B141" s="337">
        <v>2025</v>
      </c>
      <c r="C141" s="337">
        <v>4</v>
      </c>
      <c r="D141" s="337">
        <v>14</v>
      </c>
      <c r="E141" s="338" t="s">
        <v>823</v>
      </c>
      <c r="F141" s="337"/>
      <c r="G141" s="339" t="s">
        <v>824</v>
      </c>
      <c r="H141" s="254" t="s">
        <v>825</v>
      </c>
      <c r="I141" s="317" t="s">
        <v>838</v>
      </c>
      <c r="J141" s="254" t="s">
        <v>845</v>
      </c>
      <c r="K141" s="241">
        <v>3817782</v>
      </c>
      <c r="L141" s="241"/>
      <c r="M141" s="241">
        <v>11</v>
      </c>
      <c r="N141" s="312" t="s">
        <v>844</v>
      </c>
      <c r="O141" s="3" t="s">
        <v>828</v>
      </c>
      <c r="P141" s="241">
        <v>25</v>
      </c>
      <c r="Q141" s="322" t="s">
        <v>842</v>
      </c>
      <c r="R141" s="256">
        <v>1110</v>
      </c>
      <c r="S141" s="263">
        <v>12070</v>
      </c>
      <c r="T141" s="256">
        <v>12070</v>
      </c>
      <c r="U141" s="256">
        <v>1050</v>
      </c>
      <c r="V141" s="384">
        <v>1051</v>
      </c>
      <c r="W141" s="241">
        <v>1</v>
      </c>
      <c r="X141" s="256">
        <v>6000</v>
      </c>
      <c r="Y141" s="241">
        <v>2</v>
      </c>
      <c r="Z141" s="256">
        <v>5910</v>
      </c>
      <c r="AA141" s="256">
        <v>5890</v>
      </c>
      <c r="AB141" s="257"/>
      <c r="AC141" s="257" t="s">
        <v>1184</v>
      </c>
      <c r="AD141" s="328">
        <v>0.1111111111111111</v>
      </c>
      <c r="AE141" s="329">
        <v>0.15972222222222221</v>
      </c>
      <c r="AF141" s="329"/>
      <c r="AG141" s="328"/>
      <c r="AH141" s="241"/>
      <c r="AI141" s="254" t="s">
        <v>830</v>
      </c>
      <c r="AJ141" s="254" t="s">
        <v>50</v>
      </c>
      <c r="AK141" s="254" t="s">
        <v>843</v>
      </c>
      <c r="AL141" s="260" t="s">
        <v>1190</v>
      </c>
      <c r="AM141" s="379" t="s">
        <v>1050</v>
      </c>
      <c r="AP141" s="261">
        <f t="shared" si="2"/>
        <v>4.8611111111111105E-2</v>
      </c>
      <c r="AQ141" s="261" t="str">
        <f t="shared" si="3"/>
        <v/>
      </c>
      <c r="AR141" s="323">
        <v>41777880000</v>
      </c>
      <c r="AS141" s="236" t="s">
        <v>848</v>
      </c>
    </row>
    <row r="142" spans="2:45">
      <c r="B142" s="337">
        <v>2025</v>
      </c>
      <c r="C142" s="337">
        <v>4</v>
      </c>
      <c r="D142" s="337">
        <v>14</v>
      </c>
      <c r="E142" s="338" t="s">
        <v>823</v>
      </c>
      <c r="F142" s="337"/>
      <c r="G142" s="339"/>
      <c r="H142" s="254"/>
      <c r="I142" s="317"/>
      <c r="J142" s="254"/>
      <c r="K142" s="241"/>
      <c r="L142" s="241"/>
      <c r="M142" s="241"/>
      <c r="N142" s="312"/>
      <c r="O142" s="3"/>
      <c r="P142" s="241"/>
      <c r="Q142" s="322"/>
      <c r="R142" s="256"/>
      <c r="S142" s="263"/>
      <c r="T142" s="256"/>
      <c r="U142" s="256"/>
      <c r="V142" s="384"/>
      <c r="W142" s="241"/>
      <c r="X142" s="256"/>
      <c r="Y142" s="241"/>
      <c r="Z142" s="256"/>
      <c r="AA142" s="256"/>
      <c r="AB142" s="257"/>
      <c r="AC142" s="257"/>
      <c r="AD142" s="328"/>
      <c r="AE142" s="329"/>
      <c r="AF142" s="329">
        <v>0.15972222222222221</v>
      </c>
      <c r="AG142" s="328">
        <v>0.18055555555555555</v>
      </c>
      <c r="AH142" s="241" t="s">
        <v>832</v>
      </c>
      <c r="AI142" s="254"/>
      <c r="AJ142" s="254"/>
      <c r="AK142" s="254"/>
      <c r="AL142" s="260"/>
      <c r="AM142" s="379"/>
      <c r="AP142" s="261" t="str">
        <f t="shared" si="2"/>
        <v/>
      </c>
      <c r="AQ142" s="261">
        <f t="shared" si="3"/>
        <v>2.0833333333333343E-2</v>
      </c>
    </row>
    <row r="143" spans="2:45">
      <c r="B143" s="337">
        <v>2025</v>
      </c>
      <c r="C143" s="337">
        <v>4</v>
      </c>
      <c r="D143" s="337">
        <v>14</v>
      </c>
      <c r="E143" s="338" t="s">
        <v>823</v>
      </c>
      <c r="F143" s="337">
        <v>5</v>
      </c>
      <c r="G143" s="339" t="s">
        <v>824</v>
      </c>
      <c r="H143" s="254" t="s">
        <v>825</v>
      </c>
      <c r="I143" s="317" t="s">
        <v>838</v>
      </c>
      <c r="J143" s="254" t="s">
        <v>845</v>
      </c>
      <c r="K143" s="241">
        <v>3817782</v>
      </c>
      <c r="L143" s="241">
        <v>3</v>
      </c>
      <c r="M143" s="241">
        <v>11</v>
      </c>
      <c r="N143" s="312" t="s">
        <v>844</v>
      </c>
      <c r="O143" s="3" t="s">
        <v>828</v>
      </c>
      <c r="P143" s="241">
        <v>25</v>
      </c>
      <c r="Q143" s="322" t="s">
        <v>842</v>
      </c>
      <c r="R143" s="256">
        <v>1110</v>
      </c>
      <c r="S143" s="263">
        <v>11750</v>
      </c>
      <c r="T143" s="263">
        <v>11750</v>
      </c>
      <c r="U143" s="256">
        <v>1050</v>
      </c>
      <c r="V143" s="384">
        <v>1051</v>
      </c>
      <c r="W143" s="241">
        <v>1</v>
      </c>
      <c r="X143" s="256">
        <v>6000</v>
      </c>
      <c r="Y143" s="241">
        <v>2</v>
      </c>
      <c r="Z143" s="256">
        <v>5750</v>
      </c>
      <c r="AA143" s="256">
        <v>5730</v>
      </c>
      <c r="AB143" s="257" t="s">
        <v>1187</v>
      </c>
      <c r="AC143" s="257" t="s">
        <v>1188</v>
      </c>
      <c r="AD143" s="328">
        <v>0.18055555555555555</v>
      </c>
      <c r="AE143" s="329">
        <v>0.22916666666666666</v>
      </c>
      <c r="AF143" s="329">
        <v>0.22916666666666666</v>
      </c>
      <c r="AG143" s="328">
        <v>0.25</v>
      </c>
      <c r="AH143" s="241" t="s">
        <v>829</v>
      </c>
      <c r="AI143" s="254" t="s">
        <v>830</v>
      </c>
      <c r="AJ143" s="254" t="s">
        <v>57</v>
      </c>
      <c r="AK143" s="254" t="s">
        <v>843</v>
      </c>
      <c r="AL143" s="103" t="s">
        <v>1191</v>
      </c>
      <c r="AM143" s="379" t="s">
        <v>1050</v>
      </c>
      <c r="AP143" s="261">
        <f t="shared" si="2"/>
        <v>4.8611111111111105E-2</v>
      </c>
      <c r="AQ143" s="261">
        <f t="shared" si="3"/>
        <v>2.0833333333333343E-2</v>
      </c>
      <c r="AS143" s="236" t="s">
        <v>848</v>
      </c>
    </row>
    <row r="144" spans="2:45">
      <c r="B144" s="337">
        <v>2025</v>
      </c>
      <c r="C144" s="337">
        <v>4</v>
      </c>
      <c r="D144" s="337">
        <v>15</v>
      </c>
      <c r="E144" s="338" t="s">
        <v>821</v>
      </c>
      <c r="F144" s="337">
        <v>1</v>
      </c>
      <c r="G144" s="339" t="s">
        <v>824</v>
      </c>
      <c r="H144" s="254" t="s">
        <v>825</v>
      </c>
      <c r="I144" s="317" t="s">
        <v>838</v>
      </c>
      <c r="J144" s="254" t="s">
        <v>845</v>
      </c>
      <c r="K144" s="241">
        <v>3817782</v>
      </c>
      <c r="L144" s="241"/>
      <c r="M144" s="241">
        <v>11</v>
      </c>
      <c r="N144" s="312" t="s">
        <v>844</v>
      </c>
      <c r="O144" s="3" t="s">
        <v>828</v>
      </c>
      <c r="P144" s="241">
        <v>25</v>
      </c>
      <c r="Q144" s="322" t="s">
        <v>842</v>
      </c>
      <c r="R144" s="256">
        <v>1110</v>
      </c>
      <c r="S144" s="263">
        <v>11750</v>
      </c>
      <c r="T144" s="263">
        <v>11750</v>
      </c>
      <c r="U144" s="256">
        <v>1050</v>
      </c>
      <c r="V144" s="384">
        <v>1051</v>
      </c>
      <c r="W144" s="241">
        <v>1</v>
      </c>
      <c r="X144" s="256">
        <v>6000</v>
      </c>
      <c r="Y144" s="241">
        <v>2</v>
      </c>
      <c r="Z144" s="256">
        <v>5750</v>
      </c>
      <c r="AA144" s="256">
        <v>5730</v>
      </c>
      <c r="AB144" s="257"/>
      <c r="AC144" s="257" t="s">
        <v>1189</v>
      </c>
      <c r="AD144" s="328">
        <v>0.25</v>
      </c>
      <c r="AE144" s="329">
        <v>0.2986111111111111</v>
      </c>
      <c r="AF144" s="329"/>
      <c r="AG144" s="328"/>
      <c r="AH144" s="241"/>
      <c r="AI144" s="254" t="s">
        <v>830</v>
      </c>
      <c r="AJ144" s="254" t="s">
        <v>50</v>
      </c>
      <c r="AK144" s="254" t="s">
        <v>843</v>
      </c>
      <c r="AL144" s="260" t="s">
        <v>1195</v>
      </c>
      <c r="AM144" s="379" t="s">
        <v>1050</v>
      </c>
      <c r="AP144" s="261">
        <f t="shared" si="2"/>
        <v>4.8611111111111105E-2</v>
      </c>
      <c r="AQ144" s="261" t="str">
        <f t="shared" si="3"/>
        <v/>
      </c>
      <c r="AR144" s="323">
        <v>41777880000</v>
      </c>
      <c r="AS144" s="236" t="s">
        <v>848</v>
      </c>
    </row>
    <row r="145" spans="2:45">
      <c r="B145" s="337">
        <v>2025</v>
      </c>
      <c r="C145" s="337">
        <v>4</v>
      </c>
      <c r="D145" s="337">
        <v>15</v>
      </c>
      <c r="E145" s="338" t="s">
        <v>821</v>
      </c>
      <c r="F145" s="337"/>
      <c r="G145" s="339"/>
      <c r="H145" s="254"/>
      <c r="I145" s="317"/>
      <c r="J145" s="254"/>
      <c r="K145" s="241"/>
      <c r="L145" s="241"/>
      <c r="M145" s="241"/>
      <c r="N145" s="312"/>
      <c r="O145" s="3"/>
      <c r="P145" s="241"/>
      <c r="Q145" s="322"/>
      <c r="R145" s="256"/>
      <c r="S145" s="263"/>
      <c r="T145" s="256"/>
      <c r="U145" s="256"/>
      <c r="V145" s="384"/>
      <c r="W145" s="241"/>
      <c r="X145" s="256"/>
      <c r="Y145" s="241"/>
      <c r="Z145" s="256"/>
      <c r="AA145" s="256"/>
      <c r="AB145" s="257"/>
      <c r="AC145" s="257"/>
      <c r="AD145" s="328"/>
      <c r="AE145" s="329"/>
      <c r="AF145" s="329">
        <v>0.2986111111111111</v>
      </c>
      <c r="AG145" s="328">
        <v>0.34027777777777779</v>
      </c>
      <c r="AH145" s="241" t="s">
        <v>832</v>
      </c>
      <c r="AI145" s="254"/>
      <c r="AJ145" s="254"/>
      <c r="AK145" s="254"/>
      <c r="AL145" s="260"/>
      <c r="AM145" s="379"/>
      <c r="AP145" s="261" t="str">
        <f t="shared" si="2"/>
        <v/>
      </c>
      <c r="AQ145" s="261">
        <f t="shared" si="3"/>
        <v>4.1666666666666685E-2</v>
      </c>
    </row>
    <row r="146" spans="2:45">
      <c r="B146" s="337">
        <v>2025</v>
      </c>
      <c r="C146" s="337">
        <v>4</v>
      </c>
      <c r="D146" s="337">
        <v>15</v>
      </c>
      <c r="E146" s="338" t="s">
        <v>821</v>
      </c>
      <c r="F146" s="337">
        <v>2</v>
      </c>
      <c r="G146" s="339" t="s">
        <v>824</v>
      </c>
      <c r="H146" s="254" t="s">
        <v>825</v>
      </c>
      <c r="I146" s="317" t="s">
        <v>838</v>
      </c>
      <c r="J146" s="254" t="s">
        <v>845</v>
      </c>
      <c r="K146" s="241">
        <v>3817782</v>
      </c>
      <c r="L146" s="241">
        <v>4</v>
      </c>
      <c r="M146" s="241">
        <v>11</v>
      </c>
      <c r="N146" s="312" t="s">
        <v>844</v>
      </c>
      <c r="O146" s="3" t="s">
        <v>828</v>
      </c>
      <c r="P146" s="241">
        <v>25</v>
      </c>
      <c r="Q146" s="322" t="s">
        <v>842</v>
      </c>
      <c r="R146" s="256">
        <v>1110</v>
      </c>
      <c r="S146" s="263">
        <v>11990</v>
      </c>
      <c r="T146" s="263">
        <v>11990</v>
      </c>
      <c r="U146" s="256">
        <v>1050</v>
      </c>
      <c r="V146" s="384">
        <v>1051</v>
      </c>
      <c r="W146" s="241">
        <v>1</v>
      </c>
      <c r="X146" s="256">
        <v>6000</v>
      </c>
      <c r="Y146" s="241">
        <v>2</v>
      </c>
      <c r="Z146" s="256">
        <v>5860</v>
      </c>
      <c r="AA146" s="256">
        <v>5840</v>
      </c>
      <c r="AB146" s="257" t="s">
        <v>1192</v>
      </c>
      <c r="AC146" s="257" t="s">
        <v>1193</v>
      </c>
      <c r="AD146" s="328">
        <v>0.34027777777777779</v>
      </c>
      <c r="AE146" s="329">
        <v>0.3888888888888889</v>
      </c>
      <c r="AF146" s="329">
        <v>0.3888888888888889</v>
      </c>
      <c r="AG146" s="328">
        <v>0.40972222222222221</v>
      </c>
      <c r="AH146" s="241" t="s">
        <v>829</v>
      </c>
      <c r="AI146" s="254" t="s">
        <v>830</v>
      </c>
      <c r="AJ146" s="254" t="s">
        <v>50</v>
      </c>
      <c r="AK146" s="254" t="s">
        <v>843</v>
      </c>
      <c r="AL146" s="260" t="s">
        <v>1199</v>
      </c>
      <c r="AM146" s="379" t="s">
        <v>840</v>
      </c>
      <c r="AP146" s="261">
        <f t="shared" ref="AP146:AP209" si="4">IF(IF(AD146&gt;AE146,1-AD146+AE146,AE146-AD146)=0,"",IF(AD146&gt;AE146,1-AD146+AE146,AE146-AD146))</f>
        <v>4.8611111111111105E-2</v>
      </c>
      <c r="AQ146" s="261">
        <f t="shared" ref="AQ146:AQ209" si="5">IF(IF(AF146&gt;AG146,1-AF146+AG146,AG146-AF146)=0,"",IF(AF146&gt;AG146,1-AF146+AG146,AG146-AF146))</f>
        <v>2.0833333333333315E-2</v>
      </c>
      <c r="AS146" s="236" t="s">
        <v>848</v>
      </c>
    </row>
    <row r="147" spans="2:45">
      <c r="B147" s="337">
        <v>2025</v>
      </c>
      <c r="C147" s="337">
        <v>4</v>
      </c>
      <c r="D147" s="337">
        <v>15</v>
      </c>
      <c r="E147" s="338" t="s">
        <v>821</v>
      </c>
      <c r="F147" s="337"/>
      <c r="G147" s="339" t="s">
        <v>824</v>
      </c>
      <c r="H147" s="254" t="s">
        <v>825</v>
      </c>
      <c r="I147" s="317" t="s">
        <v>838</v>
      </c>
      <c r="J147" s="254" t="s">
        <v>845</v>
      </c>
      <c r="K147" s="241">
        <v>3817782</v>
      </c>
      <c r="L147" s="241"/>
      <c r="M147" s="241">
        <v>11</v>
      </c>
      <c r="N147" s="312" t="s">
        <v>844</v>
      </c>
      <c r="O147" s="3" t="s">
        <v>828</v>
      </c>
      <c r="P147" s="241">
        <v>25</v>
      </c>
      <c r="Q147" s="322" t="s">
        <v>842</v>
      </c>
      <c r="R147" s="256">
        <v>1110</v>
      </c>
      <c r="S147" s="263">
        <v>11990</v>
      </c>
      <c r="T147" s="263">
        <v>11990</v>
      </c>
      <c r="U147" s="256">
        <v>1050</v>
      </c>
      <c r="V147" s="384">
        <v>1051</v>
      </c>
      <c r="W147" s="241">
        <v>1</v>
      </c>
      <c r="X147" s="256">
        <v>6000</v>
      </c>
      <c r="Y147" s="241">
        <v>2</v>
      </c>
      <c r="Z147" s="256">
        <v>5860</v>
      </c>
      <c r="AA147" s="256">
        <v>5840</v>
      </c>
      <c r="AB147" s="257"/>
      <c r="AC147" s="257" t="s">
        <v>1194</v>
      </c>
      <c r="AD147" s="328">
        <v>0.40972222222222221</v>
      </c>
      <c r="AE147" s="329">
        <v>0.45833333333333331</v>
      </c>
      <c r="AF147" s="329"/>
      <c r="AG147" s="328"/>
      <c r="AH147" s="241"/>
      <c r="AI147" s="254" t="s">
        <v>830</v>
      </c>
      <c r="AJ147" s="254" t="s">
        <v>50</v>
      </c>
      <c r="AK147" s="254" t="s">
        <v>843</v>
      </c>
      <c r="AL147" s="260" t="s">
        <v>1195</v>
      </c>
      <c r="AM147" s="379" t="s">
        <v>840</v>
      </c>
      <c r="AP147" s="261">
        <f t="shared" si="4"/>
        <v>4.8611111111111105E-2</v>
      </c>
      <c r="AQ147" s="261" t="str">
        <f t="shared" si="5"/>
        <v/>
      </c>
      <c r="AR147" s="323">
        <v>41777880000</v>
      </c>
      <c r="AS147" s="236" t="s">
        <v>848</v>
      </c>
    </row>
    <row r="148" spans="2:45">
      <c r="B148" s="337">
        <v>2025</v>
      </c>
      <c r="C148" s="337">
        <v>4</v>
      </c>
      <c r="D148" s="337">
        <v>15</v>
      </c>
      <c r="E148" s="338" t="s">
        <v>821</v>
      </c>
      <c r="F148" s="337"/>
      <c r="G148" s="339"/>
      <c r="H148" s="254"/>
      <c r="I148" s="317"/>
      <c r="J148" s="254"/>
      <c r="K148" s="241"/>
      <c r="L148" s="241"/>
      <c r="M148" s="241"/>
      <c r="N148" s="312"/>
      <c r="O148" s="3"/>
      <c r="P148" s="241"/>
      <c r="Q148" s="322"/>
      <c r="R148" s="256"/>
      <c r="S148" s="263"/>
      <c r="T148" s="256"/>
      <c r="U148" s="256"/>
      <c r="V148" s="384"/>
      <c r="W148" s="241"/>
      <c r="X148" s="256"/>
      <c r="Y148" s="241"/>
      <c r="Z148" s="256"/>
      <c r="AA148" s="256"/>
      <c r="AB148" s="257"/>
      <c r="AC148" s="257"/>
      <c r="AD148" s="328"/>
      <c r="AE148" s="329"/>
      <c r="AF148" s="329">
        <v>0.45833333333333331</v>
      </c>
      <c r="AG148" s="328">
        <v>0.51388888888888884</v>
      </c>
      <c r="AH148" s="241" t="s">
        <v>832</v>
      </c>
      <c r="AI148" s="254"/>
      <c r="AJ148" s="254"/>
      <c r="AK148" s="254"/>
      <c r="AL148" s="260"/>
      <c r="AM148" s="379"/>
      <c r="AP148" s="261" t="str">
        <f t="shared" si="4"/>
        <v/>
      </c>
      <c r="AQ148" s="261">
        <f t="shared" si="5"/>
        <v>5.5555555555555525E-2</v>
      </c>
    </row>
    <row r="149" spans="2:45">
      <c r="B149" s="337">
        <v>2025</v>
      </c>
      <c r="C149" s="337">
        <v>4</v>
      </c>
      <c r="D149" s="337">
        <v>15</v>
      </c>
      <c r="E149" s="338" t="s">
        <v>821</v>
      </c>
      <c r="F149" s="337">
        <v>3</v>
      </c>
      <c r="G149" s="339" t="s">
        <v>824</v>
      </c>
      <c r="H149" s="254" t="s">
        <v>825</v>
      </c>
      <c r="I149" s="317" t="s">
        <v>838</v>
      </c>
      <c r="J149" s="254" t="s">
        <v>841</v>
      </c>
      <c r="K149" s="241">
        <v>3821172</v>
      </c>
      <c r="L149" s="241">
        <v>1</v>
      </c>
      <c r="M149" s="241">
        <v>1</v>
      </c>
      <c r="N149" s="312" t="s">
        <v>844</v>
      </c>
      <c r="O149" s="3" t="s">
        <v>828</v>
      </c>
      <c r="P149" s="241">
        <v>25</v>
      </c>
      <c r="Q149" s="322" t="s">
        <v>842</v>
      </c>
      <c r="R149" s="256">
        <v>1110</v>
      </c>
      <c r="S149" s="263">
        <v>11750</v>
      </c>
      <c r="T149" s="256">
        <v>11750</v>
      </c>
      <c r="U149" s="256">
        <v>1050</v>
      </c>
      <c r="V149" s="384">
        <v>1051</v>
      </c>
      <c r="W149" s="241">
        <v>1</v>
      </c>
      <c r="X149" s="256">
        <v>6000</v>
      </c>
      <c r="Y149" s="241">
        <v>3</v>
      </c>
      <c r="Z149" s="256">
        <v>5660</v>
      </c>
      <c r="AA149" s="256">
        <v>5640</v>
      </c>
      <c r="AB149" s="257" t="s">
        <v>1196</v>
      </c>
      <c r="AC149" s="257" t="s">
        <v>1197</v>
      </c>
      <c r="AD149" s="328">
        <v>0.51388888888888884</v>
      </c>
      <c r="AE149" s="329">
        <v>0.5625</v>
      </c>
      <c r="AF149" s="329">
        <v>0.5625</v>
      </c>
      <c r="AG149" s="328">
        <v>0.58333333333333337</v>
      </c>
      <c r="AH149" s="241" t="s">
        <v>829</v>
      </c>
      <c r="AI149" s="254" t="s">
        <v>830</v>
      </c>
      <c r="AJ149" s="254" t="s">
        <v>50</v>
      </c>
      <c r="AK149" s="254" t="s">
        <v>843</v>
      </c>
      <c r="AL149" s="260" t="s">
        <v>1200</v>
      </c>
      <c r="AM149" s="379" t="s">
        <v>840</v>
      </c>
      <c r="AP149" s="261">
        <f t="shared" si="4"/>
        <v>4.861111111111116E-2</v>
      </c>
      <c r="AQ149" s="261">
        <f t="shared" si="5"/>
        <v>2.083333333333337E-2</v>
      </c>
      <c r="AS149" s="236" t="s">
        <v>848</v>
      </c>
    </row>
    <row r="150" spans="2:45">
      <c r="B150" s="337">
        <v>2025</v>
      </c>
      <c r="C150" s="337">
        <v>4</v>
      </c>
      <c r="D150" s="337">
        <v>15</v>
      </c>
      <c r="E150" s="338" t="s">
        <v>822</v>
      </c>
      <c r="F150" s="337"/>
      <c r="G150" s="339" t="s">
        <v>824</v>
      </c>
      <c r="H150" s="254" t="s">
        <v>825</v>
      </c>
      <c r="I150" s="317" t="s">
        <v>838</v>
      </c>
      <c r="J150" s="254" t="s">
        <v>841</v>
      </c>
      <c r="K150" s="241">
        <v>3821172</v>
      </c>
      <c r="L150" s="241"/>
      <c r="M150" s="241">
        <v>1</v>
      </c>
      <c r="N150" s="312" t="s">
        <v>844</v>
      </c>
      <c r="O150" s="3" t="s">
        <v>828</v>
      </c>
      <c r="P150" s="241">
        <v>25</v>
      </c>
      <c r="Q150" s="322" t="s">
        <v>842</v>
      </c>
      <c r="R150" s="256">
        <v>1110</v>
      </c>
      <c r="S150" s="263">
        <v>11750</v>
      </c>
      <c r="T150" s="256">
        <v>11750</v>
      </c>
      <c r="U150" s="256">
        <v>1050</v>
      </c>
      <c r="V150" s="384">
        <v>1051</v>
      </c>
      <c r="W150" s="241">
        <v>1</v>
      </c>
      <c r="X150" s="256">
        <v>6000</v>
      </c>
      <c r="Y150" s="241">
        <v>3</v>
      </c>
      <c r="Z150" s="256">
        <v>4250</v>
      </c>
      <c r="AA150" s="256">
        <v>4230</v>
      </c>
      <c r="AB150" s="257"/>
      <c r="AC150" s="257" t="s">
        <v>1198</v>
      </c>
      <c r="AD150" s="328">
        <v>0.58333333333333337</v>
      </c>
      <c r="AE150" s="329">
        <v>0.62152777777777779</v>
      </c>
      <c r="AF150" s="329">
        <v>0.62152777777777779</v>
      </c>
      <c r="AG150" s="328">
        <v>0.64236111111111116</v>
      </c>
      <c r="AH150" s="241" t="s">
        <v>48</v>
      </c>
      <c r="AI150" s="254" t="s">
        <v>830</v>
      </c>
      <c r="AJ150" s="254" t="s">
        <v>50</v>
      </c>
      <c r="AK150" s="254" t="s">
        <v>843</v>
      </c>
      <c r="AL150" s="260" t="s">
        <v>1204</v>
      </c>
      <c r="AM150" s="379" t="s">
        <v>840</v>
      </c>
      <c r="AP150" s="261">
        <f t="shared" si="4"/>
        <v>3.819444444444442E-2</v>
      </c>
      <c r="AQ150" s="261">
        <f t="shared" si="5"/>
        <v>2.083333333333337E-2</v>
      </c>
      <c r="AR150" s="323">
        <v>41777890000</v>
      </c>
      <c r="AS150" s="236" t="s">
        <v>848</v>
      </c>
    </row>
    <row r="151" spans="2:45">
      <c r="B151" s="337">
        <v>2025</v>
      </c>
      <c r="C151" s="337">
        <v>4</v>
      </c>
      <c r="D151" s="337">
        <v>15</v>
      </c>
      <c r="E151" s="338" t="s">
        <v>822</v>
      </c>
      <c r="F151" s="337"/>
      <c r="G151" s="339" t="s">
        <v>824</v>
      </c>
      <c r="H151" s="254" t="s">
        <v>825</v>
      </c>
      <c r="I151" s="317" t="s">
        <v>838</v>
      </c>
      <c r="J151" s="254" t="s">
        <v>841</v>
      </c>
      <c r="K151" s="241">
        <v>3821172</v>
      </c>
      <c r="L151" s="241"/>
      <c r="M151" s="241">
        <v>1</v>
      </c>
      <c r="N151" s="312" t="s">
        <v>844</v>
      </c>
      <c r="O151" s="3" t="s">
        <v>828</v>
      </c>
      <c r="P151" s="241">
        <v>25</v>
      </c>
      <c r="Q151" s="322" t="s">
        <v>842</v>
      </c>
      <c r="R151" s="256">
        <v>1110</v>
      </c>
      <c r="S151" s="263">
        <v>11750</v>
      </c>
      <c r="T151" s="256">
        <v>11750</v>
      </c>
      <c r="U151" s="256">
        <v>1050</v>
      </c>
      <c r="V151" s="384">
        <v>1051</v>
      </c>
      <c r="W151" s="241">
        <v>1</v>
      </c>
      <c r="X151" s="256">
        <v>6000</v>
      </c>
      <c r="Y151" s="241">
        <v>3</v>
      </c>
      <c r="Z151" s="256">
        <v>1220</v>
      </c>
      <c r="AA151" s="256">
        <v>1200</v>
      </c>
      <c r="AB151" s="257"/>
      <c r="AC151" s="257" t="s">
        <v>1198</v>
      </c>
      <c r="AD151" s="328">
        <v>0.64236111111111116</v>
      </c>
      <c r="AE151" s="329">
        <v>0.65625</v>
      </c>
      <c r="AF151" s="329"/>
      <c r="AG151" s="328"/>
      <c r="AH151" s="241"/>
      <c r="AI151" s="254" t="s">
        <v>830</v>
      </c>
      <c r="AJ151" s="254" t="s">
        <v>50</v>
      </c>
      <c r="AK151" s="254" t="s">
        <v>843</v>
      </c>
      <c r="AL151" s="260" t="s">
        <v>1206</v>
      </c>
      <c r="AM151" s="379" t="s">
        <v>840</v>
      </c>
      <c r="AP151" s="261">
        <f t="shared" si="4"/>
        <v>1.388888888888884E-2</v>
      </c>
      <c r="AQ151" s="261" t="str">
        <f t="shared" si="5"/>
        <v/>
      </c>
    </row>
    <row r="152" spans="2:45">
      <c r="B152" s="337">
        <v>2025</v>
      </c>
      <c r="C152" s="337">
        <v>4</v>
      </c>
      <c r="D152" s="337">
        <v>15</v>
      </c>
      <c r="E152" s="338" t="s">
        <v>822</v>
      </c>
      <c r="F152" s="337"/>
      <c r="G152" s="339"/>
      <c r="H152" s="254"/>
      <c r="I152" s="317"/>
      <c r="J152" s="254"/>
      <c r="K152" s="241"/>
      <c r="L152" s="241"/>
      <c r="M152" s="241"/>
      <c r="N152" s="312"/>
      <c r="O152" s="3"/>
      <c r="P152" s="241"/>
      <c r="Q152" s="322"/>
      <c r="R152" s="256"/>
      <c r="S152" s="263"/>
      <c r="T152" s="256"/>
      <c r="U152" s="256"/>
      <c r="V152" s="384"/>
      <c r="W152" s="241"/>
      <c r="X152" s="256"/>
      <c r="Y152" s="241"/>
      <c r="Z152" s="256"/>
      <c r="AA152" s="256"/>
      <c r="AB152" s="257"/>
      <c r="AC152" s="257"/>
      <c r="AD152" s="328"/>
      <c r="AE152" s="329"/>
      <c r="AF152" s="329">
        <v>0.65625</v>
      </c>
      <c r="AG152" s="328">
        <v>0.67708333333333337</v>
      </c>
      <c r="AH152" s="241" t="s">
        <v>832</v>
      </c>
      <c r="AI152" s="254"/>
      <c r="AJ152" s="254"/>
      <c r="AK152" s="254"/>
      <c r="AL152" s="260"/>
      <c r="AM152" s="379"/>
      <c r="AP152" s="261" t="str">
        <f t="shared" si="4"/>
        <v/>
      </c>
      <c r="AQ152" s="261">
        <f t="shared" si="5"/>
        <v>2.083333333333337E-2</v>
      </c>
    </row>
    <row r="153" spans="2:45">
      <c r="B153" s="337">
        <v>2025</v>
      </c>
      <c r="C153" s="337">
        <v>4</v>
      </c>
      <c r="D153" s="337">
        <v>15</v>
      </c>
      <c r="E153" s="338" t="s">
        <v>822</v>
      </c>
      <c r="F153" s="337">
        <v>4</v>
      </c>
      <c r="G153" s="339" t="s">
        <v>824</v>
      </c>
      <c r="H153" s="254" t="s">
        <v>825</v>
      </c>
      <c r="I153" s="317" t="s">
        <v>838</v>
      </c>
      <c r="J153" s="254" t="s">
        <v>845</v>
      </c>
      <c r="K153" s="241">
        <v>3817782</v>
      </c>
      <c r="L153" s="241">
        <v>5</v>
      </c>
      <c r="M153" s="241">
        <v>11</v>
      </c>
      <c r="N153" s="312" t="s">
        <v>844</v>
      </c>
      <c r="O153" s="3" t="s">
        <v>828</v>
      </c>
      <c r="P153" s="241">
        <v>25</v>
      </c>
      <c r="Q153" s="322" t="s">
        <v>842</v>
      </c>
      <c r="R153" s="256">
        <v>1110</v>
      </c>
      <c r="S153" s="263">
        <v>11930</v>
      </c>
      <c r="T153" s="256">
        <v>11930</v>
      </c>
      <c r="U153" s="256">
        <v>1050</v>
      </c>
      <c r="V153" s="384">
        <v>1051</v>
      </c>
      <c r="W153" s="241">
        <v>1</v>
      </c>
      <c r="X153" s="256">
        <v>6000</v>
      </c>
      <c r="Y153" s="241">
        <v>2</v>
      </c>
      <c r="Z153" s="256">
        <v>5820</v>
      </c>
      <c r="AA153" s="256">
        <v>5800</v>
      </c>
      <c r="AB153" s="257" t="s">
        <v>1201</v>
      </c>
      <c r="AC153" s="257" t="s">
        <v>1202</v>
      </c>
      <c r="AD153" s="328">
        <v>0.67708333333333337</v>
      </c>
      <c r="AE153" s="329">
        <v>0.72569444444444442</v>
      </c>
      <c r="AF153" s="329">
        <v>0.72569444444444442</v>
      </c>
      <c r="AG153" s="328">
        <v>0.78819444444444442</v>
      </c>
      <c r="AH153" s="241" t="s">
        <v>829</v>
      </c>
      <c r="AI153" s="254" t="s">
        <v>830</v>
      </c>
      <c r="AJ153" s="254" t="s">
        <v>50</v>
      </c>
      <c r="AK153" s="254" t="s">
        <v>843</v>
      </c>
      <c r="AL153" s="260" t="s">
        <v>1214</v>
      </c>
      <c r="AM153" s="379" t="s">
        <v>840</v>
      </c>
      <c r="AP153" s="261">
        <f t="shared" si="4"/>
        <v>4.8611111111111049E-2</v>
      </c>
      <c r="AQ153" s="261">
        <f t="shared" si="5"/>
        <v>6.25E-2</v>
      </c>
      <c r="AS153" s="236" t="s">
        <v>848</v>
      </c>
    </row>
    <row r="154" spans="2:45">
      <c r="B154" s="337">
        <v>2025</v>
      </c>
      <c r="C154" s="337">
        <v>4</v>
      </c>
      <c r="D154" s="337">
        <v>15</v>
      </c>
      <c r="E154" s="338" t="s">
        <v>822</v>
      </c>
      <c r="F154" s="337"/>
      <c r="G154" s="339" t="s">
        <v>824</v>
      </c>
      <c r="H154" s="254" t="s">
        <v>825</v>
      </c>
      <c r="I154" s="317" t="s">
        <v>838</v>
      </c>
      <c r="J154" s="254" t="s">
        <v>845</v>
      </c>
      <c r="K154" s="241">
        <v>3817782</v>
      </c>
      <c r="L154" s="241"/>
      <c r="M154" s="241">
        <v>11</v>
      </c>
      <c r="N154" s="312" t="s">
        <v>844</v>
      </c>
      <c r="O154" s="3" t="s">
        <v>828</v>
      </c>
      <c r="P154" s="241">
        <v>25</v>
      </c>
      <c r="Q154" s="322" t="s">
        <v>842</v>
      </c>
      <c r="R154" s="256">
        <v>1110</v>
      </c>
      <c r="S154" s="263">
        <v>11930</v>
      </c>
      <c r="T154" s="256">
        <v>11930</v>
      </c>
      <c r="U154" s="256">
        <v>1050</v>
      </c>
      <c r="V154" s="384">
        <v>1051</v>
      </c>
      <c r="W154" s="241">
        <v>1</v>
      </c>
      <c r="X154" s="256">
        <v>6000</v>
      </c>
      <c r="Y154" s="241">
        <v>2</v>
      </c>
      <c r="Z154" s="256">
        <v>5820</v>
      </c>
      <c r="AA154" s="256">
        <v>5800</v>
      </c>
      <c r="AB154" s="257"/>
      <c r="AC154" s="257" t="s">
        <v>1203</v>
      </c>
      <c r="AD154" s="328">
        <v>0.78819444444444442</v>
      </c>
      <c r="AE154" s="329">
        <v>0.83680555555555558</v>
      </c>
      <c r="AF154" s="329"/>
      <c r="AG154" s="328"/>
      <c r="AH154" s="241"/>
      <c r="AI154" s="254" t="s">
        <v>830</v>
      </c>
      <c r="AJ154" s="254" t="s">
        <v>50</v>
      </c>
      <c r="AK154" s="254" t="s">
        <v>843</v>
      </c>
      <c r="AL154" s="260" t="s">
        <v>1216</v>
      </c>
      <c r="AM154" s="379" t="s">
        <v>840</v>
      </c>
      <c r="AP154" s="261">
        <f t="shared" si="4"/>
        <v>4.861111111111116E-2</v>
      </c>
      <c r="AQ154" s="261" t="str">
        <f t="shared" si="5"/>
        <v/>
      </c>
      <c r="AR154" s="323">
        <v>41777890000</v>
      </c>
      <c r="AS154" s="236" t="s">
        <v>848</v>
      </c>
    </row>
    <row r="155" spans="2:45">
      <c r="B155" s="337">
        <v>2025</v>
      </c>
      <c r="C155" s="337">
        <v>4</v>
      </c>
      <c r="D155" s="337">
        <v>15</v>
      </c>
      <c r="E155" s="338" t="s">
        <v>822</v>
      </c>
      <c r="F155" s="337"/>
      <c r="G155" s="339"/>
      <c r="H155" s="254"/>
      <c r="I155" s="317"/>
      <c r="J155" s="254"/>
      <c r="K155" s="241"/>
      <c r="L155" s="241"/>
      <c r="M155" s="241"/>
      <c r="N155" s="312"/>
      <c r="O155" s="3"/>
      <c r="P155" s="241"/>
      <c r="Q155" s="322"/>
      <c r="R155" s="256"/>
      <c r="S155" s="263"/>
      <c r="T155" s="256"/>
      <c r="U155" s="256"/>
      <c r="V155" s="256"/>
      <c r="W155" s="241"/>
      <c r="X155" s="256"/>
      <c r="Y155" s="241"/>
      <c r="Z155" s="256"/>
      <c r="AA155" s="256"/>
      <c r="AB155" s="257"/>
      <c r="AC155" s="257"/>
      <c r="AD155" s="328"/>
      <c r="AE155" s="329"/>
      <c r="AF155" s="329">
        <v>0.83680555555555558</v>
      </c>
      <c r="AG155" s="328">
        <v>0.85763888888888884</v>
      </c>
      <c r="AH155" s="241" t="s">
        <v>832</v>
      </c>
      <c r="AI155" s="254"/>
      <c r="AJ155" s="254"/>
      <c r="AK155" s="254"/>
      <c r="AL155" s="260"/>
      <c r="AM155" s="379"/>
      <c r="AP155" s="261" t="str">
        <f t="shared" si="4"/>
        <v/>
      </c>
      <c r="AQ155" s="261">
        <f t="shared" si="5"/>
        <v>2.0833333333333259E-2</v>
      </c>
    </row>
    <row r="156" spans="2:45">
      <c r="B156" s="337">
        <v>2025</v>
      </c>
      <c r="C156" s="337">
        <v>4</v>
      </c>
      <c r="D156" s="337">
        <v>15</v>
      </c>
      <c r="E156" s="338" t="s">
        <v>822</v>
      </c>
      <c r="F156" s="337">
        <v>5</v>
      </c>
      <c r="G156" s="339" t="s">
        <v>824</v>
      </c>
      <c r="H156" s="254" t="s">
        <v>825</v>
      </c>
      <c r="I156" s="317" t="s">
        <v>838</v>
      </c>
      <c r="J156" s="254" t="s">
        <v>845</v>
      </c>
      <c r="K156" s="241">
        <v>3817782</v>
      </c>
      <c r="L156" s="241">
        <v>6</v>
      </c>
      <c r="M156" s="241">
        <v>11</v>
      </c>
      <c r="N156" s="312" t="s">
        <v>844</v>
      </c>
      <c r="O156" s="3" t="s">
        <v>828</v>
      </c>
      <c r="P156" s="241">
        <v>25</v>
      </c>
      <c r="Q156" s="322" t="s">
        <v>842</v>
      </c>
      <c r="R156" s="256">
        <v>1110</v>
      </c>
      <c r="S156" s="263">
        <v>11930</v>
      </c>
      <c r="T156" s="256">
        <v>11930</v>
      </c>
      <c r="U156" s="256">
        <v>1050</v>
      </c>
      <c r="V156" s="384">
        <v>1051</v>
      </c>
      <c r="W156" s="241">
        <v>1</v>
      </c>
      <c r="X156" s="256">
        <v>6000</v>
      </c>
      <c r="Y156" s="241">
        <v>2</v>
      </c>
      <c r="Z156" s="256">
        <v>5810</v>
      </c>
      <c r="AA156" s="256">
        <v>5790</v>
      </c>
      <c r="AB156" s="257" t="s">
        <v>1208</v>
      </c>
      <c r="AC156" s="257" t="s">
        <v>1209</v>
      </c>
      <c r="AD156" s="328">
        <v>0.85763888888888884</v>
      </c>
      <c r="AE156" s="329">
        <v>0.90625</v>
      </c>
      <c r="AF156" s="329">
        <v>0.90625</v>
      </c>
      <c r="AG156" s="328">
        <v>0.92708333333333337</v>
      </c>
      <c r="AH156" s="241" t="s">
        <v>829</v>
      </c>
      <c r="AI156" s="254" t="s">
        <v>830</v>
      </c>
      <c r="AJ156" s="254" t="s">
        <v>50</v>
      </c>
      <c r="AK156" s="254" t="s">
        <v>843</v>
      </c>
      <c r="AL156" s="260" t="s">
        <v>1220</v>
      </c>
      <c r="AM156" s="379" t="s">
        <v>840</v>
      </c>
      <c r="AP156" s="261">
        <f t="shared" si="4"/>
        <v>4.861111111111116E-2</v>
      </c>
      <c r="AQ156" s="261">
        <f t="shared" si="5"/>
        <v>2.083333333333337E-2</v>
      </c>
      <c r="AS156" s="236" t="s">
        <v>848</v>
      </c>
    </row>
    <row r="157" spans="2:45">
      <c r="B157" s="337">
        <v>2025</v>
      </c>
      <c r="C157" s="337">
        <v>4</v>
      </c>
      <c r="D157" s="337">
        <v>15</v>
      </c>
      <c r="E157" s="338" t="s">
        <v>823</v>
      </c>
      <c r="F157" s="337"/>
      <c r="G157" s="339" t="s">
        <v>824</v>
      </c>
      <c r="H157" s="254" t="s">
        <v>825</v>
      </c>
      <c r="I157" s="317" t="s">
        <v>838</v>
      </c>
      <c r="J157" s="254" t="s">
        <v>845</v>
      </c>
      <c r="K157" s="241">
        <v>3817782</v>
      </c>
      <c r="L157" s="241"/>
      <c r="M157" s="241">
        <v>11</v>
      </c>
      <c r="N157" s="312" t="s">
        <v>844</v>
      </c>
      <c r="O157" s="3" t="s">
        <v>828</v>
      </c>
      <c r="P157" s="241">
        <v>25</v>
      </c>
      <c r="Q157" s="322" t="s">
        <v>842</v>
      </c>
      <c r="R157" s="256">
        <v>1110</v>
      </c>
      <c r="S157" s="263">
        <v>11930</v>
      </c>
      <c r="T157" s="256">
        <v>11930</v>
      </c>
      <c r="U157" s="256">
        <v>1050</v>
      </c>
      <c r="V157" s="384">
        <v>1051</v>
      </c>
      <c r="W157" s="241">
        <v>1</v>
      </c>
      <c r="X157" s="256">
        <v>6000</v>
      </c>
      <c r="Y157" s="241">
        <v>2</v>
      </c>
      <c r="Z157" s="256">
        <v>5810</v>
      </c>
      <c r="AA157" s="256">
        <v>5790</v>
      </c>
      <c r="AB157" s="257"/>
      <c r="AC157" s="257" t="s">
        <v>1210</v>
      </c>
      <c r="AD157" s="328">
        <v>0.92708333333333337</v>
      </c>
      <c r="AE157" s="329">
        <v>0.97569444444444442</v>
      </c>
      <c r="AF157" s="329"/>
      <c r="AG157" s="328"/>
      <c r="AH157" s="241"/>
      <c r="AI157" s="254" t="s">
        <v>830</v>
      </c>
      <c r="AJ157" s="254" t="s">
        <v>50</v>
      </c>
      <c r="AK157" s="254" t="s">
        <v>843</v>
      </c>
      <c r="AL157" s="260" t="s">
        <v>1221</v>
      </c>
      <c r="AM157" s="379" t="s">
        <v>840</v>
      </c>
      <c r="AP157" s="261">
        <f t="shared" si="4"/>
        <v>4.8611111111111049E-2</v>
      </c>
      <c r="AQ157" s="261" t="str">
        <f t="shared" si="5"/>
        <v/>
      </c>
      <c r="AS157" s="236" t="s">
        <v>848</v>
      </c>
    </row>
    <row r="158" spans="2:45">
      <c r="B158" s="337">
        <v>2025</v>
      </c>
      <c r="C158" s="337">
        <v>4</v>
      </c>
      <c r="D158" s="337">
        <v>15</v>
      </c>
      <c r="E158" s="338" t="s">
        <v>823</v>
      </c>
      <c r="F158" s="337"/>
      <c r="G158" s="339"/>
      <c r="H158" s="254"/>
      <c r="I158" s="317"/>
      <c r="J158" s="254"/>
      <c r="K158" s="241"/>
      <c r="L158" s="241"/>
      <c r="M158" s="241"/>
      <c r="N158" s="312"/>
      <c r="O158" s="3"/>
      <c r="P158" s="241"/>
      <c r="Q158" s="322"/>
      <c r="R158" s="256"/>
      <c r="S158" s="263"/>
      <c r="T158" s="256"/>
      <c r="U158" s="256"/>
      <c r="V158" s="384"/>
      <c r="W158" s="241"/>
      <c r="X158" s="256"/>
      <c r="Y158" s="241"/>
      <c r="Z158" s="256"/>
      <c r="AA158" s="256"/>
      <c r="AB158" s="257"/>
      <c r="AC158" s="257"/>
      <c r="AD158" s="328"/>
      <c r="AE158" s="329"/>
      <c r="AF158" s="329">
        <v>0.97569444444444442</v>
      </c>
      <c r="AG158" s="328">
        <v>0.99652777777777779</v>
      </c>
      <c r="AH158" s="241" t="s">
        <v>41</v>
      </c>
      <c r="AI158" s="254"/>
      <c r="AJ158" s="254"/>
      <c r="AK158" s="254"/>
      <c r="AL158" s="260"/>
      <c r="AM158" s="379"/>
      <c r="AP158" s="261" t="str">
        <f t="shared" si="4"/>
        <v/>
      </c>
      <c r="AQ158" s="261">
        <f t="shared" si="5"/>
        <v>2.083333333333337E-2</v>
      </c>
    </row>
    <row r="159" spans="2:45">
      <c r="B159" s="337">
        <v>2025</v>
      </c>
      <c r="C159" s="337">
        <v>4</v>
      </c>
      <c r="D159" s="337">
        <v>15</v>
      </c>
      <c r="E159" s="338" t="s">
        <v>823</v>
      </c>
      <c r="F159" s="337">
        <v>6</v>
      </c>
      <c r="G159" s="339" t="s">
        <v>824</v>
      </c>
      <c r="H159" s="254" t="s">
        <v>825</v>
      </c>
      <c r="I159" s="317" t="s">
        <v>838</v>
      </c>
      <c r="J159" s="254" t="s">
        <v>845</v>
      </c>
      <c r="K159" s="241">
        <v>3817782</v>
      </c>
      <c r="L159" s="241">
        <v>7</v>
      </c>
      <c r="M159" s="241">
        <v>11</v>
      </c>
      <c r="N159" s="312" t="s">
        <v>844</v>
      </c>
      <c r="O159" s="3" t="s">
        <v>828</v>
      </c>
      <c r="P159" s="241">
        <v>25</v>
      </c>
      <c r="Q159" s="322" t="s">
        <v>842</v>
      </c>
      <c r="R159" s="256">
        <v>1110</v>
      </c>
      <c r="S159" s="263">
        <v>11990</v>
      </c>
      <c r="T159" s="256">
        <v>11990</v>
      </c>
      <c r="U159" s="256">
        <v>1050</v>
      </c>
      <c r="V159" s="384">
        <v>1051</v>
      </c>
      <c r="W159" s="241">
        <v>1</v>
      </c>
      <c r="X159" s="256">
        <v>6000</v>
      </c>
      <c r="Y159" s="241">
        <v>2</v>
      </c>
      <c r="Z159" s="256">
        <v>5840</v>
      </c>
      <c r="AA159" s="256">
        <v>5820</v>
      </c>
      <c r="AB159" s="257" t="s">
        <v>1217</v>
      </c>
      <c r="AC159" s="257" t="s">
        <v>1218</v>
      </c>
      <c r="AD159" s="328">
        <v>0.99652777777777779</v>
      </c>
      <c r="AE159" s="329">
        <v>4.5138888888888888E-2</v>
      </c>
      <c r="AF159" s="329">
        <v>4.5138888888888888E-2</v>
      </c>
      <c r="AG159" s="328">
        <v>0.1076388888888889</v>
      </c>
      <c r="AH159" s="241" t="s">
        <v>829</v>
      </c>
      <c r="AI159" s="254" t="s">
        <v>830</v>
      </c>
      <c r="AJ159" s="254" t="s">
        <v>50</v>
      </c>
      <c r="AK159" s="254" t="s">
        <v>843</v>
      </c>
      <c r="AL159" s="260" t="s">
        <v>1220</v>
      </c>
      <c r="AM159" s="379" t="s">
        <v>840</v>
      </c>
      <c r="AP159" s="261">
        <f t="shared" si="4"/>
        <v>4.8611111111111098E-2</v>
      </c>
      <c r="AQ159" s="261">
        <f t="shared" si="5"/>
        <v>6.25E-2</v>
      </c>
      <c r="AS159" s="236" t="s">
        <v>848</v>
      </c>
    </row>
    <row r="160" spans="2:45">
      <c r="B160" s="337">
        <v>2025</v>
      </c>
      <c r="C160" s="337">
        <v>4</v>
      </c>
      <c r="D160" s="337">
        <v>15</v>
      </c>
      <c r="E160" s="338" t="s">
        <v>823</v>
      </c>
      <c r="F160" s="337"/>
      <c r="G160" s="339" t="s">
        <v>824</v>
      </c>
      <c r="H160" s="254" t="s">
        <v>825</v>
      </c>
      <c r="I160" s="317" t="s">
        <v>838</v>
      </c>
      <c r="J160" s="254" t="s">
        <v>845</v>
      </c>
      <c r="K160" s="241">
        <v>3817782</v>
      </c>
      <c r="L160" s="241"/>
      <c r="M160" s="241">
        <v>11</v>
      </c>
      <c r="N160" s="312" t="s">
        <v>844</v>
      </c>
      <c r="O160" s="3" t="s">
        <v>828</v>
      </c>
      <c r="P160" s="241">
        <v>25</v>
      </c>
      <c r="Q160" s="322" t="s">
        <v>842</v>
      </c>
      <c r="R160" s="256">
        <v>1110</v>
      </c>
      <c r="S160" s="263">
        <v>11990</v>
      </c>
      <c r="T160" s="256">
        <v>11990</v>
      </c>
      <c r="U160" s="256">
        <v>1050</v>
      </c>
      <c r="V160" s="384">
        <v>1051</v>
      </c>
      <c r="W160" s="241">
        <v>1</v>
      </c>
      <c r="X160" s="256">
        <v>6000</v>
      </c>
      <c r="Y160" s="241">
        <v>2</v>
      </c>
      <c r="Z160" s="256">
        <v>5840</v>
      </c>
      <c r="AA160" s="256">
        <v>5820</v>
      </c>
      <c r="AB160" s="257"/>
      <c r="AC160" s="257" t="s">
        <v>1219</v>
      </c>
      <c r="AD160" s="328">
        <v>0.1076388888888889</v>
      </c>
      <c r="AE160" s="329">
        <v>0.15625</v>
      </c>
      <c r="AF160" s="329"/>
      <c r="AG160" s="328"/>
      <c r="AH160" s="241"/>
      <c r="AI160" s="254" t="s">
        <v>830</v>
      </c>
      <c r="AJ160" s="254" t="s">
        <v>50</v>
      </c>
      <c r="AK160" s="254" t="s">
        <v>843</v>
      </c>
      <c r="AL160" s="260" t="s">
        <v>1221</v>
      </c>
      <c r="AM160" s="379" t="s">
        <v>840</v>
      </c>
      <c r="AP160" s="261">
        <f t="shared" si="4"/>
        <v>4.8611111111111105E-2</v>
      </c>
      <c r="AQ160" s="261" t="str">
        <f t="shared" si="5"/>
        <v/>
      </c>
      <c r="AS160" s="236" t="s">
        <v>848</v>
      </c>
    </row>
    <row r="161" spans="2:45">
      <c r="B161" s="337">
        <v>2025</v>
      </c>
      <c r="C161" s="337">
        <v>4</v>
      </c>
      <c r="D161" s="337">
        <v>15</v>
      </c>
      <c r="E161" s="338" t="s">
        <v>823</v>
      </c>
      <c r="F161" s="337"/>
      <c r="G161" s="339"/>
      <c r="H161" s="254"/>
      <c r="I161" s="317"/>
      <c r="J161" s="254"/>
      <c r="K161" s="241"/>
      <c r="L161" s="241"/>
      <c r="M161" s="241"/>
      <c r="N161" s="312"/>
      <c r="O161" s="3"/>
      <c r="P161" s="241"/>
      <c r="Q161" s="322"/>
      <c r="R161" s="256"/>
      <c r="S161" s="263"/>
      <c r="T161" s="256"/>
      <c r="U161" s="256"/>
      <c r="V161" s="384"/>
      <c r="W161" s="241"/>
      <c r="X161" s="256"/>
      <c r="Y161" s="241"/>
      <c r="Z161" s="256"/>
      <c r="AA161" s="256"/>
      <c r="AB161" s="257"/>
      <c r="AC161" s="257"/>
      <c r="AD161" s="328"/>
      <c r="AE161" s="329"/>
      <c r="AF161" s="329">
        <v>0.15625</v>
      </c>
      <c r="AG161" s="328">
        <v>0.17708333333333334</v>
      </c>
      <c r="AH161" s="241" t="s">
        <v>832</v>
      </c>
      <c r="AI161" s="254"/>
      <c r="AJ161" s="254"/>
      <c r="AK161" s="254"/>
      <c r="AL161" s="260"/>
      <c r="AM161" s="379"/>
      <c r="AP161" s="261" t="str">
        <f t="shared" si="4"/>
        <v/>
      </c>
      <c r="AQ161" s="261">
        <f t="shared" si="5"/>
        <v>2.0833333333333343E-2</v>
      </c>
    </row>
    <row r="162" spans="2:45">
      <c r="B162" s="337">
        <v>2025</v>
      </c>
      <c r="C162" s="337">
        <v>4</v>
      </c>
      <c r="D162" s="337">
        <v>15</v>
      </c>
      <c r="E162" s="338" t="s">
        <v>823</v>
      </c>
      <c r="F162" s="337">
        <v>7</v>
      </c>
      <c r="G162" s="339" t="s">
        <v>824</v>
      </c>
      <c r="H162" s="254" t="s">
        <v>825</v>
      </c>
      <c r="I162" s="317" t="s">
        <v>838</v>
      </c>
      <c r="J162" s="254" t="s">
        <v>845</v>
      </c>
      <c r="K162" s="241">
        <v>3817782</v>
      </c>
      <c r="L162" s="241">
        <v>8</v>
      </c>
      <c r="M162" s="241">
        <v>11</v>
      </c>
      <c r="N162" s="312" t="s">
        <v>844</v>
      </c>
      <c r="O162" s="3" t="s">
        <v>828</v>
      </c>
      <c r="P162" s="241">
        <v>25</v>
      </c>
      <c r="Q162" s="322" t="s">
        <v>842</v>
      </c>
      <c r="R162" s="256">
        <v>1110</v>
      </c>
      <c r="S162" s="263">
        <v>11960</v>
      </c>
      <c r="T162" s="263">
        <v>11960</v>
      </c>
      <c r="U162" s="256">
        <v>1050</v>
      </c>
      <c r="V162" s="384">
        <v>1051</v>
      </c>
      <c r="W162" s="241">
        <v>1</v>
      </c>
      <c r="X162" s="256">
        <v>6000</v>
      </c>
      <c r="Y162" s="241">
        <v>2</v>
      </c>
      <c r="Z162" s="256">
        <v>5820</v>
      </c>
      <c r="AA162" s="256">
        <v>5800</v>
      </c>
      <c r="AB162" s="257" t="s">
        <v>1225</v>
      </c>
      <c r="AC162" s="257" t="s">
        <v>1226</v>
      </c>
      <c r="AD162" s="328">
        <v>0.17708333333333334</v>
      </c>
      <c r="AE162" s="329">
        <v>0.22569444444444445</v>
      </c>
      <c r="AF162" s="329">
        <v>0.22569444444444445</v>
      </c>
      <c r="AG162" s="328">
        <v>0.24652777777777779</v>
      </c>
      <c r="AH162" s="241" t="s">
        <v>829</v>
      </c>
      <c r="AI162" s="254" t="s">
        <v>830</v>
      </c>
      <c r="AJ162" s="254" t="s">
        <v>50</v>
      </c>
      <c r="AK162" s="254" t="s">
        <v>843</v>
      </c>
      <c r="AL162" s="260" t="s">
        <v>1220</v>
      </c>
      <c r="AM162" s="379" t="s">
        <v>840</v>
      </c>
      <c r="AP162" s="261">
        <f t="shared" si="4"/>
        <v>4.8611111111111105E-2</v>
      </c>
      <c r="AQ162" s="261">
        <f t="shared" si="5"/>
        <v>2.0833333333333343E-2</v>
      </c>
      <c r="AS162" s="236" t="s">
        <v>848</v>
      </c>
    </row>
    <row r="163" spans="2:45">
      <c r="B163" s="337">
        <v>2025</v>
      </c>
      <c r="C163" s="337">
        <v>4</v>
      </c>
      <c r="D163" s="337">
        <v>16</v>
      </c>
      <c r="E163" s="338" t="s">
        <v>821</v>
      </c>
      <c r="F163" s="337">
        <v>1</v>
      </c>
      <c r="G163" s="339" t="s">
        <v>824</v>
      </c>
      <c r="H163" s="254" t="s">
        <v>825</v>
      </c>
      <c r="I163" s="317" t="s">
        <v>838</v>
      </c>
      <c r="J163" s="254" t="s">
        <v>845</v>
      </c>
      <c r="K163" s="241">
        <v>3817782</v>
      </c>
      <c r="L163" s="241"/>
      <c r="M163" s="241">
        <v>11</v>
      </c>
      <c r="N163" s="312" t="s">
        <v>844</v>
      </c>
      <c r="O163" s="3" t="s">
        <v>828</v>
      </c>
      <c r="P163" s="241">
        <v>25</v>
      </c>
      <c r="Q163" s="322" t="s">
        <v>842</v>
      </c>
      <c r="R163" s="256">
        <v>1110</v>
      </c>
      <c r="S163" s="263">
        <v>11960</v>
      </c>
      <c r="T163" s="263">
        <v>11960</v>
      </c>
      <c r="U163" s="256">
        <v>1050</v>
      </c>
      <c r="V163" s="384">
        <v>1051</v>
      </c>
      <c r="W163" s="241">
        <v>1</v>
      </c>
      <c r="X163" s="256">
        <v>6000</v>
      </c>
      <c r="Y163" s="241">
        <v>2</v>
      </c>
      <c r="Z163" s="256">
        <v>5820</v>
      </c>
      <c r="AA163" s="256">
        <v>5800</v>
      </c>
      <c r="AB163" s="257"/>
      <c r="AC163" s="257" t="s">
        <v>1227</v>
      </c>
      <c r="AD163" s="328">
        <v>0.24652777777777779</v>
      </c>
      <c r="AE163" s="329">
        <v>0.2951388888888889</v>
      </c>
      <c r="AF163" s="329"/>
      <c r="AG163" s="328"/>
      <c r="AH163" s="241"/>
      <c r="AI163" s="254" t="s">
        <v>830</v>
      </c>
      <c r="AJ163" s="254" t="s">
        <v>50</v>
      </c>
      <c r="AK163" s="254" t="s">
        <v>843</v>
      </c>
      <c r="AL163" s="260" t="s">
        <v>1232</v>
      </c>
      <c r="AM163" s="379" t="s">
        <v>840</v>
      </c>
      <c r="AP163" s="261">
        <f t="shared" si="4"/>
        <v>4.8611111111111105E-2</v>
      </c>
      <c r="AQ163" s="261" t="str">
        <f t="shared" si="5"/>
        <v/>
      </c>
      <c r="AS163" s="236" t="s">
        <v>848</v>
      </c>
    </row>
    <row r="164" spans="2:45">
      <c r="B164" s="337">
        <v>2025</v>
      </c>
      <c r="C164" s="337">
        <v>4</v>
      </c>
      <c r="D164" s="337">
        <v>16</v>
      </c>
      <c r="E164" s="338" t="s">
        <v>821</v>
      </c>
      <c r="F164" s="337"/>
      <c r="G164" s="339"/>
      <c r="H164" s="254"/>
      <c r="I164" s="317"/>
      <c r="J164" s="254"/>
      <c r="K164" s="241"/>
      <c r="L164" s="241"/>
      <c r="M164" s="241"/>
      <c r="N164" s="312"/>
      <c r="O164" s="3"/>
      <c r="P164" s="241"/>
      <c r="Q164" s="322"/>
      <c r="R164" s="256"/>
      <c r="S164" s="263"/>
      <c r="T164" s="256"/>
      <c r="U164" s="256"/>
      <c r="V164" s="256"/>
      <c r="W164" s="241"/>
      <c r="X164" s="256"/>
      <c r="Y164" s="241"/>
      <c r="Z164" s="256"/>
      <c r="AA164" s="256"/>
      <c r="AB164" s="256"/>
      <c r="AC164" s="257"/>
      <c r="AD164" s="328"/>
      <c r="AE164" s="329"/>
      <c r="AF164" s="329">
        <v>0.2951388888888889</v>
      </c>
      <c r="AG164" s="328">
        <v>0.34027777777777779</v>
      </c>
      <c r="AH164" s="241" t="s">
        <v>832</v>
      </c>
      <c r="AI164" s="254"/>
      <c r="AJ164" s="254"/>
      <c r="AK164" s="254"/>
      <c r="AL164" s="260"/>
      <c r="AM164" s="379"/>
      <c r="AP164" s="261" t="str">
        <f t="shared" si="4"/>
        <v/>
      </c>
      <c r="AQ164" s="261">
        <f t="shared" si="5"/>
        <v>4.5138888888888895E-2</v>
      </c>
    </row>
    <row r="165" spans="2:45">
      <c r="B165" s="337">
        <v>2025</v>
      </c>
      <c r="C165" s="337">
        <v>4</v>
      </c>
      <c r="D165" s="337">
        <v>16</v>
      </c>
      <c r="E165" s="338" t="s">
        <v>821</v>
      </c>
      <c r="F165" s="337">
        <v>2</v>
      </c>
      <c r="G165" s="339" t="s">
        <v>824</v>
      </c>
      <c r="H165" s="254" t="s">
        <v>825</v>
      </c>
      <c r="I165" s="317" t="s">
        <v>838</v>
      </c>
      <c r="J165" s="254" t="s">
        <v>845</v>
      </c>
      <c r="K165" s="241">
        <v>3817782</v>
      </c>
      <c r="L165" s="241">
        <v>9</v>
      </c>
      <c r="M165" s="241">
        <v>11</v>
      </c>
      <c r="N165" s="312" t="s">
        <v>844</v>
      </c>
      <c r="O165" s="3" t="s">
        <v>828</v>
      </c>
      <c r="P165" s="241">
        <v>25</v>
      </c>
      <c r="Q165" s="322" t="s">
        <v>842</v>
      </c>
      <c r="R165" s="256">
        <v>1110</v>
      </c>
      <c r="S165" s="263">
        <v>11920</v>
      </c>
      <c r="T165" s="263">
        <v>11920</v>
      </c>
      <c r="U165" s="256">
        <v>1050</v>
      </c>
      <c r="V165" s="384">
        <v>1051</v>
      </c>
      <c r="W165" s="241">
        <v>1</v>
      </c>
      <c r="X165" s="256">
        <v>6000</v>
      </c>
      <c r="Y165" s="241">
        <v>2</v>
      </c>
      <c r="Z165" s="256">
        <v>5800</v>
      </c>
      <c r="AA165" s="236">
        <v>5780</v>
      </c>
      <c r="AB165" s="257" t="s">
        <v>1228</v>
      </c>
      <c r="AC165" s="257" t="s">
        <v>1230</v>
      </c>
      <c r="AD165" s="328">
        <v>0.34027777777777779</v>
      </c>
      <c r="AE165" s="329">
        <v>0.3888888888888889</v>
      </c>
      <c r="AF165" s="329">
        <v>0.3888888888888889</v>
      </c>
      <c r="AG165" s="328">
        <v>0.40972222222222221</v>
      </c>
      <c r="AH165" s="241" t="s">
        <v>829</v>
      </c>
      <c r="AI165" s="254" t="s">
        <v>830</v>
      </c>
      <c r="AJ165" s="254" t="s">
        <v>57</v>
      </c>
      <c r="AK165" s="254" t="s">
        <v>843</v>
      </c>
      <c r="AL165" s="260" t="s">
        <v>1236</v>
      </c>
      <c r="AM165" s="379" t="s">
        <v>840</v>
      </c>
      <c r="AP165" s="261">
        <f t="shared" si="4"/>
        <v>4.8611111111111105E-2</v>
      </c>
      <c r="AQ165" s="261">
        <f t="shared" si="5"/>
        <v>2.0833333333333315E-2</v>
      </c>
      <c r="AS165" s="236" t="s">
        <v>848</v>
      </c>
    </row>
    <row r="166" spans="2:45">
      <c r="B166" s="337">
        <v>2025</v>
      </c>
      <c r="C166" s="337">
        <v>4</v>
      </c>
      <c r="D166" s="337">
        <v>16</v>
      </c>
      <c r="E166" s="338" t="s">
        <v>821</v>
      </c>
      <c r="F166" s="337"/>
      <c r="G166" s="339" t="s">
        <v>824</v>
      </c>
      <c r="H166" s="254" t="s">
        <v>825</v>
      </c>
      <c r="I166" s="317" t="s">
        <v>838</v>
      </c>
      <c r="J166" s="254" t="s">
        <v>845</v>
      </c>
      <c r="K166" s="241">
        <v>3817782</v>
      </c>
      <c r="L166" s="241"/>
      <c r="M166" s="241">
        <v>11</v>
      </c>
      <c r="N166" s="312" t="s">
        <v>844</v>
      </c>
      <c r="O166" s="3" t="s">
        <v>828</v>
      </c>
      <c r="P166" s="241">
        <v>25</v>
      </c>
      <c r="Q166" s="322" t="s">
        <v>842</v>
      </c>
      <c r="R166" s="256">
        <v>1110</v>
      </c>
      <c r="S166" s="263">
        <v>11920</v>
      </c>
      <c r="T166" s="263">
        <v>11920</v>
      </c>
      <c r="U166" s="256">
        <v>1050</v>
      </c>
      <c r="V166" s="384">
        <v>1051</v>
      </c>
      <c r="W166" s="241">
        <v>1</v>
      </c>
      <c r="X166" s="256">
        <v>6000</v>
      </c>
      <c r="Y166" s="241">
        <v>2</v>
      </c>
      <c r="Z166" s="256">
        <v>5800</v>
      </c>
      <c r="AA166" s="236">
        <v>5780</v>
      </c>
      <c r="AB166" s="257"/>
      <c r="AC166" s="257" t="s">
        <v>1231</v>
      </c>
      <c r="AD166" s="328">
        <v>0.40972222222222221</v>
      </c>
      <c r="AE166" s="329">
        <v>0.45833333333333331</v>
      </c>
      <c r="AF166" s="329"/>
      <c r="AG166" s="328"/>
      <c r="AH166" s="241"/>
      <c r="AI166" s="254" t="s">
        <v>830</v>
      </c>
      <c r="AJ166" s="254" t="s">
        <v>50</v>
      </c>
      <c r="AK166" s="254" t="s">
        <v>843</v>
      </c>
      <c r="AL166" s="260" t="s">
        <v>1221</v>
      </c>
      <c r="AM166" s="379" t="s">
        <v>840</v>
      </c>
      <c r="AP166" s="261">
        <f t="shared" si="4"/>
        <v>4.8611111111111105E-2</v>
      </c>
      <c r="AQ166" s="261" t="str">
        <f t="shared" si="5"/>
        <v/>
      </c>
      <c r="AS166" s="236" t="s">
        <v>848</v>
      </c>
    </row>
    <row r="167" spans="2:45">
      <c r="B167" s="337">
        <v>2025</v>
      </c>
      <c r="C167" s="337">
        <v>4</v>
      </c>
      <c r="D167" s="337">
        <v>16</v>
      </c>
      <c r="E167" s="338" t="s">
        <v>821</v>
      </c>
      <c r="F167" s="337"/>
      <c r="G167" s="339"/>
      <c r="H167" s="254"/>
      <c r="I167" s="317"/>
      <c r="J167" s="254"/>
      <c r="K167" s="241"/>
      <c r="L167" s="241"/>
      <c r="M167" s="241"/>
      <c r="N167" s="312"/>
      <c r="O167" s="3"/>
      <c r="P167" s="241"/>
      <c r="Q167" s="322"/>
      <c r="R167" s="256"/>
      <c r="S167" s="263"/>
      <c r="T167" s="256"/>
      <c r="U167" s="256"/>
      <c r="V167" s="384"/>
      <c r="W167" s="241"/>
      <c r="X167" s="256"/>
      <c r="Y167" s="241"/>
      <c r="Z167" s="256"/>
      <c r="AA167" s="256"/>
      <c r="AB167" s="257"/>
      <c r="AC167" s="257"/>
      <c r="AD167" s="328"/>
      <c r="AE167" s="329"/>
      <c r="AF167" s="329">
        <v>0.45833333333333331</v>
      </c>
      <c r="AG167" s="328">
        <v>0.5</v>
      </c>
      <c r="AH167" s="241" t="s">
        <v>832</v>
      </c>
      <c r="AI167" s="254"/>
      <c r="AJ167" s="254"/>
      <c r="AK167" s="254"/>
      <c r="AL167" s="260"/>
      <c r="AM167" s="379"/>
      <c r="AP167" s="261" t="str">
        <f t="shared" si="4"/>
        <v/>
      </c>
      <c r="AQ167" s="261">
        <f t="shared" si="5"/>
        <v>4.1666666666666685E-2</v>
      </c>
    </row>
    <row r="168" spans="2:45">
      <c r="B168" s="337">
        <v>2025</v>
      </c>
      <c r="C168" s="337">
        <v>4</v>
      </c>
      <c r="D168" s="337">
        <v>16</v>
      </c>
      <c r="E168" s="338" t="s">
        <v>821</v>
      </c>
      <c r="F168" s="337">
        <v>3</v>
      </c>
      <c r="G168" s="339" t="s">
        <v>824</v>
      </c>
      <c r="H168" s="254" t="s">
        <v>825</v>
      </c>
      <c r="I168" s="317" t="s">
        <v>838</v>
      </c>
      <c r="J168" s="254" t="s">
        <v>845</v>
      </c>
      <c r="K168" s="241">
        <v>3817782</v>
      </c>
      <c r="L168" s="241">
        <v>10</v>
      </c>
      <c r="M168" s="241">
        <v>11</v>
      </c>
      <c r="N168" s="312" t="s">
        <v>844</v>
      </c>
      <c r="O168" s="3" t="s">
        <v>828</v>
      </c>
      <c r="P168" s="241">
        <v>25</v>
      </c>
      <c r="Q168" s="322" t="s">
        <v>842</v>
      </c>
      <c r="R168" s="256">
        <v>1110</v>
      </c>
      <c r="S168" s="263">
        <v>12100</v>
      </c>
      <c r="T168" s="256">
        <v>12100</v>
      </c>
      <c r="U168" s="256">
        <v>1050</v>
      </c>
      <c r="V168" s="384">
        <v>1051</v>
      </c>
      <c r="W168" s="241">
        <v>1</v>
      </c>
      <c r="X168" s="256">
        <v>6000</v>
      </c>
      <c r="Y168" s="241">
        <v>2</v>
      </c>
      <c r="Z168" s="256">
        <v>5850</v>
      </c>
      <c r="AA168" s="256">
        <v>5830</v>
      </c>
      <c r="AB168" s="257" t="s">
        <v>1233</v>
      </c>
      <c r="AC168" s="257" t="s">
        <v>1234</v>
      </c>
      <c r="AD168" s="328">
        <v>0.5</v>
      </c>
      <c r="AE168" s="329">
        <v>0.54861111111111116</v>
      </c>
      <c r="AF168" s="329">
        <v>0.54861111111111116</v>
      </c>
      <c r="AG168" s="328">
        <v>0.56944444444444442</v>
      </c>
      <c r="AH168" s="241" t="s">
        <v>829</v>
      </c>
      <c r="AI168" s="254" t="s">
        <v>830</v>
      </c>
      <c r="AJ168" s="254" t="s">
        <v>57</v>
      </c>
      <c r="AK168" s="254" t="s">
        <v>843</v>
      </c>
      <c r="AL168" s="260" t="s">
        <v>1241</v>
      </c>
      <c r="AM168" s="379" t="s">
        <v>840</v>
      </c>
      <c r="AP168" s="261">
        <f t="shared" si="4"/>
        <v>4.861111111111116E-2</v>
      </c>
      <c r="AQ168" s="261">
        <f t="shared" si="5"/>
        <v>2.0833333333333259E-2</v>
      </c>
      <c r="AS168" s="236" t="s">
        <v>848</v>
      </c>
    </row>
    <row r="169" spans="2:45">
      <c r="B169" s="337">
        <v>2025</v>
      </c>
      <c r="C169" s="337">
        <v>4</v>
      </c>
      <c r="D169" s="337">
        <v>16</v>
      </c>
      <c r="E169" s="338" t="s">
        <v>822</v>
      </c>
      <c r="F169" s="337"/>
      <c r="G169" s="339" t="s">
        <v>824</v>
      </c>
      <c r="H169" s="254" t="s">
        <v>825</v>
      </c>
      <c r="I169" s="317" t="s">
        <v>838</v>
      </c>
      <c r="J169" s="254" t="s">
        <v>845</v>
      </c>
      <c r="K169" s="241">
        <v>3817782</v>
      </c>
      <c r="L169" s="241"/>
      <c r="M169" s="241">
        <v>11</v>
      </c>
      <c r="N169" s="312" t="s">
        <v>844</v>
      </c>
      <c r="O169" s="3" t="s">
        <v>828</v>
      </c>
      <c r="P169" s="241">
        <v>25</v>
      </c>
      <c r="Q169" s="322" t="s">
        <v>842</v>
      </c>
      <c r="R169" s="256">
        <v>1110</v>
      </c>
      <c r="S169" s="263">
        <v>12100</v>
      </c>
      <c r="T169" s="256">
        <v>12100</v>
      </c>
      <c r="U169" s="256">
        <v>1050</v>
      </c>
      <c r="V169" s="384">
        <v>1051</v>
      </c>
      <c r="W169" s="241">
        <v>1</v>
      </c>
      <c r="X169" s="256">
        <v>6000</v>
      </c>
      <c r="Y169" s="241">
        <v>2</v>
      </c>
      <c r="Z169" s="256">
        <v>5730</v>
      </c>
      <c r="AA169" s="256">
        <v>5710</v>
      </c>
      <c r="AB169" s="257"/>
      <c r="AC169" s="257" t="s">
        <v>1235</v>
      </c>
      <c r="AD169" s="264">
        <v>0.56944444444444442</v>
      </c>
      <c r="AE169" s="328">
        <v>0.61805555555555558</v>
      </c>
      <c r="AF169" s="329"/>
      <c r="AG169" s="328"/>
      <c r="AH169" s="241"/>
      <c r="AI169" s="254" t="s">
        <v>830</v>
      </c>
      <c r="AJ169" s="254" t="s">
        <v>50</v>
      </c>
      <c r="AK169" s="254" t="s">
        <v>843</v>
      </c>
      <c r="AL169" s="260" t="s">
        <v>1240</v>
      </c>
      <c r="AM169" s="379" t="s">
        <v>840</v>
      </c>
      <c r="AP169" s="261">
        <f t="shared" si="4"/>
        <v>4.861111111111116E-2</v>
      </c>
      <c r="AQ169" s="261" t="str">
        <f t="shared" si="5"/>
        <v/>
      </c>
      <c r="AS169" s="236" t="s">
        <v>848</v>
      </c>
    </row>
    <row r="170" spans="2:45">
      <c r="B170" s="337">
        <v>2025</v>
      </c>
      <c r="C170" s="337">
        <v>4</v>
      </c>
      <c r="D170" s="337">
        <v>16</v>
      </c>
      <c r="E170" s="338" t="s">
        <v>822</v>
      </c>
      <c r="F170" s="337"/>
      <c r="G170" s="339"/>
      <c r="H170" s="254"/>
      <c r="I170" s="317"/>
      <c r="J170" s="254"/>
      <c r="K170" s="241"/>
      <c r="L170" s="241"/>
      <c r="M170" s="241"/>
      <c r="N170" s="312"/>
      <c r="O170" s="3"/>
      <c r="P170" s="241"/>
      <c r="Q170" s="322"/>
      <c r="R170" s="256"/>
      <c r="S170" s="263"/>
      <c r="T170" s="256"/>
      <c r="U170" s="256"/>
      <c r="V170" s="384"/>
      <c r="W170" s="241"/>
      <c r="X170" s="256"/>
      <c r="Y170" s="241"/>
      <c r="Z170" s="256"/>
      <c r="AA170" s="256"/>
      <c r="AB170" s="257"/>
      <c r="AC170" s="257"/>
      <c r="AD170" s="328"/>
      <c r="AE170" s="329"/>
      <c r="AF170" s="329">
        <v>0.61805555555555558</v>
      </c>
      <c r="AG170" s="328">
        <v>0.63888888888888884</v>
      </c>
      <c r="AH170" s="241" t="s">
        <v>41</v>
      </c>
      <c r="AI170" s="254"/>
      <c r="AJ170" s="254"/>
      <c r="AK170" s="254"/>
      <c r="AL170" s="260"/>
      <c r="AM170" s="379"/>
      <c r="AP170" s="261" t="str">
        <f t="shared" si="4"/>
        <v/>
      </c>
      <c r="AQ170" s="261">
        <f t="shared" si="5"/>
        <v>2.0833333333333259E-2</v>
      </c>
    </row>
    <row r="171" spans="2:45">
      <c r="B171" s="337">
        <v>2025</v>
      </c>
      <c r="C171" s="337">
        <v>4</v>
      </c>
      <c r="D171" s="337">
        <v>16</v>
      </c>
      <c r="E171" s="338" t="s">
        <v>822</v>
      </c>
      <c r="F171" s="337">
        <v>4</v>
      </c>
      <c r="G171" s="339" t="s">
        <v>824</v>
      </c>
      <c r="H171" s="254" t="s">
        <v>825</v>
      </c>
      <c r="I171" s="317" t="s">
        <v>838</v>
      </c>
      <c r="J171" s="254" t="s">
        <v>845</v>
      </c>
      <c r="K171" s="241">
        <v>3817782</v>
      </c>
      <c r="L171" s="241">
        <v>11</v>
      </c>
      <c r="M171" s="241">
        <v>11</v>
      </c>
      <c r="N171" s="312" t="s">
        <v>844</v>
      </c>
      <c r="O171" s="3" t="s">
        <v>828</v>
      </c>
      <c r="P171" s="241">
        <v>25</v>
      </c>
      <c r="Q171" s="322" t="s">
        <v>842</v>
      </c>
      <c r="R171" s="256">
        <v>1110</v>
      </c>
      <c r="S171" s="263">
        <v>11920</v>
      </c>
      <c r="T171" s="256">
        <v>11920</v>
      </c>
      <c r="U171" s="256">
        <v>1050</v>
      </c>
      <c r="V171" s="384">
        <v>1051</v>
      </c>
      <c r="W171" s="241">
        <v>1</v>
      </c>
      <c r="X171" s="256">
        <v>6000</v>
      </c>
      <c r="Y171" s="241">
        <v>2</v>
      </c>
      <c r="Z171" s="256">
        <v>5800</v>
      </c>
      <c r="AA171" s="256">
        <v>5780</v>
      </c>
      <c r="AB171" s="257" t="s">
        <v>1237</v>
      </c>
      <c r="AC171" s="257" t="s">
        <v>1238</v>
      </c>
      <c r="AD171" s="328">
        <v>0.63888888888888884</v>
      </c>
      <c r="AE171" s="329">
        <v>0.6875</v>
      </c>
      <c r="AF171" s="329">
        <v>0.6875</v>
      </c>
      <c r="AG171" s="328">
        <v>0.70833333333333337</v>
      </c>
      <c r="AH171" s="241" t="s">
        <v>829</v>
      </c>
      <c r="AI171" s="254" t="s">
        <v>830</v>
      </c>
      <c r="AJ171" s="254" t="s">
        <v>50</v>
      </c>
      <c r="AK171" s="254" t="s">
        <v>843</v>
      </c>
      <c r="AL171" s="260" t="s">
        <v>1243</v>
      </c>
      <c r="AM171" s="379" t="s">
        <v>840</v>
      </c>
      <c r="AP171" s="261">
        <f t="shared" si="4"/>
        <v>4.861111111111116E-2</v>
      </c>
      <c r="AQ171" s="261">
        <f t="shared" si="5"/>
        <v>2.083333333333337E-2</v>
      </c>
      <c r="AS171" s="236" t="s">
        <v>848</v>
      </c>
    </row>
    <row r="172" spans="2:45">
      <c r="B172" s="337">
        <v>2025</v>
      </c>
      <c r="C172" s="337">
        <v>4</v>
      </c>
      <c r="D172" s="337">
        <v>16</v>
      </c>
      <c r="E172" s="338" t="s">
        <v>822</v>
      </c>
      <c r="F172" s="337"/>
      <c r="G172" s="339" t="s">
        <v>824</v>
      </c>
      <c r="H172" s="254" t="s">
        <v>825</v>
      </c>
      <c r="I172" s="317" t="s">
        <v>838</v>
      </c>
      <c r="J172" s="254" t="s">
        <v>845</v>
      </c>
      <c r="K172" s="241">
        <v>3817782</v>
      </c>
      <c r="L172" s="241"/>
      <c r="M172" s="241">
        <v>11</v>
      </c>
      <c r="N172" s="312" t="s">
        <v>844</v>
      </c>
      <c r="O172" s="3" t="s">
        <v>828</v>
      </c>
      <c r="P172" s="241">
        <v>25</v>
      </c>
      <c r="Q172" s="322" t="s">
        <v>842</v>
      </c>
      <c r="R172" s="256">
        <v>1110</v>
      </c>
      <c r="S172" s="263">
        <v>11920</v>
      </c>
      <c r="T172" s="256">
        <v>11920</v>
      </c>
      <c r="U172" s="256">
        <v>1050</v>
      </c>
      <c r="V172" s="384">
        <v>1051</v>
      </c>
      <c r="W172" s="241">
        <v>1</v>
      </c>
      <c r="X172" s="256">
        <v>6000</v>
      </c>
      <c r="Y172" s="241">
        <v>2</v>
      </c>
      <c r="Z172" s="256">
        <v>5800</v>
      </c>
      <c r="AA172" s="256">
        <v>5780</v>
      </c>
      <c r="AB172" s="257"/>
      <c r="AC172" s="257" t="s">
        <v>1239</v>
      </c>
      <c r="AD172" s="328">
        <v>0.70833333333333337</v>
      </c>
      <c r="AE172" s="329">
        <v>0.75694444444444442</v>
      </c>
      <c r="AF172" s="329"/>
      <c r="AG172" s="328"/>
      <c r="AH172" s="241"/>
      <c r="AI172" s="254" t="s">
        <v>830</v>
      </c>
      <c r="AJ172" s="254" t="s">
        <v>50</v>
      </c>
      <c r="AK172" s="254" t="s">
        <v>843</v>
      </c>
      <c r="AL172" s="260" t="s">
        <v>1205</v>
      </c>
      <c r="AM172" s="379" t="s">
        <v>840</v>
      </c>
      <c r="AP172" s="261">
        <f t="shared" si="4"/>
        <v>4.8611111111111049E-2</v>
      </c>
      <c r="AQ172" s="261" t="str">
        <f t="shared" si="5"/>
        <v/>
      </c>
      <c r="AS172" s="236" t="s">
        <v>848</v>
      </c>
    </row>
    <row r="173" spans="2:45">
      <c r="B173" s="337">
        <v>2025</v>
      </c>
      <c r="C173" s="337">
        <v>4</v>
      </c>
      <c r="D173" s="337">
        <v>16</v>
      </c>
      <c r="E173" s="338" t="s">
        <v>822</v>
      </c>
      <c r="F173" s="337"/>
      <c r="G173" s="339"/>
      <c r="H173" s="254"/>
      <c r="I173" s="317"/>
      <c r="J173" s="254"/>
      <c r="K173" s="241"/>
      <c r="L173" s="241"/>
      <c r="M173" s="241"/>
      <c r="N173" s="312"/>
      <c r="O173" s="3"/>
      <c r="P173" s="241"/>
      <c r="Q173" s="322"/>
      <c r="R173" s="256"/>
      <c r="S173" s="263"/>
      <c r="T173" s="256"/>
      <c r="U173" s="256"/>
      <c r="V173" s="256"/>
      <c r="W173" s="241"/>
      <c r="X173" s="256"/>
      <c r="Y173" s="241"/>
      <c r="Z173" s="256"/>
      <c r="AA173" s="256"/>
      <c r="AB173" s="257"/>
      <c r="AC173" s="257"/>
      <c r="AD173" s="328"/>
      <c r="AE173" s="329"/>
      <c r="AF173" s="329">
        <v>0.75694444444444442</v>
      </c>
      <c r="AG173" s="328">
        <v>0.79166666666666663</v>
      </c>
      <c r="AH173" s="241" t="s">
        <v>41</v>
      </c>
      <c r="AI173" s="254"/>
      <c r="AJ173" s="254"/>
      <c r="AK173" s="254"/>
      <c r="AL173" s="260" t="s">
        <v>1215</v>
      </c>
      <c r="AM173" s="379"/>
      <c r="AP173" s="261" t="str">
        <f t="shared" si="4"/>
        <v/>
      </c>
      <c r="AQ173" s="261">
        <f t="shared" si="5"/>
        <v>3.472222222222221E-2</v>
      </c>
    </row>
    <row r="174" spans="2:45">
      <c r="B174" s="337">
        <v>2025</v>
      </c>
      <c r="C174" s="337">
        <v>4</v>
      </c>
      <c r="D174" s="337">
        <v>16</v>
      </c>
      <c r="E174" s="338" t="s">
        <v>822</v>
      </c>
      <c r="F174" s="337">
        <v>5</v>
      </c>
      <c r="G174" s="339" t="s">
        <v>824</v>
      </c>
      <c r="H174" s="254" t="s">
        <v>825</v>
      </c>
      <c r="I174" s="317" t="s">
        <v>68</v>
      </c>
      <c r="J174" s="254" t="s">
        <v>845</v>
      </c>
      <c r="K174" s="241">
        <v>3817782</v>
      </c>
      <c r="L174" s="241">
        <v>3</v>
      </c>
      <c r="M174" s="241">
        <v>11</v>
      </c>
      <c r="N174" s="312" t="s">
        <v>844</v>
      </c>
      <c r="O174" s="3" t="s">
        <v>828</v>
      </c>
      <c r="P174" s="241">
        <v>25</v>
      </c>
      <c r="Q174" s="322" t="s">
        <v>842</v>
      </c>
      <c r="R174" s="256">
        <v>1050</v>
      </c>
      <c r="S174" s="263">
        <v>5730</v>
      </c>
      <c r="T174" s="263">
        <v>5730</v>
      </c>
      <c r="U174" s="256">
        <v>1050</v>
      </c>
      <c r="V174" s="384">
        <v>1051</v>
      </c>
      <c r="W174" s="241">
        <v>1</v>
      </c>
      <c r="X174" s="256">
        <v>6000</v>
      </c>
      <c r="Y174" s="241">
        <v>1</v>
      </c>
      <c r="Z174" s="256">
        <v>4940</v>
      </c>
      <c r="AA174" s="256">
        <v>4920</v>
      </c>
      <c r="AB174" s="257" t="s">
        <v>1188</v>
      </c>
      <c r="AC174" s="257" t="s">
        <v>1207</v>
      </c>
      <c r="AD174" s="328">
        <v>0.79166666666666663</v>
      </c>
      <c r="AE174" s="329">
        <v>0.83333333333333337</v>
      </c>
      <c r="AF174" s="329"/>
      <c r="AG174" s="328"/>
      <c r="AH174" s="241"/>
      <c r="AI174" s="254" t="s">
        <v>830</v>
      </c>
      <c r="AJ174" s="254" t="s">
        <v>50</v>
      </c>
      <c r="AK174" s="254" t="s">
        <v>843</v>
      </c>
      <c r="AL174" s="260" t="s">
        <v>1246</v>
      </c>
      <c r="AM174" s="379" t="s">
        <v>840</v>
      </c>
      <c r="AP174" s="261">
        <f t="shared" si="4"/>
        <v>4.1666666666666741E-2</v>
      </c>
      <c r="AQ174" s="261" t="str">
        <f t="shared" si="5"/>
        <v/>
      </c>
      <c r="AS174" s="236" t="s">
        <v>848</v>
      </c>
    </row>
    <row r="175" spans="2:45">
      <c r="B175" s="337">
        <v>2025</v>
      </c>
      <c r="C175" s="337">
        <v>4</v>
      </c>
      <c r="D175" s="337">
        <v>16</v>
      </c>
      <c r="E175" s="338" t="s">
        <v>822</v>
      </c>
      <c r="F175" s="337"/>
      <c r="G175" s="339"/>
      <c r="H175" s="254"/>
      <c r="I175" s="317"/>
      <c r="J175" s="254"/>
      <c r="K175" s="241"/>
      <c r="L175" s="241"/>
      <c r="M175" s="241"/>
      <c r="N175" s="312"/>
      <c r="O175" s="3"/>
      <c r="P175" s="241"/>
      <c r="Q175" s="322"/>
      <c r="R175" s="256"/>
      <c r="S175" s="263"/>
      <c r="T175" s="263"/>
      <c r="U175" s="256"/>
      <c r="V175" s="384"/>
      <c r="W175" s="241"/>
      <c r="X175" s="256"/>
      <c r="Y175" s="241"/>
      <c r="Z175" s="256"/>
      <c r="AA175" s="256"/>
      <c r="AB175" s="257"/>
      <c r="AC175" s="257"/>
      <c r="AD175" s="328"/>
      <c r="AE175" s="329"/>
      <c r="AF175" s="329">
        <v>0.83333333333333337</v>
      </c>
      <c r="AG175" s="328">
        <v>0.85416666666666663</v>
      </c>
      <c r="AH175" s="241" t="s">
        <v>41</v>
      </c>
      <c r="AI175" s="254"/>
      <c r="AJ175" s="254"/>
      <c r="AK175" s="254"/>
      <c r="AL175" s="103"/>
      <c r="AM175" s="379"/>
      <c r="AP175" s="261" t="str">
        <f t="shared" si="4"/>
        <v/>
      </c>
      <c r="AQ175" s="261">
        <f t="shared" si="5"/>
        <v>2.0833333333333259E-2</v>
      </c>
    </row>
    <row r="176" spans="2:45">
      <c r="B176" s="337">
        <v>2025</v>
      </c>
      <c r="C176" s="337">
        <v>4</v>
      </c>
      <c r="D176" s="337">
        <v>16</v>
      </c>
      <c r="E176" s="338" t="s">
        <v>822</v>
      </c>
      <c r="F176" s="337">
        <v>6</v>
      </c>
      <c r="G176" s="339" t="s">
        <v>824</v>
      </c>
      <c r="H176" s="254" t="s">
        <v>825</v>
      </c>
      <c r="I176" s="317" t="s">
        <v>68</v>
      </c>
      <c r="J176" s="254" t="s">
        <v>845</v>
      </c>
      <c r="K176" s="241">
        <v>3817782</v>
      </c>
      <c r="L176" s="241">
        <v>9</v>
      </c>
      <c r="M176" s="241">
        <v>11</v>
      </c>
      <c r="N176" s="312" t="s">
        <v>844</v>
      </c>
      <c r="O176" s="3" t="s">
        <v>828</v>
      </c>
      <c r="P176" s="241">
        <v>25</v>
      </c>
      <c r="Q176" s="322" t="s">
        <v>842</v>
      </c>
      <c r="R176" s="256">
        <v>1050</v>
      </c>
      <c r="S176" s="263">
        <v>5780</v>
      </c>
      <c r="T176" s="263">
        <v>5780</v>
      </c>
      <c r="U176" s="256">
        <v>1050</v>
      </c>
      <c r="V176" s="384">
        <v>1051</v>
      </c>
      <c r="W176" s="241">
        <v>1</v>
      </c>
      <c r="X176" s="256">
        <v>6000</v>
      </c>
      <c r="Y176" s="241">
        <v>1</v>
      </c>
      <c r="Z176" s="560" t="s">
        <v>1247</v>
      </c>
      <c r="AA176" s="560" t="s">
        <v>1247</v>
      </c>
      <c r="AB176" s="257" t="s">
        <v>1229</v>
      </c>
      <c r="AC176" s="257"/>
      <c r="AD176" s="328">
        <v>0.85416666666666663</v>
      </c>
      <c r="AE176" s="329">
        <v>0.91666666666666663</v>
      </c>
      <c r="AF176" s="329"/>
      <c r="AG176" s="328"/>
      <c r="AH176" s="241"/>
      <c r="AI176" s="254" t="s">
        <v>830</v>
      </c>
      <c r="AJ176" s="254" t="s">
        <v>839</v>
      </c>
      <c r="AK176" s="254" t="s">
        <v>843</v>
      </c>
      <c r="AL176" s="260" t="s">
        <v>1249</v>
      </c>
      <c r="AM176" s="379" t="s">
        <v>1247</v>
      </c>
      <c r="AP176" s="261">
        <f t="shared" si="4"/>
        <v>6.25E-2</v>
      </c>
      <c r="AQ176" s="261" t="str">
        <f t="shared" si="5"/>
        <v/>
      </c>
      <c r="AS176" s="236" t="s">
        <v>848</v>
      </c>
    </row>
    <row r="177" spans="2:45">
      <c r="B177" s="337">
        <v>2025</v>
      </c>
      <c r="C177" s="337">
        <v>4</v>
      </c>
      <c r="D177" s="337">
        <v>16</v>
      </c>
      <c r="E177" s="338" t="s">
        <v>823</v>
      </c>
      <c r="F177" s="337"/>
      <c r="G177" s="339"/>
      <c r="H177" s="254"/>
      <c r="I177" s="317"/>
      <c r="J177" s="254"/>
      <c r="K177" s="241"/>
      <c r="L177" s="241"/>
      <c r="M177" s="241"/>
      <c r="N177" s="312"/>
      <c r="O177" s="3"/>
      <c r="P177" s="241"/>
      <c r="Q177" s="322"/>
      <c r="R177" s="256"/>
      <c r="S177" s="263"/>
      <c r="T177" s="263"/>
      <c r="U177" s="256"/>
      <c r="V177" s="384"/>
      <c r="W177" s="241"/>
      <c r="X177" s="256"/>
      <c r="Y177" s="241"/>
      <c r="Z177" s="256"/>
      <c r="AA177" s="256"/>
      <c r="AB177" s="257"/>
      <c r="AC177" s="257"/>
      <c r="AD177" s="328"/>
      <c r="AE177" s="329"/>
      <c r="AF177" s="329">
        <v>0.91666666666666663</v>
      </c>
      <c r="AG177" s="328">
        <v>0.9375</v>
      </c>
      <c r="AH177" s="241" t="s">
        <v>41</v>
      </c>
      <c r="AI177" s="254"/>
      <c r="AJ177" s="254"/>
      <c r="AK177" s="254"/>
      <c r="AL177" s="103"/>
      <c r="AM177" s="379"/>
      <c r="AP177" s="261" t="str">
        <f t="shared" si="4"/>
        <v/>
      </c>
      <c r="AQ177" s="261">
        <f t="shared" si="5"/>
        <v>2.083333333333337E-2</v>
      </c>
    </row>
    <row r="178" spans="2:45">
      <c r="B178" s="337">
        <v>2025</v>
      </c>
      <c r="C178" s="337">
        <v>4</v>
      </c>
      <c r="D178" s="337">
        <v>16</v>
      </c>
      <c r="E178" s="338" t="s">
        <v>823</v>
      </c>
      <c r="F178" s="337">
        <v>7</v>
      </c>
      <c r="G178" s="339" t="s">
        <v>824</v>
      </c>
      <c r="H178" s="254" t="s">
        <v>825</v>
      </c>
      <c r="I178" s="317" t="s">
        <v>68</v>
      </c>
      <c r="J178" s="254" t="s">
        <v>845</v>
      </c>
      <c r="K178" s="241">
        <v>3817782</v>
      </c>
      <c r="L178" s="241">
        <v>10</v>
      </c>
      <c r="M178" s="241">
        <v>11</v>
      </c>
      <c r="N178" s="312" t="s">
        <v>844</v>
      </c>
      <c r="O178" s="3" t="s">
        <v>828</v>
      </c>
      <c r="P178" s="241">
        <v>25</v>
      </c>
      <c r="Q178" s="322" t="s">
        <v>842</v>
      </c>
      <c r="R178" s="256">
        <v>1050</v>
      </c>
      <c r="S178" s="263">
        <v>5830</v>
      </c>
      <c r="T178" s="256">
        <v>5830</v>
      </c>
      <c r="U178" s="256">
        <v>1050</v>
      </c>
      <c r="V178" s="384">
        <v>1051</v>
      </c>
      <c r="W178" s="241">
        <v>1</v>
      </c>
      <c r="X178" s="256">
        <v>6000</v>
      </c>
      <c r="Y178" s="241">
        <v>1</v>
      </c>
      <c r="Z178" s="256">
        <v>5340</v>
      </c>
      <c r="AA178" s="256">
        <v>5320</v>
      </c>
      <c r="AB178" s="257" t="s">
        <v>1234</v>
      </c>
      <c r="AC178" s="257" t="s">
        <v>1234</v>
      </c>
      <c r="AD178" s="328">
        <v>0.9375</v>
      </c>
      <c r="AE178" s="329">
        <v>0.94444444444444442</v>
      </c>
      <c r="AF178" s="329"/>
      <c r="AG178" s="328"/>
      <c r="AH178" s="241"/>
      <c r="AI178" s="254" t="s">
        <v>830</v>
      </c>
      <c r="AJ178" s="254" t="s">
        <v>50</v>
      </c>
      <c r="AK178" s="254" t="s">
        <v>843</v>
      </c>
      <c r="AL178" s="260" t="s">
        <v>1248</v>
      </c>
      <c r="AM178" s="379" t="s">
        <v>1247</v>
      </c>
      <c r="AP178" s="261">
        <f t="shared" si="4"/>
        <v>6.9444444444444198E-3</v>
      </c>
      <c r="AQ178" s="261" t="str">
        <f t="shared" si="5"/>
        <v/>
      </c>
      <c r="AS178" s="236" t="s">
        <v>848</v>
      </c>
    </row>
    <row r="179" spans="2:45">
      <c r="B179" s="337">
        <v>2025</v>
      </c>
      <c r="C179" s="337">
        <v>4</v>
      </c>
      <c r="D179" s="337">
        <v>16</v>
      </c>
      <c r="E179" s="338" t="s">
        <v>823</v>
      </c>
      <c r="F179" s="337"/>
      <c r="G179" s="339"/>
      <c r="H179" s="254"/>
      <c r="I179" s="317"/>
      <c r="J179" s="254"/>
      <c r="K179" s="241"/>
      <c r="L179" s="241"/>
      <c r="M179" s="241"/>
      <c r="N179" s="312"/>
      <c r="O179" s="3"/>
      <c r="P179" s="241"/>
      <c r="Q179" s="322"/>
      <c r="R179" s="256"/>
      <c r="S179" s="263"/>
      <c r="T179" s="256"/>
      <c r="U179" s="256"/>
      <c r="V179" s="256"/>
      <c r="W179" s="241"/>
      <c r="X179" s="256"/>
      <c r="Y179" s="241"/>
      <c r="Z179" s="256"/>
      <c r="AA179" s="256"/>
      <c r="AB179" s="257"/>
      <c r="AC179" s="257"/>
      <c r="AD179" s="328"/>
      <c r="AE179" s="329"/>
      <c r="AF179" s="329">
        <v>0.94444444444444442</v>
      </c>
      <c r="AG179" s="328">
        <v>5.5555555555555552E-2</v>
      </c>
      <c r="AH179" s="241" t="s">
        <v>35</v>
      </c>
      <c r="AI179" s="254"/>
      <c r="AJ179" s="254"/>
      <c r="AK179" s="254"/>
      <c r="AL179" s="103" t="s">
        <v>1242</v>
      </c>
      <c r="AM179" s="379"/>
      <c r="AP179" s="261" t="str">
        <f t="shared" si="4"/>
        <v/>
      </c>
      <c r="AQ179" s="261">
        <f t="shared" si="5"/>
        <v>0.11111111111111113</v>
      </c>
    </row>
    <row r="180" spans="2:45">
      <c r="B180" s="337">
        <v>2025</v>
      </c>
      <c r="C180" s="337">
        <v>4</v>
      </c>
      <c r="D180" s="337">
        <v>16</v>
      </c>
      <c r="E180" s="338" t="s">
        <v>823</v>
      </c>
      <c r="F180" s="337">
        <v>8</v>
      </c>
      <c r="G180" s="339" t="s">
        <v>824</v>
      </c>
      <c r="H180" s="254" t="s">
        <v>825</v>
      </c>
      <c r="I180" s="317" t="s">
        <v>826</v>
      </c>
      <c r="J180" s="254" t="s">
        <v>827</v>
      </c>
      <c r="K180" s="241">
        <v>3817757</v>
      </c>
      <c r="L180" s="241">
        <v>1</v>
      </c>
      <c r="M180" s="241">
        <v>6</v>
      </c>
      <c r="N180" s="312" t="s">
        <v>661</v>
      </c>
      <c r="O180" s="3" t="s">
        <v>837</v>
      </c>
      <c r="P180" s="241">
        <v>25</v>
      </c>
      <c r="Q180" s="322" t="s">
        <v>100</v>
      </c>
      <c r="R180" s="256">
        <v>1240</v>
      </c>
      <c r="S180" s="263">
        <v>12200</v>
      </c>
      <c r="T180" s="256">
        <v>12200</v>
      </c>
      <c r="U180" s="256">
        <v>1240</v>
      </c>
      <c r="V180" s="384">
        <v>1241</v>
      </c>
      <c r="W180" s="241">
        <v>1</v>
      </c>
      <c r="X180" s="256">
        <v>2000</v>
      </c>
      <c r="Y180" s="241">
        <v>6</v>
      </c>
      <c r="Z180" s="256">
        <v>2020</v>
      </c>
      <c r="AA180" s="256">
        <v>2000</v>
      </c>
      <c r="AB180" s="257" t="s">
        <v>1251</v>
      </c>
      <c r="AC180" s="257" t="s">
        <v>1252</v>
      </c>
      <c r="AD180" s="328">
        <v>5.5555555555555552E-2</v>
      </c>
      <c r="AE180" s="329">
        <v>7.9861111111111105E-2</v>
      </c>
      <c r="AF180" s="329">
        <v>7.9861111111111105E-2</v>
      </c>
      <c r="AG180" s="328">
        <v>0.13541666666666666</v>
      </c>
      <c r="AH180" s="241" t="s">
        <v>829</v>
      </c>
      <c r="AI180" s="254" t="s">
        <v>830</v>
      </c>
      <c r="AJ180" s="254" t="s">
        <v>43</v>
      </c>
      <c r="AK180" s="254" t="s">
        <v>578</v>
      </c>
      <c r="AL180" s="260"/>
      <c r="AM180" s="379" t="s">
        <v>1050</v>
      </c>
      <c r="AP180" s="261">
        <f t="shared" si="4"/>
        <v>2.4305555555555552E-2</v>
      </c>
      <c r="AQ180" s="261">
        <f t="shared" si="5"/>
        <v>5.5555555555555552E-2</v>
      </c>
      <c r="AS180" s="236" t="s">
        <v>744</v>
      </c>
    </row>
    <row r="181" spans="2:45">
      <c r="B181" s="337">
        <v>2025</v>
      </c>
      <c r="C181" s="337">
        <v>4</v>
      </c>
      <c r="D181" s="337">
        <v>16</v>
      </c>
      <c r="E181" s="338" t="s">
        <v>823</v>
      </c>
      <c r="F181" s="337"/>
      <c r="G181" s="339" t="s">
        <v>824</v>
      </c>
      <c r="H181" s="254" t="s">
        <v>825</v>
      </c>
      <c r="I181" s="317" t="s">
        <v>826</v>
      </c>
      <c r="J181" s="254" t="s">
        <v>827</v>
      </c>
      <c r="K181" s="241">
        <v>3817757</v>
      </c>
      <c r="L181" s="241"/>
      <c r="M181" s="241">
        <v>6</v>
      </c>
      <c r="N181" s="312" t="s">
        <v>661</v>
      </c>
      <c r="O181" s="3" t="s">
        <v>837</v>
      </c>
      <c r="P181" s="241">
        <v>25</v>
      </c>
      <c r="Q181" s="322" t="s">
        <v>100</v>
      </c>
      <c r="R181" s="256">
        <v>1240</v>
      </c>
      <c r="S181" s="263">
        <v>12200</v>
      </c>
      <c r="T181" s="256">
        <v>12200</v>
      </c>
      <c r="U181" s="256">
        <v>1240</v>
      </c>
      <c r="V181" s="256">
        <v>1241</v>
      </c>
      <c r="W181" s="241">
        <v>1</v>
      </c>
      <c r="X181" s="256">
        <v>2000</v>
      </c>
      <c r="Y181" s="241">
        <v>6</v>
      </c>
      <c r="Z181" s="256">
        <v>2020</v>
      </c>
      <c r="AA181" s="256">
        <v>2000</v>
      </c>
      <c r="AB181" s="257"/>
      <c r="AC181" s="257" t="s">
        <v>1253</v>
      </c>
      <c r="AD181" s="328">
        <v>0.13541666666666666</v>
      </c>
      <c r="AE181" s="329">
        <v>0.15972222222222221</v>
      </c>
      <c r="AF181" s="329">
        <v>0.15972222222222221</v>
      </c>
      <c r="AG181" s="328">
        <v>0.1736111111111111</v>
      </c>
      <c r="AH181" s="241" t="s">
        <v>829</v>
      </c>
      <c r="AI181" s="254" t="s">
        <v>830</v>
      </c>
      <c r="AJ181" s="254" t="s">
        <v>43</v>
      </c>
      <c r="AK181" s="254" t="s">
        <v>578</v>
      </c>
      <c r="AL181" s="260"/>
      <c r="AM181" s="379" t="s">
        <v>1050</v>
      </c>
      <c r="AP181" s="261">
        <f t="shared" si="4"/>
        <v>2.4305555555555552E-2</v>
      </c>
      <c r="AQ181" s="261">
        <f t="shared" si="5"/>
        <v>1.3888888888888895E-2</v>
      </c>
      <c r="AS181" s="236" t="s">
        <v>744</v>
      </c>
    </row>
    <row r="182" spans="2:45">
      <c r="B182" s="337">
        <v>2025</v>
      </c>
      <c r="C182" s="337">
        <v>4</v>
      </c>
      <c r="D182" s="337">
        <v>16</v>
      </c>
      <c r="E182" s="338" t="s">
        <v>823</v>
      </c>
      <c r="F182" s="337"/>
      <c r="G182" s="339" t="s">
        <v>824</v>
      </c>
      <c r="H182" s="254" t="s">
        <v>825</v>
      </c>
      <c r="I182" s="317" t="s">
        <v>826</v>
      </c>
      <c r="J182" s="254" t="s">
        <v>827</v>
      </c>
      <c r="K182" s="241">
        <v>3817757</v>
      </c>
      <c r="L182" s="241"/>
      <c r="M182" s="241">
        <v>6</v>
      </c>
      <c r="N182" s="312" t="s">
        <v>661</v>
      </c>
      <c r="O182" s="3" t="s">
        <v>837</v>
      </c>
      <c r="P182" s="241">
        <v>25</v>
      </c>
      <c r="Q182" s="322" t="s">
        <v>100</v>
      </c>
      <c r="R182" s="256">
        <v>1240</v>
      </c>
      <c r="S182" s="263">
        <v>12200</v>
      </c>
      <c r="T182" s="256">
        <v>12200</v>
      </c>
      <c r="U182" s="256">
        <v>1240</v>
      </c>
      <c r="V182" s="256">
        <v>1241</v>
      </c>
      <c r="W182" s="241">
        <v>1</v>
      </c>
      <c r="X182" s="256">
        <v>2000</v>
      </c>
      <c r="Y182" s="241">
        <v>6</v>
      </c>
      <c r="Z182" s="256">
        <v>2020</v>
      </c>
      <c r="AA182" s="256">
        <v>2000</v>
      </c>
      <c r="AB182" s="257"/>
      <c r="AC182" s="257" t="s">
        <v>1254</v>
      </c>
      <c r="AD182" s="328">
        <v>0.1736111111111111</v>
      </c>
      <c r="AE182" s="329">
        <v>0.19791666666666666</v>
      </c>
      <c r="AF182" s="329">
        <v>0.19791666666666666</v>
      </c>
      <c r="AG182" s="328">
        <v>0.21180555555555555</v>
      </c>
      <c r="AH182" s="241" t="s">
        <v>829</v>
      </c>
      <c r="AI182" s="254" t="s">
        <v>830</v>
      </c>
      <c r="AJ182" s="254" t="s">
        <v>43</v>
      </c>
      <c r="AK182" s="254" t="s">
        <v>578</v>
      </c>
      <c r="AL182" s="260"/>
      <c r="AM182" s="379" t="s">
        <v>1050</v>
      </c>
      <c r="AP182" s="261">
        <f t="shared" si="4"/>
        <v>2.4305555555555552E-2</v>
      </c>
      <c r="AQ182" s="261">
        <f t="shared" si="5"/>
        <v>1.3888888888888895E-2</v>
      </c>
      <c r="AS182" s="236" t="s">
        <v>744</v>
      </c>
    </row>
    <row r="183" spans="2:45">
      <c r="B183" s="337">
        <v>2025</v>
      </c>
      <c r="C183" s="337">
        <v>4</v>
      </c>
      <c r="D183" s="337">
        <v>16</v>
      </c>
      <c r="E183" s="338" t="s">
        <v>823</v>
      </c>
      <c r="F183" s="337"/>
      <c r="G183" s="339" t="s">
        <v>824</v>
      </c>
      <c r="H183" s="254" t="s">
        <v>825</v>
      </c>
      <c r="I183" s="317" t="s">
        <v>826</v>
      </c>
      <c r="J183" s="254" t="s">
        <v>827</v>
      </c>
      <c r="K183" s="241">
        <v>3817757</v>
      </c>
      <c r="L183" s="241"/>
      <c r="M183" s="241">
        <v>6</v>
      </c>
      <c r="N183" s="312" t="s">
        <v>661</v>
      </c>
      <c r="O183" s="3" t="s">
        <v>837</v>
      </c>
      <c r="P183" s="241">
        <v>25</v>
      </c>
      <c r="Q183" s="322" t="s">
        <v>100</v>
      </c>
      <c r="R183" s="256">
        <v>1240</v>
      </c>
      <c r="S183" s="263">
        <v>12200</v>
      </c>
      <c r="T183" s="256">
        <v>12200</v>
      </c>
      <c r="U183" s="256">
        <v>1240</v>
      </c>
      <c r="V183" s="256">
        <v>1241</v>
      </c>
      <c r="W183" s="241">
        <v>1</v>
      </c>
      <c r="X183" s="256">
        <v>2000</v>
      </c>
      <c r="Y183" s="241">
        <v>6</v>
      </c>
      <c r="Z183" s="256">
        <v>2020</v>
      </c>
      <c r="AA183" s="256">
        <v>2000</v>
      </c>
      <c r="AB183" s="257"/>
      <c r="AC183" s="257" t="s">
        <v>1255</v>
      </c>
      <c r="AD183" s="328">
        <v>0.21180555555555555</v>
      </c>
      <c r="AE183" s="329">
        <v>0.2361111111111111</v>
      </c>
      <c r="AF183" s="329">
        <v>0.2361111111111111</v>
      </c>
      <c r="AG183" s="328">
        <v>0.25</v>
      </c>
      <c r="AH183" s="241" t="s">
        <v>829</v>
      </c>
      <c r="AI183" s="254" t="s">
        <v>830</v>
      </c>
      <c r="AJ183" s="254" t="s">
        <v>43</v>
      </c>
      <c r="AK183" s="254" t="s">
        <v>578</v>
      </c>
      <c r="AL183" s="260"/>
      <c r="AM183" s="379" t="s">
        <v>1050</v>
      </c>
      <c r="AP183" s="261">
        <f t="shared" si="4"/>
        <v>2.4305555555555552E-2</v>
      </c>
      <c r="AQ183" s="261">
        <f t="shared" si="5"/>
        <v>1.3888888888888895E-2</v>
      </c>
      <c r="AS183" s="236" t="s">
        <v>744</v>
      </c>
    </row>
    <row r="184" spans="2:45">
      <c r="B184" s="337">
        <v>2025</v>
      </c>
      <c r="C184" s="337">
        <v>4</v>
      </c>
      <c r="D184" s="337">
        <v>16</v>
      </c>
      <c r="E184" s="338" t="s">
        <v>823</v>
      </c>
      <c r="F184" s="337"/>
      <c r="G184" s="339" t="s">
        <v>824</v>
      </c>
      <c r="H184" s="254" t="s">
        <v>825</v>
      </c>
      <c r="I184" s="317" t="s">
        <v>826</v>
      </c>
      <c r="J184" s="254" t="s">
        <v>827</v>
      </c>
      <c r="K184" s="241">
        <v>3817757</v>
      </c>
      <c r="L184" s="241"/>
      <c r="M184" s="241">
        <v>6</v>
      </c>
      <c r="N184" s="312" t="s">
        <v>661</v>
      </c>
      <c r="O184" s="3" t="s">
        <v>837</v>
      </c>
      <c r="P184" s="241">
        <v>25</v>
      </c>
      <c r="Q184" s="322" t="s">
        <v>100</v>
      </c>
      <c r="R184" s="256">
        <v>1240</v>
      </c>
      <c r="S184" s="263">
        <v>12200</v>
      </c>
      <c r="T184" s="256">
        <v>12200</v>
      </c>
      <c r="U184" s="256">
        <v>1240</v>
      </c>
      <c r="V184" s="256">
        <v>1241</v>
      </c>
      <c r="W184" s="241">
        <v>1</v>
      </c>
      <c r="X184" s="256">
        <v>2000</v>
      </c>
      <c r="Y184" s="241">
        <v>6</v>
      </c>
      <c r="Z184" s="256">
        <v>2020</v>
      </c>
      <c r="AA184" s="256">
        <v>2000</v>
      </c>
      <c r="AB184" s="257"/>
      <c r="AC184" s="257" t="s">
        <v>1256</v>
      </c>
      <c r="AD184" s="328">
        <v>0.25</v>
      </c>
      <c r="AE184" s="329">
        <v>0.27430555555555558</v>
      </c>
      <c r="AF184" s="329">
        <v>0.27430555555555558</v>
      </c>
      <c r="AG184" s="328">
        <v>0.2986111111111111</v>
      </c>
      <c r="AH184" s="241" t="s">
        <v>829</v>
      </c>
      <c r="AI184" s="254" t="s">
        <v>830</v>
      </c>
      <c r="AJ184" s="254" t="s">
        <v>43</v>
      </c>
      <c r="AK184" s="254" t="s">
        <v>578</v>
      </c>
      <c r="AL184" s="260"/>
      <c r="AM184" s="379" t="s">
        <v>1050</v>
      </c>
      <c r="AP184" s="261">
        <f t="shared" si="4"/>
        <v>2.430555555555558E-2</v>
      </c>
      <c r="AQ184" s="261">
        <f t="shared" si="5"/>
        <v>2.4305555555555525E-2</v>
      </c>
      <c r="AS184" s="236" t="s">
        <v>744</v>
      </c>
    </row>
    <row r="185" spans="2:45">
      <c r="B185" s="337">
        <v>2025</v>
      </c>
      <c r="C185" s="337">
        <v>4</v>
      </c>
      <c r="D185" s="337">
        <v>17</v>
      </c>
      <c r="E185" s="338" t="s">
        <v>821</v>
      </c>
      <c r="F185" s="337">
        <v>1</v>
      </c>
      <c r="G185" s="339" t="s">
        <v>824</v>
      </c>
      <c r="H185" s="254" t="s">
        <v>825</v>
      </c>
      <c r="I185" s="317" t="s">
        <v>826</v>
      </c>
      <c r="J185" s="254" t="s">
        <v>827</v>
      </c>
      <c r="K185" s="241">
        <v>3817757</v>
      </c>
      <c r="L185" s="241"/>
      <c r="M185" s="241">
        <v>6</v>
      </c>
      <c r="N185" s="312" t="s">
        <v>661</v>
      </c>
      <c r="O185" s="3" t="s">
        <v>837</v>
      </c>
      <c r="P185" s="241">
        <v>25</v>
      </c>
      <c r="Q185" s="322" t="s">
        <v>100</v>
      </c>
      <c r="R185" s="256">
        <v>1240</v>
      </c>
      <c r="S185" s="263">
        <v>12200</v>
      </c>
      <c r="T185" s="256">
        <v>12200</v>
      </c>
      <c r="U185" s="256">
        <v>1240</v>
      </c>
      <c r="V185" s="256">
        <v>1241</v>
      </c>
      <c r="W185" s="241">
        <v>1</v>
      </c>
      <c r="X185" s="256">
        <v>2000</v>
      </c>
      <c r="Y185" s="241">
        <v>6</v>
      </c>
      <c r="Z185" s="256">
        <v>2020</v>
      </c>
      <c r="AA185" s="256">
        <v>2000</v>
      </c>
      <c r="AB185" s="257"/>
      <c r="AC185" s="257" t="s">
        <v>1257</v>
      </c>
      <c r="AD185" s="328">
        <v>0.2986111111111111</v>
      </c>
      <c r="AE185" s="329">
        <v>0.32291666666666669</v>
      </c>
      <c r="AF185" s="329"/>
      <c r="AG185" s="328"/>
      <c r="AH185" s="241"/>
      <c r="AI185" s="254" t="s">
        <v>830</v>
      </c>
      <c r="AJ185" s="254" t="s">
        <v>57</v>
      </c>
      <c r="AK185" s="254" t="s">
        <v>578</v>
      </c>
      <c r="AL185" s="260" t="s">
        <v>1264</v>
      </c>
      <c r="AM185" s="379" t="s">
        <v>1050</v>
      </c>
      <c r="AP185" s="261">
        <f t="shared" si="4"/>
        <v>2.430555555555558E-2</v>
      </c>
      <c r="AQ185" s="261" t="str">
        <f t="shared" si="5"/>
        <v/>
      </c>
      <c r="AS185" s="236" t="s">
        <v>744</v>
      </c>
    </row>
    <row r="186" spans="2:45">
      <c r="B186" s="337">
        <v>2025</v>
      </c>
      <c r="C186" s="337">
        <v>4</v>
      </c>
      <c r="D186" s="337">
        <v>17</v>
      </c>
      <c r="E186" s="338" t="s">
        <v>821</v>
      </c>
      <c r="F186" s="337"/>
      <c r="G186" s="339"/>
      <c r="H186" s="254"/>
      <c r="I186" s="317"/>
      <c r="J186" s="254"/>
      <c r="K186" s="241"/>
      <c r="L186" s="241"/>
      <c r="M186" s="241"/>
      <c r="N186" s="312"/>
      <c r="O186" s="3"/>
      <c r="P186" s="241"/>
      <c r="Q186" s="322"/>
      <c r="R186" s="256"/>
      <c r="S186" s="263"/>
      <c r="T186" s="256"/>
      <c r="U186" s="256"/>
      <c r="V186" s="256"/>
      <c r="W186" s="241"/>
      <c r="X186" s="256"/>
      <c r="Y186" s="241"/>
      <c r="Z186" s="256"/>
      <c r="AA186" s="256"/>
      <c r="AB186" s="257"/>
      <c r="AC186" s="257"/>
      <c r="AD186" s="328"/>
      <c r="AE186" s="329"/>
      <c r="AF186" s="329">
        <v>0.32291666666666669</v>
      </c>
      <c r="AG186" s="328">
        <v>0.375</v>
      </c>
      <c r="AH186" s="241" t="s">
        <v>35</v>
      </c>
      <c r="AI186" s="254"/>
      <c r="AJ186" s="254"/>
      <c r="AK186" s="254"/>
      <c r="AL186" s="260" t="s">
        <v>1262</v>
      </c>
      <c r="AM186" s="379"/>
      <c r="AP186" s="261" t="str">
        <f t="shared" si="4"/>
        <v/>
      </c>
      <c r="AQ186" s="261">
        <f t="shared" si="5"/>
        <v>5.2083333333333315E-2</v>
      </c>
    </row>
    <row r="187" spans="2:45">
      <c r="B187" s="337">
        <v>2025</v>
      </c>
      <c r="C187" s="337">
        <v>4</v>
      </c>
      <c r="D187" s="337">
        <v>17</v>
      </c>
      <c r="E187" s="338" t="s">
        <v>821</v>
      </c>
      <c r="F187" s="337">
        <v>2</v>
      </c>
      <c r="G187" s="339" t="s">
        <v>824</v>
      </c>
      <c r="H187" s="254" t="s">
        <v>825</v>
      </c>
      <c r="I187" s="317" t="s">
        <v>826</v>
      </c>
      <c r="J187" s="254" t="s">
        <v>827</v>
      </c>
      <c r="K187" s="241">
        <v>3817770</v>
      </c>
      <c r="L187" s="241">
        <v>1</v>
      </c>
      <c r="M187" s="561">
        <v>27</v>
      </c>
      <c r="N187" s="312" t="s">
        <v>656</v>
      </c>
      <c r="O187" s="3" t="s">
        <v>831</v>
      </c>
      <c r="P187" s="241">
        <v>50</v>
      </c>
      <c r="Q187" s="322" t="s">
        <v>130</v>
      </c>
      <c r="R187" s="256">
        <v>1000</v>
      </c>
      <c r="S187" s="263">
        <v>12000</v>
      </c>
      <c r="T187" s="256">
        <v>12000</v>
      </c>
      <c r="U187" s="256">
        <v>1000</v>
      </c>
      <c r="V187" s="384">
        <v>1000</v>
      </c>
      <c r="W187" s="241">
        <v>1</v>
      </c>
      <c r="X187" s="256">
        <v>4000</v>
      </c>
      <c r="Y187" s="241">
        <v>3</v>
      </c>
      <c r="Z187" s="256">
        <v>4020</v>
      </c>
      <c r="AA187" s="256">
        <v>4000</v>
      </c>
      <c r="AB187" s="257" t="s">
        <v>1258</v>
      </c>
      <c r="AC187" s="257" t="s">
        <v>1259</v>
      </c>
      <c r="AD187" s="328">
        <v>0.375</v>
      </c>
      <c r="AE187" s="329">
        <v>0.39930555555555558</v>
      </c>
      <c r="AF187" s="329">
        <v>0.39930555555555558</v>
      </c>
      <c r="AG187" s="328">
        <v>0.4201388888888889</v>
      </c>
      <c r="AH187" s="241" t="s">
        <v>829</v>
      </c>
      <c r="AI187" s="254" t="s">
        <v>42</v>
      </c>
      <c r="AJ187" s="254" t="s">
        <v>43</v>
      </c>
      <c r="AK187" s="254" t="s">
        <v>578</v>
      </c>
      <c r="AL187" s="260"/>
      <c r="AM187" s="379" t="s">
        <v>840</v>
      </c>
      <c r="AP187" s="261">
        <f t="shared" si="4"/>
        <v>2.430555555555558E-2</v>
      </c>
      <c r="AQ187" s="261">
        <f t="shared" si="5"/>
        <v>2.0833333333333315E-2</v>
      </c>
      <c r="AS187" s="236" t="s">
        <v>735</v>
      </c>
    </row>
    <row r="188" spans="2:45">
      <c r="B188" s="337">
        <v>2025</v>
      </c>
      <c r="C188" s="337">
        <v>4</v>
      </c>
      <c r="D188" s="337">
        <v>17</v>
      </c>
      <c r="E188" s="338" t="s">
        <v>821</v>
      </c>
      <c r="F188" s="337"/>
      <c r="G188" s="339" t="s">
        <v>824</v>
      </c>
      <c r="H188" s="254" t="s">
        <v>825</v>
      </c>
      <c r="I188" s="317" t="s">
        <v>826</v>
      </c>
      <c r="J188" s="254" t="s">
        <v>827</v>
      </c>
      <c r="K188" s="241">
        <v>3817770</v>
      </c>
      <c r="L188" s="241"/>
      <c r="M188" s="561">
        <v>27</v>
      </c>
      <c r="N188" s="312" t="s">
        <v>656</v>
      </c>
      <c r="O188" s="3" t="s">
        <v>831</v>
      </c>
      <c r="P188" s="241">
        <v>50</v>
      </c>
      <c r="Q188" s="322" t="s">
        <v>130</v>
      </c>
      <c r="R188" s="256">
        <v>1000</v>
      </c>
      <c r="S188" s="263">
        <v>12000</v>
      </c>
      <c r="T188" s="256">
        <v>12000</v>
      </c>
      <c r="U188" s="256">
        <v>1000</v>
      </c>
      <c r="V188" s="384">
        <v>1000</v>
      </c>
      <c r="W188" s="241">
        <v>1</v>
      </c>
      <c r="X188" s="256">
        <v>4000</v>
      </c>
      <c r="Y188" s="241">
        <v>3</v>
      </c>
      <c r="Z188" s="256">
        <v>4020</v>
      </c>
      <c r="AA188" s="256">
        <v>4000</v>
      </c>
      <c r="AB188" s="257"/>
      <c r="AC188" s="257" t="s">
        <v>1260</v>
      </c>
      <c r="AD188" s="328">
        <v>0.4201388888888889</v>
      </c>
      <c r="AE188" s="329">
        <v>0.44444444444444442</v>
      </c>
      <c r="AF188" s="329">
        <v>0.44444444444444442</v>
      </c>
      <c r="AG188" s="328">
        <v>0.46527777777777779</v>
      </c>
      <c r="AH188" s="241" t="s">
        <v>48</v>
      </c>
      <c r="AI188" s="254" t="s">
        <v>42</v>
      </c>
      <c r="AJ188" s="254" t="s">
        <v>43</v>
      </c>
      <c r="AK188" s="254" t="s">
        <v>578</v>
      </c>
      <c r="AL188" s="260"/>
      <c r="AM188" s="379" t="s">
        <v>840</v>
      </c>
      <c r="AP188" s="261">
        <f t="shared" si="4"/>
        <v>2.4305555555555525E-2</v>
      </c>
      <c r="AQ188" s="261">
        <f t="shared" si="5"/>
        <v>2.083333333333337E-2</v>
      </c>
      <c r="AS188" s="236" t="s">
        <v>735</v>
      </c>
    </row>
    <row r="189" spans="2:45">
      <c r="B189" s="337">
        <v>2025</v>
      </c>
      <c r="C189" s="337">
        <v>4</v>
      </c>
      <c r="D189" s="337">
        <v>17</v>
      </c>
      <c r="E189" s="338" t="s">
        <v>821</v>
      </c>
      <c r="F189" s="337"/>
      <c r="G189" s="339" t="s">
        <v>824</v>
      </c>
      <c r="H189" s="254" t="s">
        <v>825</v>
      </c>
      <c r="I189" s="317" t="s">
        <v>826</v>
      </c>
      <c r="J189" s="254" t="s">
        <v>827</v>
      </c>
      <c r="K189" s="241">
        <v>3817770</v>
      </c>
      <c r="L189" s="241"/>
      <c r="M189" s="561">
        <v>27</v>
      </c>
      <c r="N189" s="312" t="s">
        <v>656</v>
      </c>
      <c r="O189" s="3" t="s">
        <v>831</v>
      </c>
      <c r="P189" s="241">
        <v>50</v>
      </c>
      <c r="Q189" s="322" t="s">
        <v>130</v>
      </c>
      <c r="R189" s="256">
        <v>1000</v>
      </c>
      <c r="S189" s="263">
        <v>12000</v>
      </c>
      <c r="T189" s="256">
        <v>12000</v>
      </c>
      <c r="U189" s="256">
        <v>1000</v>
      </c>
      <c r="V189" s="384">
        <v>1000</v>
      </c>
      <c r="W189" s="241">
        <v>1</v>
      </c>
      <c r="X189" s="256">
        <v>4000</v>
      </c>
      <c r="Y189" s="241">
        <v>3</v>
      </c>
      <c r="Z189" s="256">
        <v>4020</v>
      </c>
      <c r="AA189" s="256">
        <v>4000</v>
      </c>
      <c r="AB189" s="257"/>
      <c r="AC189" s="257" t="s">
        <v>1261</v>
      </c>
      <c r="AD189" s="328">
        <v>0.46527777777777779</v>
      </c>
      <c r="AE189" s="329">
        <v>0.48958333333333331</v>
      </c>
      <c r="AF189" s="329"/>
      <c r="AG189" s="328"/>
      <c r="AH189" s="241"/>
      <c r="AI189" s="254" t="s">
        <v>42</v>
      </c>
      <c r="AJ189" s="254" t="s">
        <v>43</v>
      </c>
      <c r="AK189" s="254" t="s">
        <v>578</v>
      </c>
      <c r="AL189" s="260"/>
      <c r="AM189" s="379" t="s">
        <v>840</v>
      </c>
      <c r="AP189" s="261">
        <f t="shared" si="4"/>
        <v>2.4305555555555525E-2</v>
      </c>
      <c r="AQ189" s="261" t="str">
        <f t="shared" si="5"/>
        <v/>
      </c>
      <c r="AS189" s="236" t="s">
        <v>735</v>
      </c>
    </row>
    <row r="190" spans="2:45">
      <c r="B190" s="337">
        <v>2025</v>
      </c>
      <c r="C190" s="337">
        <v>4</v>
      </c>
      <c r="D190" s="337">
        <v>17</v>
      </c>
      <c r="E190" s="338" t="s">
        <v>821</v>
      </c>
      <c r="F190" s="337"/>
      <c r="G190" s="339"/>
      <c r="H190" s="254"/>
      <c r="I190" s="317"/>
      <c r="J190" s="254"/>
      <c r="K190" s="241"/>
      <c r="L190" s="241"/>
      <c r="M190" s="241"/>
      <c r="N190" s="312"/>
      <c r="O190" s="3"/>
      <c r="P190" s="241"/>
      <c r="Q190" s="322"/>
      <c r="R190" s="256"/>
      <c r="S190" s="263"/>
      <c r="T190" s="256"/>
      <c r="U190" s="256"/>
      <c r="V190" s="256"/>
      <c r="W190" s="241"/>
      <c r="X190" s="256"/>
      <c r="Y190" s="241"/>
      <c r="Z190" s="256"/>
      <c r="AA190" s="256"/>
      <c r="AB190" s="257"/>
      <c r="AC190" s="257"/>
      <c r="AD190" s="328"/>
      <c r="AE190" s="329"/>
      <c r="AF190" s="329">
        <v>0.48958333333333331</v>
      </c>
      <c r="AG190" s="328">
        <v>0.51041666666666663</v>
      </c>
      <c r="AH190" s="241" t="s">
        <v>41</v>
      </c>
      <c r="AI190" s="254"/>
      <c r="AJ190" s="254"/>
      <c r="AK190" s="254"/>
      <c r="AL190" s="260"/>
      <c r="AM190" s="379"/>
      <c r="AP190" s="261" t="str">
        <f t="shared" si="4"/>
        <v/>
      </c>
      <c r="AQ190" s="261">
        <f t="shared" si="5"/>
        <v>2.0833333333333315E-2</v>
      </c>
    </row>
    <row r="191" spans="2:45">
      <c r="B191" s="337">
        <v>2025</v>
      </c>
      <c r="C191" s="337">
        <v>4</v>
      </c>
      <c r="D191" s="337">
        <v>17</v>
      </c>
      <c r="E191" s="338" t="s">
        <v>821</v>
      </c>
      <c r="F191" s="337">
        <v>3</v>
      </c>
      <c r="G191" s="339" t="s">
        <v>824</v>
      </c>
      <c r="H191" s="254" t="s">
        <v>825</v>
      </c>
      <c r="I191" s="317" t="s">
        <v>826</v>
      </c>
      <c r="J191" s="254" t="s">
        <v>827</v>
      </c>
      <c r="K191" s="241">
        <v>3817770</v>
      </c>
      <c r="L191" s="241">
        <v>1</v>
      </c>
      <c r="M191" s="241">
        <v>27</v>
      </c>
      <c r="N191" s="312" t="s">
        <v>656</v>
      </c>
      <c r="O191" s="3" t="s">
        <v>831</v>
      </c>
      <c r="P191" s="241">
        <v>50</v>
      </c>
      <c r="Q191" s="322" t="s">
        <v>130</v>
      </c>
      <c r="R191" s="256">
        <v>1000</v>
      </c>
      <c r="S191" s="263">
        <v>12000</v>
      </c>
      <c r="T191" s="256">
        <v>12000</v>
      </c>
      <c r="U191" s="256">
        <v>1000</v>
      </c>
      <c r="V191" s="384">
        <v>1000</v>
      </c>
      <c r="W191" s="241">
        <v>1</v>
      </c>
      <c r="X191" s="256">
        <v>4000</v>
      </c>
      <c r="Y191" s="241">
        <v>3</v>
      </c>
      <c r="Z191" s="256">
        <v>4020</v>
      </c>
      <c r="AA191" s="256">
        <v>4000</v>
      </c>
      <c r="AB191" s="257" t="s">
        <v>1265</v>
      </c>
      <c r="AC191" s="257" t="s">
        <v>1266</v>
      </c>
      <c r="AD191" s="328">
        <v>0.51041666666666663</v>
      </c>
      <c r="AE191" s="329">
        <v>0.53472222222222221</v>
      </c>
      <c r="AF191" s="329">
        <v>0.53472222222222221</v>
      </c>
      <c r="AG191" s="328">
        <v>0.55555555555555558</v>
      </c>
      <c r="AH191" s="241" t="s">
        <v>829</v>
      </c>
      <c r="AI191" s="254" t="s">
        <v>42</v>
      </c>
      <c r="AJ191" s="254" t="s">
        <v>43</v>
      </c>
      <c r="AK191" s="254" t="s">
        <v>578</v>
      </c>
      <c r="AL191" s="260"/>
      <c r="AM191" s="379" t="s">
        <v>840</v>
      </c>
      <c r="AP191" s="261">
        <f t="shared" si="4"/>
        <v>2.430555555555558E-2</v>
      </c>
      <c r="AQ191" s="261">
        <f t="shared" si="5"/>
        <v>2.083333333333337E-2</v>
      </c>
      <c r="AS191" s="236" t="s">
        <v>735</v>
      </c>
    </row>
    <row r="192" spans="2:45">
      <c r="B192" s="337">
        <v>2025</v>
      </c>
      <c r="C192" s="337">
        <v>4</v>
      </c>
      <c r="D192" s="337">
        <v>17</v>
      </c>
      <c r="E192" s="338" t="s">
        <v>821</v>
      </c>
      <c r="F192" s="337"/>
      <c r="G192" s="339" t="s">
        <v>824</v>
      </c>
      <c r="H192" s="254" t="s">
        <v>825</v>
      </c>
      <c r="I192" s="317" t="s">
        <v>826</v>
      </c>
      <c r="J192" s="254" t="s">
        <v>827</v>
      </c>
      <c r="K192" s="241">
        <v>3817770</v>
      </c>
      <c r="L192" s="241"/>
      <c r="M192" s="241">
        <v>27</v>
      </c>
      <c r="N192" s="312" t="s">
        <v>656</v>
      </c>
      <c r="O192" s="3" t="s">
        <v>831</v>
      </c>
      <c r="P192" s="241">
        <v>50</v>
      </c>
      <c r="Q192" s="322" t="s">
        <v>130</v>
      </c>
      <c r="R192" s="256">
        <v>1000</v>
      </c>
      <c r="S192" s="263">
        <v>12000</v>
      </c>
      <c r="T192" s="256">
        <v>12000</v>
      </c>
      <c r="U192" s="256">
        <v>1000</v>
      </c>
      <c r="V192" s="384">
        <v>1000</v>
      </c>
      <c r="W192" s="241">
        <v>1</v>
      </c>
      <c r="X192" s="256">
        <v>4000</v>
      </c>
      <c r="Y192" s="241">
        <v>3</v>
      </c>
      <c r="Z192" s="256">
        <v>4020</v>
      </c>
      <c r="AA192" s="256">
        <v>4000</v>
      </c>
      <c r="AB192" s="257"/>
      <c r="AC192" s="257" t="s">
        <v>1267</v>
      </c>
      <c r="AD192" s="328">
        <v>0.55555555555555558</v>
      </c>
      <c r="AE192" s="329">
        <v>0.57986111111111116</v>
      </c>
      <c r="AF192" s="329">
        <v>0.57986111111111116</v>
      </c>
      <c r="AG192" s="328">
        <v>0.60069444444444442</v>
      </c>
      <c r="AH192" s="241" t="s">
        <v>48</v>
      </c>
      <c r="AI192" s="254" t="s">
        <v>42</v>
      </c>
      <c r="AJ192" s="254" t="s">
        <v>43</v>
      </c>
      <c r="AK192" s="254" t="s">
        <v>578</v>
      </c>
      <c r="AL192" s="260"/>
      <c r="AM192" s="379" t="s">
        <v>840</v>
      </c>
      <c r="AP192" s="261">
        <f t="shared" si="4"/>
        <v>2.430555555555558E-2</v>
      </c>
      <c r="AQ192" s="261">
        <f t="shared" si="5"/>
        <v>2.0833333333333259E-2</v>
      </c>
      <c r="AS192" s="236" t="s">
        <v>735</v>
      </c>
    </row>
    <row r="193" spans="2:45">
      <c r="B193" s="337">
        <v>2025</v>
      </c>
      <c r="C193" s="337">
        <v>4</v>
      </c>
      <c r="D193" s="337">
        <v>17</v>
      </c>
      <c r="E193" s="338" t="s">
        <v>821</v>
      </c>
      <c r="F193" s="337"/>
      <c r="G193" s="339" t="s">
        <v>824</v>
      </c>
      <c r="H193" s="254" t="s">
        <v>825</v>
      </c>
      <c r="I193" s="317" t="s">
        <v>826</v>
      </c>
      <c r="J193" s="254" t="s">
        <v>827</v>
      </c>
      <c r="K193" s="241">
        <v>3817770</v>
      </c>
      <c r="L193" s="241"/>
      <c r="M193" s="241">
        <v>27</v>
      </c>
      <c r="N193" s="312" t="s">
        <v>656</v>
      </c>
      <c r="O193" s="3" t="s">
        <v>831</v>
      </c>
      <c r="P193" s="241">
        <v>50</v>
      </c>
      <c r="Q193" s="322" t="s">
        <v>130</v>
      </c>
      <c r="R193" s="256">
        <v>1000</v>
      </c>
      <c r="S193" s="263">
        <v>12000</v>
      </c>
      <c r="T193" s="256">
        <v>12000</v>
      </c>
      <c r="U193" s="256">
        <v>1000</v>
      </c>
      <c r="V193" s="384">
        <v>1000</v>
      </c>
      <c r="W193" s="241">
        <v>1</v>
      </c>
      <c r="X193" s="256">
        <v>4000</v>
      </c>
      <c r="Y193" s="241">
        <v>3</v>
      </c>
      <c r="Z193" s="256">
        <v>4020</v>
      </c>
      <c r="AA193" s="256">
        <v>4000</v>
      </c>
      <c r="AB193" s="257"/>
      <c r="AC193" s="257" t="s">
        <v>1268</v>
      </c>
      <c r="AD193" s="328">
        <v>0.60069444444444442</v>
      </c>
      <c r="AE193" s="329">
        <v>0.625</v>
      </c>
      <c r="AF193" s="329"/>
      <c r="AG193" s="328"/>
      <c r="AH193" s="241"/>
      <c r="AI193" s="254" t="s">
        <v>42</v>
      </c>
      <c r="AJ193" s="254" t="s">
        <v>43</v>
      </c>
      <c r="AK193" s="254" t="s">
        <v>578</v>
      </c>
      <c r="AL193" s="260"/>
      <c r="AM193" s="379" t="s">
        <v>840</v>
      </c>
      <c r="AP193" s="261">
        <f t="shared" si="4"/>
        <v>2.430555555555558E-2</v>
      </c>
      <c r="AQ193" s="261" t="str">
        <f t="shared" si="5"/>
        <v/>
      </c>
      <c r="AS193" s="236" t="s">
        <v>735</v>
      </c>
    </row>
    <row r="194" spans="2:45">
      <c r="B194" s="337">
        <v>2025</v>
      </c>
      <c r="C194" s="337">
        <v>4</v>
      </c>
      <c r="D194" s="337">
        <v>17</v>
      </c>
      <c r="E194" s="338" t="s">
        <v>821</v>
      </c>
      <c r="F194" s="337"/>
      <c r="G194" s="339"/>
      <c r="H194" s="254"/>
      <c r="I194" s="317"/>
      <c r="J194" s="254"/>
      <c r="K194" s="241"/>
      <c r="L194" s="241"/>
      <c r="M194" s="241"/>
      <c r="N194" s="312"/>
      <c r="O194" s="3"/>
      <c r="P194" s="241"/>
      <c r="Q194" s="322"/>
      <c r="R194" s="256"/>
      <c r="S194" s="263"/>
      <c r="T194" s="256"/>
      <c r="U194" s="256"/>
      <c r="V194" s="256"/>
      <c r="W194" s="241"/>
      <c r="X194" s="256"/>
      <c r="Y194" s="241"/>
      <c r="Z194" s="256"/>
      <c r="AA194" s="256"/>
      <c r="AB194" s="257"/>
      <c r="AC194" s="257"/>
      <c r="AD194" s="328"/>
      <c r="AE194" s="329"/>
      <c r="AF194" s="329">
        <v>0.625</v>
      </c>
      <c r="AG194" s="328">
        <v>0.64583333333333337</v>
      </c>
      <c r="AH194" s="241" t="s">
        <v>41</v>
      </c>
      <c r="AI194" s="254"/>
      <c r="AJ194" s="254"/>
      <c r="AK194" s="254"/>
      <c r="AL194" s="260"/>
      <c r="AM194" s="379"/>
      <c r="AP194" s="261" t="str">
        <f t="shared" si="4"/>
        <v/>
      </c>
      <c r="AQ194" s="261">
        <f t="shared" si="5"/>
        <v>2.083333333333337E-2</v>
      </c>
    </row>
    <row r="195" spans="2:45">
      <c r="B195" s="337">
        <v>2025</v>
      </c>
      <c r="C195" s="337">
        <v>4</v>
      </c>
      <c r="D195" s="337">
        <v>17</v>
      </c>
      <c r="E195" s="338" t="s">
        <v>821</v>
      </c>
      <c r="F195" s="337">
        <v>4</v>
      </c>
      <c r="G195" s="339" t="s">
        <v>824</v>
      </c>
      <c r="H195" s="254" t="s">
        <v>825</v>
      </c>
      <c r="I195" s="317" t="s">
        <v>826</v>
      </c>
      <c r="J195" s="254" t="s">
        <v>827</v>
      </c>
      <c r="K195" s="241">
        <v>3817770</v>
      </c>
      <c r="L195" s="241">
        <v>1</v>
      </c>
      <c r="M195" s="241">
        <v>27</v>
      </c>
      <c r="N195" s="312" t="s">
        <v>656</v>
      </c>
      <c r="O195" s="3" t="s">
        <v>831</v>
      </c>
      <c r="P195" s="241">
        <v>50</v>
      </c>
      <c r="Q195" s="322" t="s">
        <v>130</v>
      </c>
      <c r="R195" s="256">
        <v>1000</v>
      </c>
      <c r="S195" s="263">
        <v>12000</v>
      </c>
      <c r="T195" s="256">
        <v>12000</v>
      </c>
      <c r="U195" s="256">
        <v>1000</v>
      </c>
      <c r="V195" s="384">
        <v>1000</v>
      </c>
      <c r="W195" s="241">
        <v>1</v>
      </c>
      <c r="X195" s="256">
        <v>4000</v>
      </c>
      <c r="Y195" s="241">
        <v>3</v>
      </c>
      <c r="Z195" s="256">
        <v>4020</v>
      </c>
      <c r="AA195" s="256">
        <v>4000</v>
      </c>
      <c r="AB195" s="257" t="s">
        <v>1270</v>
      </c>
      <c r="AC195" s="257" t="s">
        <v>1271</v>
      </c>
      <c r="AD195" s="328">
        <v>0.64583333333333337</v>
      </c>
      <c r="AE195" s="329">
        <v>0.67013888888888884</v>
      </c>
      <c r="AF195" s="329">
        <v>0.67013888888888884</v>
      </c>
      <c r="AG195" s="328">
        <v>0.69097222222222221</v>
      </c>
      <c r="AH195" s="241" t="s">
        <v>829</v>
      </c>
      <c r="AI195" s="254" t="s">
        <v>42</v>
      </c>
      <c r="AJ195" s="254" t="s">
        <v>43</v>
      </c>
      <c r="AK195" s="254" t="s">
        <v>578</v>
      </c>
      <c r="AL195" s="260"/>
      <c r="AM195" s="379" t="s">
        <v>840</v>
      </c>
      <c r="AP195" s="261">
        <f t="shared" si="4"/>
        <v>2.4305555555555469E-2</v>
      </c>
      <c r="AQ195" s="261">
        <f t="shared" si="5"/>
        <v>2.083333333333337E-2</v>
      </c>
      <c r="AS195" s="236" t="s">
        <v>735</v>
      </c>
    </row>
    <row r="196" spans="2:45">
      <c r="B196" s="337">
        <v>2025</v>
      </c>
      <c r="C196" s="337">
        <v>4</v>
      </c>
      <c r="D196" s="337">
        <v>17</v>
      </c>
      <c r="E196" s="338" t="s">
        <v>821</v>
      </c>
      <c r="F196" s="337"/>
      <c r="G196" s="339" t="s">
        <v>824</v>
      </c>
      <c r="H196" s="254" t="s">
        <v>825</v>
      </c>
      <c r="I196" s="317" t="s">
        <v>826</v>
      </c>
      <c r="J196" s="254" t="s">
        <v>827</v>
      </c>
      <c r="K196" s="241">
        <v>3817770</v>
      </c>
      <c r="L196" s="241"/>
      <c r="M196" s="241">
        <v>27</v>
      </c>
      <c r="N196" s="312" t="s">
        <v>656</v>
      </c>
      <c r="O196" s="3" t="s">
        <v>831</v>
      </c>
      <c r="P196" s="241">
        <v>50</v>
      </c>
      <c r="Q196" s="322" t="s">
        <v>130</v>
      </c>
      <c r="R196" s="256">
        <v>1000</v>
      </c>
      <c r="S196" s="263">
        <v>12000</v>
      </c>
      <c r="T196" s="256">
        <v>12000</v>
      </c>
      <c r="U196" s="256">
        <v>1000</v>
      </c>
      <c r="V196" s="384">
        <v>1000</v>
      </c>
      <c r="W196" s="241">
        <v>1</v>
      </c>
      <c r="X196" s="256">
        <v>4000</v>
      </c>
      <c r="Y196" s="241">
        <v>3</v>
      </c>
      <c r="Z196" s="256">
        <v>4020</v>
      </c>
      <c r="AA196" s="256">
        <v>4000</v>
      </c>
      <c r="AB196" s="257"/>
      <c r="AC196" s="257" t="s">
        <v>1272</v>
      </c>
      <c r="AD196" s="328">
        <v>0.69097222222222221</v>
      </c>
      <c r="AE196" s="329">
        <v>0.71527777777777779</v>
      </c>
      <c r="AF196" s="329">
        <v>0.71527777777777779</v>
      </c>
      <c r="AG196" s="328">
        <v>0.77777777777777779</v>
      </c>
      <c r="AH196" s="241" t="s">
        <v>48</v>
      </c>
      <c r="AI196" s="254" t="s">
        <v>42</v>
      </c>
      <c r="AJ196" s="254" t="s">
        <v>43</v>
      </c>
      <c r="AK196" s="254" t="s">
        <v>578</v>
      </c>
      <c r="AL196" s="260"/>
      <c r="AM196" s="379" t="s">
        <v>840</v>
      </c>
      <c r="AP196" s="261">
        <f t="shared" si="4"/>
        <v>2.430555555555558E-2</v>
      </c>
      <c r="AQ196" s="261">
        <f t="shared" si="5"/>
        <v>6.25E-2</v>
      </c>
      <c r="AS196" s="236" t="s">
        <v>735</v>
      </c>
    </row>
    <row r="197" spans="2:45">
      <c r="B197" s="337">
        <v>2025</v>
      </c>
      <c r="C197" s="337">
        <v>4</v>
      </c>
      <c r="D197" s="337">
        <v>17</v>
      </c>
      <c r="E197" s="338" t="s">
        <v>823</v>
      </c>
      <c r="F197" s="337"/>
      <c r="G197" s="339" t="s">
        <v>824</v>
      </c>
      <c r="H197" s="254" t="s">
        <v>825</v>
      </c>
      <c r="I197" s="317" t="s">
        <v>826</v>
      </c>
      <c r="J197" s="254" t="s">
        <v>827</v>
      </c>
      <c r="K197" s="241">
        <v>3817770</v>
      </c>
      <c r="L197" s="241"/>
      <c r="M197" s="241">
        <v>27</v>
      </c>
      <c r="N197" s="312" t="s">
        <v>656</v>
      </c>
      <c r="O197" s="3" t="s">
        <v>831</v>
      </c>
      <c r="P197" s="241">
        <v>50</v>
      </c>
      <c r="Q197" s="322" t="s">
        <v>130</v>
      </c>
      <c r="R197" s="256">
        <v>1000</v>
      </c>
      <c r="S197" s="263">
        <v>12000</v>
      </c>
      <c r="T197" s="256">
        <v>12000</v>
      </c>
      <c r="U197" s="256">
        <v>1000</v>
      </c>
      <c r="V197" s="384">
        <v>1000</v>
      </c>
      <c r="W197" s="241">
        <v>1</v>
      </c>
      <c r="X197" s="256">
        <v>4000</v>
      </c>
      <c r="Y197" s="241">
        <v>3</v>
      </c>
      <c r="Z197" s="256"/>
      <c r="AA197" s="256"/>
      <c r="AB197" s="257"/>
      <c r="AC197" s="257" t="s">
        <v>1273</v>
      </c>
      <c r="AD197" s="328">
        <v>0.77777777777777779</v>
      </c>
      <c r="AE197" s="329">
        <v>0.80208333333333337</v>
      </c>
      <c r="AF197" s="329"/>
      <c r="AG197" s="328"/>
      <c r="AH197" s="241"/>
      <c r="AI197" s="254" t="s">
        <v>42</v>
      </c>
      <c r="AJ197" s="254"/>
      <c r="AK197" s="254" t="s">
        <v>578</v>
      </c>
      <c r="AL197" s="260"/>
      <c r="AM197" s="379" t="s">
        <v>840</v>
      </c>
      <c r="AP197" s="261">
        <f t="shared" si="4"/>
        <v>2.430555555555558E-2</v>
      </c>
      <c r="AQ197" s="261" t="str">
        <f t="shared" si="5"/>
        <v/>
      </c>
      <c r="AS197" s="236" t="s">
        <v>735</v>
      </c>
    </row>
    <row r="198" spans="2:45">
      <c r="B198" s="337">
        <v>2025</v>
      </c>
      <c r="C198" s="337">
        <v>4</v>
      </c>
      <c r="D198" s="337">
        <v>17</v>
      </c>
      <c r="E198" s="338" t="s">
        <v>823</v>
      </c>
      <c r="F198" s="337"/>
      <c r="G198" s="339"/>
      <c r="H198" s="254"/>
      <c r="I198" s="317"/>
      <c r="J198" s="254"/>
      <c r="K198" s="241"/>
      <c r="L198" s="241"/>
      <c r="M198" s="241"/>
      <c r="N198" s="312"/>
      <c r="O198" s="3"/>
      <c r="P198" s="241"/>
      <c r="Q198" s="322"/>
      <c r="R198" s="256"/>
      <c r="S198" s="263"/>
      <c r="T198" s="256"/>
      <c r="U198" s="256"/>
      <c r="V198" s="256"/>
      <c r="W198" s="241"/>
      <c r="X198" s="256"/>
      <c r="Y198" s="241"/>
      <c r="Z198" s="256"/>
      <c r="AA198" s="256"/>
      <c r="AB198" s="257"/>
      <c r="AC198" s="257"/>
      <c r="AD198" s="328"/>
      <c r="AE198" s="329"/>
      <c r="AF198" s="329">
        <v>0.80208333333333337</v>
      </c>
      <c r="AG198" s="328">
        <v>0.86111111111111116</v>
      </c>
      <c r="AH198" s="241" t="s">
        <v>35</v>
      </c>
      <c r="AI198" s="254"/>
      <c r="AJ198" s="254"/>
      <c r="AK198" s="254"/>
      <c r="AL198" s="260" t="s">
        <v>1269</v>
      </c>
      <c r="AM198" s="379"/>
      <c r="AP198" s="261" t="str">
        <f t="shared" si="4"/>
        <v/>
      </c>
      <c r="AQ198" s="261">
        <f t="shared" si="5"/>
        <v>5.902777777777779E-2</v>
      </c>
    </row>
    <row r="199" spans="2:45">
      <c r="B199" s="337">
        <v>2025</v>
      </c>
      <c r="C199" s="337">
        <v>4</v>
      </c>
      <c r="D199" s="337">
        <v>17</v>
      </c>
      <c r="E199" s="338" t="s">
        <v>823</v>
      </c>
      <c r="F199" s="337">
        <v>5</v>
      </c>
      <c r="G199" s="339" t="s">
        <v>824</v>
      </c>
      <c r="H199" s="254" t="s">
        <v>825</v>
      </c>
      <c r="I199" s="317" t="s">
        <v>826</v>
      </c>
      <c r="J199" s="254" t="s">
        <v>827</v>
      </c>
      <c r="K199" s="241">
        <v>3817779</v>
      </c>
      <c r="L199" s="241">
        <v>1</v>
      </c>
      <c r="M199" s="241">
        <v>4</v>
      </c>
      <c r="N199" s="312" t="s">
        <v>898</v>
      </c>
      <c r="O199" s="3" t="s">
        <v>831</v>
      </c>
      <c r="P199" s="241">
        <v>50</v>
      </c>
      <c r="Q199" s="322" t="s">
        <v>1211</v>
      </c>
      <c r="R199" s="256">
        <v>1120</v>
      </c>
      <c r="S199" s="263">
        <v>7840</v>
      </c>
      <c r="T199" s="263">
        <v>7840</v>
      </c>
      <c r="U199" s="256">
        <v>1120</v>
      </c>
      <c r="V199" s="384">
        <v>1122</v>
      </c>
      <c r="W199" s="241">
        <v>1</v>
      </c>
      <c r="X199" s="256">
        <v>4000</v>
      </c>
      <c r="Y199" s="241">
        <v>2</v>
      </c>
      <c r="Z199" s="256">
        <v>3950</v>
      </c>
      <c r="AA199" s="256">
        <v>3930</v>
      </c>
      <c r="AB199" s="257" t="s">
        <v>1276</v>
      </c>
      <c r="AC199" s="257" t="s">
        <v>1277</v>
      </c>
      <c r="AD199" s="328">
        <v>0.86111111111111116</v>
      </c>
      <c r="AE199" s="329">
        <v>0.88541666666666663</v>
      </c>
      <c r="AF199" s="329">
        <v>0.88541666666666663</v>
      </c>
      <c r="AG199" s="328">
        <v>0.90625</v>
      </c>
      <c r="AH199" s="241" t="s">
        <v>829</v>
      </c>
      <c r="AI199" s="254" t="s">
        <v>830</v>
      </c>
      <c r="AJ199" s="254" t="s">
        <v>50</v>
      </c>
      <c r="AK199" s="254" t="s">
        <v>578</v>
      </c>
      <c r="AL199" s="260"/>
      <c r="AM199" s="379" t="s">
        <v>840</v>
      </c>
      <c r="AP199" s="261">
        <f t="shared" si="4"/>
        <v>2.4305555555555469E-2</v>
      </c>
      <c r="AQ199" s="261">
        <f t="shared" si="5"/>
        <v>2.083333333333337E-2</v>
      </c>
      <c r="AS199" s="236" t="s">
        <v>739</v>
      </c>
    </row>
    <row r="200" spans="2:45">
      <c r="B200" s="337">
        <v>2025</v>
      </c>
      <c r="C200" s="337">
        <v>4</v>
      </c>
      <c r="D200" s="337">
        <v>17</v>
      </c>
      <c r="E200" s="338" t="s">
        <v>823</v>
      </c>
      <c r="F200" s="337"/>
      <c r="G200" s="339" t="s">
        <v>824</v>
      </c>
      <c r="H200" s="254" t="s">
        <v>825</v>
      </c>
      <c r="I200" s="317" t="s">
        <v>826</v>
      </c>
      <c r="J200" s="254" t="s">
        <v>827</v>
      </c>
      <c r="K200" s="241">
        <v>3817779</v>
      </c>
      <c r="L200" s="241"/>
      <c r="M200" s="241">
        <v>4</v>
      </c>
      <c r="N200" s="312" t="s">
        <v>898</v>
      </c>
      <c r="O200" s="3" t="s">
        <v>831</v>
      </c>
      <c r="P200" s="241">
        <v>50</v>
      </c>
      <c r="Q200" s="322" t="s">
        <v>1211</v>
      </c>
      <c r="R200" s="256">
        <v>1120</v>
      </c>
      <c r="S200" s="263">
        <v>7840</v>
      </c>
      <c r="T200" s="263">
        <v>7840</v>
      </c>
      <c r="U200" s="256">
        <v>1120</v>
      </c>
      <c r="V200" s="384">
        <v>1120</v>
      </c>
      <c r="W200" s="241">
        <v>1</v>
      </c>
      <c r="X200" s="256">
        <v>4000</v>
      </c>
      <c r="Y200" s="241">
        <v>2</v>
      </c>
      <c r="Z200" s="256">
        <v>3780</v>
      </c>
      <c r="AA200" s="256">
        <v>3760</v>
      </c>
      <c r="AB200" s="257"/>
      <c r="AC200" s="257" t="s">
        <v>1278</v>
      </c>
      <c r="AD200" s="328">
        <v>0.90625</v>
      </c>
      <c r="AE200" s="329">
        <v>0.93055555555555558</v>
      </c>
      <c r="AF200" s="329"/>
      <c r="AG200" s="328"/>
      <c r="AH200" s="241"/>
      <c r="AI200" s="254" t="s">
        <v>830</v>
      </c>
      <c r="AJ200" s="254" t="s">
        <v>50</v>
      </c>
      <c r="AK200" s="254" t="s">
        <v>578</v>
      </c>
      <c r="AL200" s="260" t="s">
        <v>1282</v>
      </c>
      <c r="AM200" s="379" t="s">
        <v>840</v>
      </c>
      <c r="AP200" s="261">
        <f t="shared" si="4"/>
        <v>2.430555555555558E-2</v>
      </c>
      <c r="AQ200" s="261" t="str">
        <f t="shared" si="5"/>
        <v/>
      </c>
      <c r="AS200" s="236" t="s">
        <v>739</v>
      </c>
    </row>
    <row r="201" spans="2:45">
      <c r="B201" s="337">
        <v>2025</v>
      </c>
      <c r="C201" s="337">
        <v>4</v>
      </c>
      <c r="D201" s="337">
        <v>17</v>
      </c>
      <c r="E201" s="338" t="s">
        <v>823</v>
      </c>
      <c r="F201" s="337"/>
      <c r="G201" s="339"/>
      <c r="H201" s="254"/>
      <c r="I201" s="317"/>
      <c r="J201" s="254"/>
      <c r="K201" s="241"/>
      <c r="L201" s="241"/>
      <c r="M201" s="241"/>
      <c r="N201" s="312"/>
      <c r="O201" s="3"/>
      <c r="P201" s="241"/>
      <c r="Q201" s="322"/>
      <c r="R201" s="256"/>
      <c r="S201" s="263"/>
      <c r="T201" s="256"/>
      <c r="U201" s="256"/>
      <c r="V201" s="256"/>
      <c r="W201" s="241"/>
      <c r="X201" s="256"/>
      <c r="Y201" s="241"/>
      <c r="Z201" s="256"/>
      <c r="AA201" s="256"/>
      <c r="AB201" s="257"/>
      <c r="AC201" s="257"/>
      <c r="AD201" s="328"/>
      <c r="AE201" s="329"/>
      <c r="AF201" s="329">
        <v>0.93055555555555558</v>
      </c>
      <c r="AG201" s="328">
        <v>0.95138888888888884</v>
      </c>
      <c r="AH201" s="241" t="s">
        <v>832</v>
      </c>
      <c r="AI201" s="254"/>
      <c r="AJ201" s="254"/>
      <c r="AK201" s="254"/>
      <c r="AL201" s="260"/>
      <c r="AM201" s="379"/>
      <c r="AP201" s="261" t="str">
        <f t="shared" si="4"/>
        <v/>
      </c>
      <c r="AQ201" s="261">
        <f t="shared" si="5"/>
        <v>2.0833333333333259E-2</v>
      </c>
    </row>
    <row r="202" spans="2:45">
      <c r="B202" s="337">
        <v>2025</v>
      </c>
      <c r="C202" s="337">
        <v>4</v>
      </c>
      <c r="D202" s="337">
        <v>17</v>
      </c>
      <c r="E202" s="338" t="s">
        <v>823</v>
      </c>
      <c r="F202" s="337">
        <v>6</v>
      </c>
      <c r="G202" s="339" t="s">
        <v>824</v>
      </c>
      <c r="H202" s="254" t="s">
        <v>825</v>
      </c>
      <c r="I202" s="317" t="s">
        <v>826</v>
      </c>
      <c r="J202" s="254" t="s">
        <v>827</v>
      </c>
      <c r="K202" s="241">
        <v>3817779</v>
      </c>
      <c r="L202" s="241">
        <v>2</v>
      </c>
      <c r="M202" s="241">
        <v>4</v>
      </c>
      <c r="N202" s="312" t="s">
        <v>898</v>
      </c>
      <c r="O202" s="3" t="s">
        <v>831</v>
      </c>
      <c r="P202" s="241">
        <v>50</v>
      </c>
      <c r="Q202" s="322" t="s">
        <v>1211</v>
      </c>
      <c r="R202" s="256">
        <v>1120</v>
      </c>
      <c r="S202" s="263">
        <v>8000</v>
      </c>
      <c r="T202" s="256">
        <v>8000</v>
      </c>
      <c r="U202" s="256">
        <v>1120</v>
      </c>
      <c r="V202" s="384">
        <v>1120</v>
      </c>
      <c r="W202" s="241">
        <v>1</v>
      </c>
      <c r="X202" s="256">
        <v>4000</v>
      </c>
      <c r="Y202" s="241">
        <v>2</v>
      </c>
      <c r="Z202" s="256">
        <v>3980</v>
      </c>
      <c r="AA202" s="256">
        <v>3960</v>
      </c>
      <c r="AB202" s="257" t="s">
        <v>1279</v>
      </c>
      <c r="AC202" s="257" t="s">
        <v>1280</v>
      </c>
      <c r="AD202" s="328">
        <v>0.95138888888888884</v>
      </c>
      <c r="AE202" s="329">
        <v>0.97569444444444442</v>
      </c>
      <c r="AF202" s="329">
        <v>0.97569444444444442</v>
      </c>
      <c r="AG202" s="328">
        <v>0.99652777777777779</v>
      </c>
      <c r="AH202" s="241" t="s">
        <v>829</v>
      </c>
      <c r="AI202" s="254" t="s">
        <v>830</v>
      </c>
      <c r="AJ202" s="254" t="s">
        <v>50</v>
      </c>
      <c r="AK202" s="254" t="s">
        <v>578</v>
      </c>
      <c r="AL202" s="260"/>
      <c r="AM202" s="379" t="s">
        <v>840</v>
      </c>
      <c r="AP202" s="261">
        <f t="shared" si="4"/>
        <v>2.430555555555558E-2</v>
      </c>
      <c r="AQ202" s="261">
        <f t="shared" si="5"/>
        <v>2.083333333333337E-2</v>
      </c>
      <c r="AS202" s="236" t="s">
        <v>739</v>
      </c>
    </row>
    <row r="203" spans="2:45">
      <c r="B203" s="337">
        <v>2025</v>
      </c>
      <c r="C203" s="337">
        <v>4</v>
      </c>
      <c r="D203" s="337">
        <v>17</v>
      </c>
      <c r="E203" s="338" t="s">
        <v>823</v>
      </c>
      <c r="F203" s="337"/>
      <c r="G203" s="339" t="s">
        <v>824</v>
      </c>
      <c r="H203" s="254" t="s">
        <v>825</v>
      </c>
      <c r="I203" s="317" t="s">
        <v>826</v>
      </c>
      <c r="J203" s="254" t="s">
        <v>827</v>
      </c>
      <c r="K203" s="241">
        <v>3817779</v>
      </c>
      <c r="L203" s="241"/>
      <c r="M203" s="241">
        <v>4</v>
      </c>
      <c r="N203" s="312" t="s">
        <v>898</v>
      </c>
      <c r="O203" s="3" t="s">
        <v>831</v>
      </c>
      <c r="P203" s="241">
        <v>50</v>
      </c>
      <c r="Q203" s="322" t="s">
        <v>1211</v>
      </c>
      <c r="R203" s="256">
        <v>1120</v>
      </c>
      <c r="S203" s="263">
        <v>8000</v>
      </c>
      <c r="T203" s="256">
        <v>8000</v>
      </c>
      <c r="U203" s="256">
        <v>1120</v>
      </c>
      <c r="V203" s="384">
        <v>1120</v>
      </c>
      <c r="W203" s="241">
        <v>1</v>
      </c>
      <c r="X203" s="256">
        <v>4000</v>
      </c>
      <c r="Y203" s="241">
        <v>2</v>
      </c>
      <c r="Z203" s="256">
        <v>4020</v>
      </c>
      <c r="AA203" s="256">
        <v>4000</v>
      </c>
      <c r="AB203" s="257"/>
      <c r="AC203" s="257" t="s">
        <v>1281</v>
      </c>
      <c r="AD203" s="328">
        <v>0.99652777777777779</v>
      </c>
      <c r="AE203" s="329">
        <v>2.0833333333333332E-2</v>
      </c>
      <c r="AF203" s="329"/>
      <c r="AG203" s="328"/>
      <c r="AH203" s="241"/>
      <c r="AI203" s="254" t="s">
        <v>830</v>
      </c>
      <c r="AJ203" s="254" t="s">
        <v>43</v>
      </c>
      <c r="AK203" s="254" t="s">
        <v>578</v>
      </c>
      <c r="AL203" s="260"/>
      <c r="AM203" s="379" t="s">
        <v>840</v>
      </c>
      <c r="AP203" s="261">
        <f t="shared" si="4"/>
        <v>2.4305555555555542E-2</v>
      </c>
      <c r="AQ203" s="261" t="str">
        <f t="shared" si="5"/>
        <v/>
      </c>
      <c r="AS203" s="236" t="s">
        <v>739</v>
      </c>
    </row>
    <row r="204" spans="2:45">
      <c r="B204" s="337">
        <v>2025</v>
      </c>
      <c r="C204" s="337">
        <v>4</v>
      </c>
      <c r="D204" s="337">
        <v>17</v>
      </c>
      <c r="E204" s="338" t="s">
        <v>823</v>
      </c>
      <c r="F204" s="337"/>
      <c r="G204" s="339"/>
      <c r="H204" s="254"/>
      <c r="I204" s="317"/>
      <c r="J204" s="254"/>
      <c r="K204" s="241"/>
      <c r="L204" s="241"/>
      <c r="M204" s="241"/>
      <c r="N204" s="312"/>
      <c r="O204" s="3"/>
      <c r="P204" s="241"/>
      <c r="Q204" s="322"/>
      <c r="R204" s="256"/>
      <c r="S204" s="263"/>
      <c r="T204" s="256"/>
      <c r="U204" s="256"/>
      <c r="V204" s="256"/>
      <c r="W204" s="241"/>
      <c r="X204" s="256"/>
      <c r="Y204" s="241"/>
      <c r="Z204" s="256"/>
      <c r="AA204" s="256"/>
      <c r="AB204" s="257"/>
      <c r="AC204" s="257"/>
      <c r="AD204" s="328"/>
      <c r="AE204" s="329"/>
      <c r="AF204" s="329">
        <v>2.0833333333333332E-2</v>
      </c>
      <c r="AG204" s="328">
        <v>4.1666666666666664E-2</v>
      </c>
      <c r="AH204" s="241" t="s">
        <v>35</v>
      </c>
      <c r="AI204" s="254"/>
      <c r="AJ204" s="254"/>
      <c r="AK204" s="254"/>
      <c r="AL204" s="260"/>
      <c r="AM204" s="379"/>
      <c r="AP204" s="261" t="str">
        <f t="shared" si="4"/>
        <v/>
      </c>
      <c r="AQ204" s="261">
        <f t="shared" si="5"/>
        <v>2.0833333333333332E-2</v>
      </c>
    </row>
    <row r="205" spans="2:45">
      <c r="B205" s="337">
        <v>2025</v>
      </c>
      <c r="C205" s="337">
        <v>4</v>
      </c>
      <c r="D205" s="337">
        <v>17</v>
      </c>
      <c r="E205" s="338" t="s">
        <v>823</v>
      </c>
      <c r="F205" s="337">
        <v>7</v>
      </c>
      <c r="G205" s="339" t="s">
        <v>824</v>
      </c>
      <c r="H205" s="254" t="s">
        <v>825</v>
      </c>
      <c r="I205" s="317" t="s">
        <v>826</v>
      </c>
      <c r="J205" s="254" t="s">
        <v>841</v>
      </c>
      <c r="K205" s="241">
        <v>3821171</v>
      </c>
      <c r="L205" s="241">
        <v>1</v>
      </c>
      <c r="M205" s="241">
        <v>3</v>
      </c>
      <c r="N205" s="312" t="s">
        <v>653</v>
      </c>
      <c r="O205" s="3" t="s">
        <v>831</v>
      </c>
      <c r="P205" s="241">
        <v>25</v>
      </c>
      <c r="Q205" s="322" t="s">
        <v>146</v>
      </c>
      <c r="R205" s="256">
        <v>1100</v>
      </c>
      <c r="S205" s="263">
        <v>18000</v>
      </c>
      <c r="T205" s="256">
        <v>18000</v>
      </c>
      <c r="U205" s="256">
        <v>1100</v>
      </c>
      <c r="V205" s="384">
        <v>1101</v>
      </c>
      <c r="W205" s="241">
        <v>1</v>
      </c>
      <c r="X205" s="256">
        <v>6000</v>
      </c>
      <c r="Y205" s="241">
        <v>3</v>
      </c>
      <c r="Z205" s="256">
        <v>6020</v>
      </c>
      <c r="AA205" s="256">
        <v>6000</v>
      </c>
      <c r="AB205" s="257" t="s">
        <v>1283</v>
      </c>
      <c r="AC205" s="257" t="s">
        <v>1284</v>
      </c>
      <c r="AD205" s="328">
        <v>4.1666666666666664E-2</v>
      </c>
      <c r="AE205" s="329">
        <v>7.6388888888888895E-2</v>
      </c>
      <c r="AF205" s="329">
        <v>7.6388888888888895E-2</v>
      </c>
      <c r="AG205" s="328">
        <v>0.1388888888888889</v>
      </c>
      <c r="AH205" s="241" t="s">
        <v>829</v>
      </c>
      <c r="AI205" s="254" t="s">
        <v>830</v>
      </c>
      <c r="AJ205" s="254" t="s">
        <v>43</v>
      </c>
      <c r="AK205" s="254" t="s">
        <v>833</v>
      </c>
      <c r="AL205" s="260" t="s">
        <v>1292</v>
      </c>
      <c r="AM205" s="379" t="s">
        <v>840</v>
      </c>
      <c r="AP205" s="261">
        <f t="shared" si="4"/>
        <v>3.4722222222222231E-2</v>
      </c>
      <c r="AQ205" s="261">
        <f t="shared" si="5"/>
        <v>6.25E-2</v>
      </c>
      <c r="AS205" s="236" t="s">
        <v>743</v>
      </c>
    </row>
    <row r="206" spans="2:45">
      <c r="B206" s="337">
        <v>2025</v>
      </c>
      <c r="C206" s="337">
        <v>4</v>
      </c>
      <c r="D206" s="337">
        <v>17</v>
      </c>
      <c r="E206" s="338" t="s">
        <v>823</v>
      </c>
      <c r="F206" s="337"/>
      <c r="G206" s="339" t="s">
        <v>824</v>
      </c>
      <c r="H206" s="254" t="s">
        <v>825</v>
      </c>
      <c r="I206" s="317" t="s">
        <v>826</v>
      </c>
      <c r="J206" s="254" t="s">
        <v>841</v>
      </c>
      <c r="K206" s="241">
        <v>3821171</v>
      </c>
      <c r="L206" s="241"/>
      <c r="M206" s="241">
        <v>3</v>
      </c>
      <c r="N206" s="312" t="s">
        <v>653</v>
      </c>
      <c r="O206" s="3" t="s">
        <v>831</v>
      </c>
      <c r="P206" s="241">
        <v>25</v>
      </c>
      <c r="Q206" s="322" t="s">
        <v>146</v>
      </c>
      <c r="R206" s="256">
        <v>1100</v>
      </c>
      <c r="S206" s="263">
        <v>18000</v>
      </c>
      <c r="T206" s="256">
        <v>18000</v>
      </c>
      <c r="U206" s="256">
        <v>1100</v>
      </c>
      <c r="V206" s="384">
        <v>1101</v>
      </c>
      <c r="W206" s="241">
        <v>1</v>
      </c>
      <c r="X206" s="256">
        <v>6000</v>
      </c>
      <c r="Y206" s="241">
        <v>3</v>
      </c>
      <c r="Z206" s="256">
        <v>6020</v>
      </c>
      <c r="AA206" s="256">
        <v>6000</v>
      </c>
      <c r="AB206" s="257"/>
      <c r="AC206" s="257" t="s">
        <v>1285</v>
      </c>
      <c r="AD206" s="328">
        <v>0.1388888888888889</v>
      </c>
      <c r="AE206" s="329">
        <v>0.1736111111111111</v>
      </c>
      <c r="AF206" s="329">
        <v>0.1736111111111111</v>
      </c>
      <c r="AG206" s="328">
        <v>0.19444444444444445</v>
      </c>
      <c r="AH206" s="241" t="s">
        <v>829</v>
      </c>
      <c r="AI206" s="254" t="s">
        <v>830</v>
      </c>
      <c r="AJ206" s="254" t="s">
        <v>43</v>
      </c>
      <c r="AK206" s="254" t="s">
        <v>833</v>
      </c>
      <c r="AL206" s="260" t="s">
        <v>1293</v>
      </c>
      <c r="AM206" s="379" t="s">
        <v>840</v>
      </c>
      <c r="AP206" s="261">
        <f t="shared" si="4"/>
        <v>3.472222222222221E-2</v>
      </c>
      <c r="AQ206" s="261">
        <f t="shared" si="5"/>
        <v>2.0833333333333343E-2</v>
      </c>
      <c r="AS206" s="236" t="s">
        <v>743</v>
      </c>
    </row>
    <row r="207" spans="2:45">
      <c r="B207" s="337">
        <v>2025</v>
      </c>
      <c r="C207" s="337">
        <v>4</v>
      </c>
      <c r="D207" s="337">
        <v>17</v>
      </c>
      <c r="E207" s="338" t="s">
        <v>823</v>
      </c>
      <c r="F207" s="337"/>
      <c r="G207" s="339" t="s">
        <v>824</v>
      </c>
      <c r="H207" s="254" t="s">
        <v>825</v>
      </c>
      <c r="I207" s="317" t="s">
        <v>826</v>
      </c>
      <c r="J207" s="254" t="s">
        <v>841</v>
      </c>
      <c r="K207" s="241">
        <v>3821171</v>
      </c>
      <c r="L207" s="241"/>
      <c r="M207" s="241">
        <v>3</v>
      </c>
      <c r="N207" s="312" t="s">
        <v>653</v>
      </c>
      <c r="O207" s="3" t="s">
        <v>831</v>
      </c>
      <c r="P207" s="241">
        <v>25</v>
      </c>
      <c r="Q207" s="322" t="s">
        <v>146</v>
      </c>
      <c r="R207" s="256">
        <v>1100</v>
      </c>
      <c r="S207" s="263">
        <v>18000</v>
      </c>
      <c r="T207" s="256">
        <v>18000</v>
      </c>
      <c r="U207" s="256">
        <v>1100</v>
      </c>
      <c r="V207" s="384">
        <v>1101</v>
      </c>
      <c r="W207" s="241">
        <v>1</v>
      </c>
      <c r="X207" s="256">
        <v>6000</v>
      </c>
      <c r="Y207" s="241">
        <v>3</v>
      </c>
      <c r="Z207" s="256">
        <v>6000</v>
      </c>
      <c r="AA207" s="256">
        <v>5980</v>
      </c>
      <c r="AB207" s="257"/>
      <c r="AC207" s="257" t="s">
        <v>1286</v>
      </c>
      <c r="AD207" s="328">
        <v>0.19444444444444445</v>
      </c>
      <c r="AE207" s="329">
        <v>0.22916666666666666</v>
      </c>
      <c r="AF207" s="329"/>
      <c r="AG207" s="328"/>
      <c r="AH207" s="241"/>
      <c r="AI207" s="254" t="s">
        <v>830</v>
      </c>
      <c r="AJ207" s="254" t="s">
        <v>50</v>
      </c>
      <c r="AK207" s="254" t="s">
        <v>833</v>
      </c>
      <c r="AL207" s="260"/>
      <c r="AM207" s="379" t="s">
        <v>840</v>
      </c>
      <c r="AP207" s="261">
        <f t="shared" si="4"/>
        <v>3.472222222222221E-2</v>
      </c>
      <c r="AQ207" s="261" t="str">
        <f t="shared" si="5"/>
        <v/>
      </c>
      <c r="AS207" s="236" t="s">
        <v>743</v>
      </c>
    </row>
    <row r="208" spans="2:45">
      <c r="B208" s="337">
        <v>2025</v>
      </c>
      <c r="C208" s="337">
        <v>4</v>
      </c>
      <c r="D208" s="337">
        <v>18</v>
      </c>
      <c r="E208" s="338" t="s">
        <v>821</v>
      </c>
      <c r="F208" s="337"/>
      <c r="G208" s="339"/>
      <c r="H208" s="254"/>
      <c r="I208" s="317"/>
      <c r="J208" s="254"/>
      <c r="K208" s="241"/>
      <c r="L208" s="241"/>
      <c r="M208" s="241"/>
      <c r="N208" s="312"/>
      <c r="O208" s="3"/>
      <c r="P208" s="241"/>
      <c r="Q208" s="322"/>
      <c r="R208" s="256"/>
      <c r="S208" s="263"/>
      <c r="T208" s="256"/>
      <c r="U208" s="256"/>
      <c r="V208" s="256"/>
      <c r="W208" s="241"/>
      <c r="X208" s="256"/>
      <c r="Y208" s="241"/>
      <c r="Z208" s="256"/>
      <c r="AA208" s="256"/>
      <c r="AB208" s="257"/>
      <c r="AC208" s="257"/>
      <c r="AD208" s="328"/>
      <c r="AE208" s="329"/>
      <c r="AF208" s="329">
        <v>0.22916666666666666</v>
      </c>
      <c r="AG208" s="328">
        <v>0.30555555555555558</v>
      </c>
      <c r="AH208" s="241" t="s">
        <v>35</v>
      </c>
      <c r="AI208" s="254"/>
      <c r="AJ208" s="254"/>
      <c r="AK208" s="254"/>
      <c r="AL208" s="260" t="s">
        <v>1274</v>
      </c>
      <c r="AM208" s="379"/>
      <c r="AP208" s="261" t="str">
        <f t="shared" si="4"/>
        <v/>
      </c>
      <c r="AQ208" s="261">
        <f t="shared" si="5"/>
        <v>7.6388888888888923E-2</v>
      </c>
    </row>
    <row r="209" spans="2:45">
      <c r="B209" s="337">
        <v>2025</v>
      </c>
      <c r="C209" s="337">
        <v>4</v>
      </c>
      <c r="D209" s="337">
        <v>18</v>
      </c>
      <c r="E209" s="338" t="s">
        <v>821</v>
      </c>
      <c r="F209" s="337">
        <v>1</v>
      </c>
      <c r="G209" s="339" t="s">
        <v>824</v>
      </c>
      <c r="H209" s="254" t="s">
        <v>825</v>
      </c>
      <c r="I209" s="317" t="s">
        <v>838</v>
      </c>
      <c r="J209" s="254" t="s">
        <v>827</v>
      </c>
      <c r="K209" s="241">
        <v>3817781</v>
      </c>
      <c r="L209" s="241">
        <v>1</v>
      </c>
      <c r="M209" s="241">
        <v>2</v>
      </c>
      <c r="N209" s="312" t="s">
        <v>618</v>
      </c>
      <c r="O209" s="3" t="s">
        <v>1212</v>
      </c>
      <c r="P209" s="241">
        <v>75</v>
      </c>
      <c r="Q209" s="322" t="s">
        <v>1213</v>
      </c>
      <c r="R209" s="256">
        <v>1100</v>
      </c>
      <c r="S209" s="263">
        <v>2000</v>
      </c>
      <c r="T209" s="256">
        <v>2000</v>
      </c>
      <c r="U209" s="256">
        <v>1000</v>
      </c>
      <c r="V209" s="384">
        <v>1001</v>
      </c>
      <c r="W209" s="241">
        <v>1</v>
      </c>
      <c r="X209" s="256">
        <v>1000</v>
      </c>
      <c r="Y209" s="241">
        <v>2</v>
      </c>
      <c r="Z209" s="256">
        <v>1020</v>
      </c>
      <c r="AA209" s="256">
        <v>1000</v>
      </c>
      <c r="AB209" s="257" t="s">
        <v>1288</v>
      </c>
      <c r="AC209" s="257" t="s">
        <v>1289</v>
      </c>
      <c r="AD209" s="328">
        <v>0.30555555555555558</v>
      </c>
      <c r="AE209" s="329">
        <v>0.33680555555555558</v>
      </c>
      <c r="AF209" s="329">
        <v>0.33680555555555558</v>
      </c>
      <c r="AG209" s="328">
        <v>0.35069444444444442</v>
      </c>
      <c r="AH209" s="241" t="s">
        <v>829</v>
      </c>
      <c r="AI209" s="254" t="s">
        <v>42</v>
      </c>
      <c r="AJ209" s="254" t="s">
        <v>43</v>
      </c>
      <c r="AK209" s="254" t="s">
        <v>578</v>
      </c>
      <c r="AL209" s="260"/>
      <c r="AM209" s="379" t="s">
        <v>840</v>
      </c>
      <c r="AP209" s="261">
        <f t="shared" si="4"/>
        <v>3.125E-2</v>
      </c>
      <c r="AQ209" s="261">
        <f t="shared" si="5"/>
        <v>1.388888888888884E-2</v>
      </c>
      <c r="AS209" s="236" t="s">
        <v>747</v>
      </c>
    </row>
    <row r="210" spans="2:45" ht="13.5" customHeight="1">
      <c r="B210" s="337">
        <v>2025</v>
      </c>
      <c r="C210" s="337">
        <v>4</v>
      </c>
      <c r="D210" s="337">
        <v>18</v>
      </c>
      <c r="E210" s="338" t="s">
        <v>821</v>
      </c>
      <c r="F210" s="337"/>
      <c r="G210" s="339" t="s">
        <v>824</v>
      </c>
      <c r="H210" s="254" t="s">
        <v>825</v>
      </c>
      <c r="I210" s="317" t="s">
        <v>838</v>
      </c>
      <c r="J210" s="254" t="s">
        <v>827</v>
      </c>
      <c r="K210" s="241">
        <v>3817781</v>
      </c>
      <c r="L210" s="241"/>
      <c r="M210" s="241">
        <v>2</v>
      </c>
      <c r="N210" s="312" t="s">
        <v>618</v>
      </c>
      <c r="O210" s="3" t="s">
        <v>1212</v>
      </c>
      <c r="P210" s="241">
        <v>75</v>
      </c>
      <c r="Q210" s="322" t="s">
        <v>1213</v>
      </c>
      <c r="R210" s="256">
        <v>1100</v>
      </c>
      <c r="S210" s="263">
        <v>2000</v>
      </c>
      <c r="T210" s="256">
        <v>2000</v>
      </c>
      <c r="U210" s="256">
        <v>1000</v>
      </c>
      <c r="V210" s="384">
        <v>1001</v>
      </c>
      <c r="W210" s="241">
        <v>1</v>
      </c>
      <c r="X210" s="256">
        <v>1000</v>
      </c>
      <c r="Y210" s="241">
        <v>2</v>
      </c>
      <c r="Z210" s="256">
        <v>950</v>
      </c>
      <c r="AA210" s="256">
        <v>930</v>
      </c>
      <c r="AB210" s="257"/>
      <c r="AC210" s="257" t="s">
        <v>1290</v>
      </c>
      <c r="AD210" s="328">
        <v>0.35069444444444442</v>
      </c>
      <c r="AE210" s="329">
        <v>0.38194444444444442</v>
      </c>
      <c r="AF210" s="329"/>
      <c r="AG210" s="328"/>
      <c r="AH210" s="241"/>
      <c r="AI210" s="254" t="s">
        <v>42</v>
      </c>
      <c r="AJ210" s="254" t="s">
        <v>53</v>
      </c>
      <c r="AK210" s="254" t="s">
        <v>578</v>
      </c>
      <c r="AL210" s="260" t="s">
        <v>1296</v>
      </c>
      <c r="AM210" s="379" t="s">
        <v>840</v>
      </c>
      <c r="AP210" s="261">
        <f t="shared" ref="AP210:AP273" si="6">IF(IF(AD210&gt;AE210,1-AD210+AE210,AE210-AD210)=0,"",IF(AD210&gt;AE210,1-AD210+AE210,AE210-AD210))</f>
        <v>3.125E-2</v>
      </c>
      <c r="AQ210" s="261" t="str">
        <f t="shared" ref="AQ210:AQ273" si="7">IF(IF(AF210&gt;AG210,1-AF210+AG210,AG210-AF210)=0,"",IF(AF210&gt;AG210,1-AF210+AG210,AG210-AF210))</f>
        <v/>
      </c>
      <c r="AS210" s="236" t="s">
        <v>747</v>
      </c>
    </row>
    <row r="211" spans="2:45" ht="13.5" customHeight="1">
      <c r="B211" s="337">
        <v>2025</v>
      </c>
      <c r="C211" s="337">
        <v>4</v>
      </c>
      <c r="D211" s="337">
        <v>18</v>
      </c>
      <c r="E211" s="338" t="s">
        <v>821</v>
      </c>
      <c r="F211" s="337"/>
      <c r="G211" s="339"/>
      <c r="H211" s="254"/>
      <c r="I211" s="317"/>
      <c r="J211" s="254"/>
      <c r="K211" s="241"/>
      <c r="L211" s="241"/>
      <c r="M211" s="241"/>
      <c r="N211" s="312"/>
      <c r="O211" s="3"/>
      <c r="P211" s="241"/>
      <c r="Q211" s="322"/>
      <c r="R211" s="256"/>
      <c r="S211" s="263"/>
      <c r="T211" s="256"/>
      <c r="U211" s="256"/>
      <c r="V211" s="384"/>
      <c r="W211" s="241"/>
      <c r="X211" s="256"/>
      <c r="Y211" s="241"/>
      <c r="Z211" s="256"/>
      <c r="AA211" s="256"/>
      <c r="AB211" s="562"/>
      <c r="AC211" s="257"/>
      <c r="AD211" s="328"/>
      <c r="AE211" s="329"/>
      <c r="AF211" s="329">
        <v>0.38194444444444442</v>
      </c>
      <c r="AG211" s="328">
        <v>0.54166666666666663</v>
      </c>
      <c r="AH211" s="241" t="s">
        <v>39</v>
      </c>
      <c r="AI211" s="254"/>
      <c r="AJ211" s="254"/>
      <c r="AK211" s="254"/>
      <c r="AL211" s="260" t="s">
        <v>1297</v>
      </c>
      <c r="AM211" s="379"/>
      <c r="AP211" s="261" t="str">
        <f t="shared" si="6"/>
        <v/>
      </c>
      <c r="AQ211" s="261">
        <f t="shared" si="7"/>
        <v>0.15972222222222221</v>
      </c>
    </row>
    <row r="212" spans="2:45">
      <c r="B212" s="337">
        <v>2025</v>
      </c>
      <c r="C212" s="337">
        <v>4</v>
      </c>
      <c r="D212" s="337">
        <v>18</v>
      </c>
      <c r="E212" s="338" t="s">
        <v>821</v>
      </c>
      <c r="F212" s="337"/>
      <c r="G212" s="339"/>
      <c r="H212" s="254"/>
      <c r="I212" s="317"/>
      <c r="J212" s="254"/>
      <c r="K212" s="241"/>
      <c r="L212" s="241"/>
      <c r="M212" s="241"/>
      <c r="N212" s="312"/>
      <c r="O212" s="3"/>
      <c r="P212" s="241"/>
      <c r="Q212" s="322"/>
      <c r="R212" s="256"/>
      <c r="S212" s="263"/>
      <c r="T212" s="256"/>
      <c r="U212" s="256"/>
      <c r="V212" s="256"/>
      <c r="W212" s="241"/>
      <c r="X212" s="256"/>
      <c r="Y212" s="241"/>
      <c r="Z212" s="256"/>
      <c r="AA212" s="256"/>
      <c r="AB212" s="242"/>
      <c r="AC212" s="257"/>
      <c r="AD212" s="328"/>
      <c r="AE212" s="329"/>
      <c r="AF212" s="329">
        <v>0.54166666666666663</v>
      </c>
      <c r="AG212" s="328">
        <v>0.625</v>
      </c>
      <c r="AH212" s="241" t="s">
        <v>35</v>
      </c>
      <c r="AI212" s="254"/>
      <c r="AJ212" s="254"/>
      <c r="AK212" s="254"/>
      <c r="AL212" s="260" t="s">
        <v>1294</v>
      </c>
      <c r="AM212" s="379"/>
      <c r="AP212" s="261" t="str">
        <f t="shared" si="6"/>
        <v/>
      </c>
      <c r="AQ212" s="261">
        <f t="shared" si="7"/>
        <v>8.333333333333337E-2</v>
      </c>
    </row>
    <row r="213" spans="2:45">
      <c r="B213" s="337">
        <v>2025</v>
      </c>
      <c r="C213" s="337">
        <v>4</v>
      </c>
      <c r="D213" s="337">
        <v>18</v>
      </c>
      <c r="E213" s="338" t="s">
        <v>822</v>
      </c>
      <c r="F213" s="337">
        <v>2</v>
      </c>
      <c r="G213" s="339" t="s">
        <v>824</v>
      </c>
      <c r="H213" s="254" t="s">
        <v>825</v>
      </c>
      <c r="I213" s="317" t="s">
        <v>838</v>
      </c>
      <c r="J213" s="254" t="s">
        <v>827</v>
      </c>
      <c r="K213" s="241">
        <v>3817755</v>
      </c>
      <c r="L213" s="241">
        <v>1</v>
      </c>
      <c r="M213" s="241">
        <v>12</v>
      </c>
      <c r="N213" s="312" t="s">
        <v>661</v>
      </c>
      <c r="O213" s="3" t="s">
        <v>836</v>
      </c>
      <c r="P213" s="241">
        <v>25</v>
      </c>
      <c r="Q213" s="322" t="s">
        <v>100</v>
      </c>
      <c r="R213" s="256">
        <v>1020</v>
      </c>
      <c r="S213" s="263">
        <v>12200</v>
      </c>
      <c r="T213" s="256">
        <v>12200</v>
      </c>
      <c r="U213" s="256">
        <v>510</v>
      </c>
      <c r="V213" s="384">
        <v>511</v>
      </c>
      <c r="W213" s="241">
        <v>2</v>
      </c>
      <c r="X213" s="256">
        <v>2000</v>
      </c>
      <c r="Y213" s="241">
        <v>6</v>
      </c>
      <c r="Z213" s="256">
        <v>2020</v>
      </c>
      <c r="AA213" s="256">
        <v>2000</v>
      </c>
      <c r="AB213" s="257" t="s">
        <v>1299</v>
      </c>
      <c r="AC213" s="257" t="s">
        <v>1300</v>
      </c>
      <c r="AD213" s="328">
        <v>0.625</v>
      </c>
      <c r="AE213" s="329">
        <v>0.64930555555555558</v>
      </c>
      <c r="AF213" s="329"/>
      <c r="AG213" s="328"/>
      <c r="AH213" s="241"/>
      <c r="AI213" s="254" t="s">
        <v>830</v>
      </c>
      <c r="AJ213" s="254" t="s">
        <v>43</v>
      </c>
      <c r="AK213" s="254" t="s">
        <v>578</v>
      </c>
      <c r="AL213" s="260"/>
      <c r="AM213" s="379" t="s">
        <v>840</v>
      </c>
      <c r="AP213" s="261">
        <f t="shared" si="6"/>
        <v>2.430555555555558E-2</v>
      </c>
      <c r="AQ213" s="261" t="str">
        <f t="shared" si="7"/>
        <v/>
      </c>
      <c r="AS213" s="236" t="s">
        <v>744</v>
      </c>
    </row>
    <row r="214" spans="2:45">
      <c r="B214" s="337">
        <v>2025</v>
      </c>
      <c r="C214" s="337">
        <v>4</v>
      </c>
      <c r="D214" s="337">
        <v>18</v>
      </c>
      <c r="E214" s="338" t="s">
        <v>822</v>
      </c>
      <c r="F214" s="337"/>
      <c r="G214" s="339" t="s">
        <v>824</v>
      </c>
      <c r="H214" s="254" t="s">
        <v>825</v>
      </c>
      <c r="I214" s="317" t="s">
        <v>838</v>
      </c>
      <c r="J214" s="254" t="s">
        <v>827</v>
      </c>
      <c r="K214" s="241">
        <v>3817755</v>
      </c>
      <c r="L214" s="241"/>
      <c r="M214" s="241">
        <v>12</v>
      </c>
      <c r="N214" s="312" t="s">
        <v>661</v>
      </c>
      <c r="O214" s="3" t="s">
        <v>836</v>
      </c>
      <c r="P214" s="241">
        <v>25</v>
      </c>
      <c r="Q214" s="322" t="s">
        <v>100</v>
      </c>
      <c r="R214" s="256">
        <v>1020</v>
      </c>
      <c r="S214" s="263">
        <v>12200</v>
      </c>
      <c r="T214" s="256">
        <v>12200</v>
      </c>
      <c r="U214" s="256">
        <v>510</v>
      </c>
      <c r="V214" s="384">
        <v>510</v>
      </c>
      <c r="W214" s="241">
        <v>2</v>
      </c>
      <c r="X214" s="256">
        <v>2000</v>
      </c>
      <c r="Y214" s="241">
        <v>6</v>
      </c>
      <c r="Z214" s="256">
        <v>2020</v>
      </c>
      <c r="AA214" s="256">
        <v>2000</v>
      </c>
      <c r="AB214" s="257"/>
      <c r="AC214" s="257" t="s">
        <v>1301</v>
      </c>
      <c r="AD214" s="328"/>
      <c r="AE214" s="329"/>
      <c r="AF214" s="329">
        <v>0.64930555555555558</v>
      </c>
      <c r="AG214" s="328">
        <v>0.67013888888888884</v>
      </c>
      <c r="AH214" s="241" t="s">
        <v>829</v>
      </c>
      <c r="AI214" s="254" t="s">
        <v>830</v>
      </c>
      <c r="AJ214" s="254" t="s">
        <v>43</v>
      </c>
      <c r="AK214" s="254" t="s">
        <v>578</v>
      </c>
      <c r="AL214" s="260" t="s">
        <v>1313</v>
      </c>
      <c r="AM214" s="379" t="s">
        <v>840</v>
      </c>
      <c r="AP214" s="261" t="str">
        <f t="shared" si="6"/>
        <v/>
      </c>
      <c r="AQ214" s="261">
        <f t="shared" si="7"/>
        <v>2.0833333333333259E-2</v>
      </c>
      <c r="AS214" s="236" t="s">
        <v>744</v>
      </c>
    </row>
    <row r="215" spans="2:45">
      <c r="B215" s="337">
        <v>2025</v>
      </c>
      <c r="C215" s="337">
        <v>4</v>
      </c>
      <c r="D215" s="337">
        <v>18</v>
      </c>
      <c r="E215" s="338" t="s">
        <v>822</v>
      </c>
      <c r="F215" s="337"/>
      <c r="G215" s="339" t="s">
        <v>824</v>
      </c>
      <c r="H215" s="254" t="s">
        <v>825</v>
      </c>
      <c r="I215" s="317" t="s">
        <v>838</v>
      </c>
      <c r="J215" s="254" t="s">
        <v>827</v>
      </c>
      <c r="K215" s="241">
        <v>3817755</v>
      </c>
      <c r="L215" s="241"/>
      <c r="M215" s="241">
        <v>12</v>
      </c>
      <c r="N215" s="312" t="s">
        <v>661</v>
      </c>
      <c r="O215" s="3" t="s">
        <v>836</v>
      </c>
      <c r="P215" s="241">
        <v>25</v>
      </c>
      <c r="Q215" s="322" t="s">
        <v>100</v>
      </c>
      <c r="R215" s="256">
        <v>1020</v>
      </c>
      <c r="S215" s="263">
        <v>12200</v>
      </c>
      <c r="T215" s="256">
        <v>12200</v>
      </c>
      <c r="U215" s="256">
        <v>510</v>
      </c>
      <c r="V215" s="384">
        <v>511</v>
      </c>
      <c r="W215" s="241">
        <v>2</v>
      </c>
      <c r="X215" s="256">
        <v>2000</v>
      </c>
      <c r="Y215" s="241">
        <v>6</v>
      </c>
      <c r="Z215" s="256">
        <v>2020</v>
      </c>
      <c r="AA215" s="256">
        <v>2000</v>
      </c>
      <c r="AB215" s="257"/>
      <c r="AC215" s="257" t="s">
        <v>1302</v>
      </c>
      <c r="AD215" s="328">
        <v>0.67013888888888884</v>
      </c>
      <c r="AE215" s="329">
        <v>0.69444444444444442</v>
      </c>
      <c r="AF215" s="329"/>
      <c r="AG215" s="328"/>
      <c r="AH215" s="241"/>
      <c r="AI215" s="254" t="s">
        <v>830</v>
      </c>
      <c r="AJ215" s="254" t="s">
        <v>43</v>
      </c>
      <c r="AK215" s="254" t="s">
        <v>578</v>
      </c>
      <c r="AL215" s="260"/>
      <c r="AM215" s="379" t="s">
        <v>840</v>
      </c>
      <c r="AP215" s="261">
        <f t="shared" si="6"/>
        <v>2.430555555555558E-2</v>
      </c>
      <c r="AQ215" s="261" t="str">
        <f t="shared" si="7"/>
        <v/>
      </c>
      <c r="AS215" s="236" t="s">
        <v>744</v>
      </c>
    </row>
    <row r="216" spans="2:45">
      <c r="B216" s="337">
        <v>2025</v>
      </c>
      <c r="C216" s="337">
        <v>4</v>
      </c>
      <c r="D216" s="337">
        <v>18</v>
      </c>
      <c r="E216" s="338" t="s">
        <v>822</v>
      </c>
      <c r="F216" s="337"/>
      <c r="G216" s="339" t="s">
        <v>824</v>
      </c>
      <c r="H216" s="254" t="s">
        <v>825</v>
      </c>
      <c r="I216" s="317" t="s">
        <v>838</v>
      </c>
      <c r="J216" s="254" t="s">
        <v>827</v>
      </c>
      <c r="K216" s="241">
        <v>3817755</v>
      </c>
      <c r="L216" s="241"/>
      <c r="M216" s="241">
        <v>12</v>
      </c>
      <c r="N216" s="312" t="s">
        <v>661</v>
      </c>
      <c r="O216" s="3" t="s">
        <v>836</v>
      </c>
      <c r="P216" s="241">
        <v>25</v>
      </c>
      <c r="Q216" s="322" t="s">
        <v>100</v>
      </c>
      <c r="R216" s="256">
        <v>1020</v>
      </c>
      <c r="S216" s="263">
        <v>12200</v>
      </c>
      <c r="T216" s="256">
        <v>12200</v>
      </c>
      <c r="U216" s="256">
        <v>510</v>
      </c>
      <c r="V216" s="384">
        <v>510</v>
      </c>
      <c r="W216" s="241">
        <v>2</v>
      </c>
      <c r="X216" s="256">
        <v>2000</v>
      </c>
      <c r="Y216" s="241">
        <v>6</v>
      </c>
      <c r="Z216" s="256">
        <v>2020</v>
      </c>
      <c r="AA216" s="256">
        <v>2000</v>
      </c>
      <c r="AB216" s="257"/>
      <c r="AC216" s="257" t="s">
        <v>1303</v>
      </c>
      <c r="AD216" s="328"/>
      <c r="AE216" s="329"/>
      <c r="AF216" s="329">
        <v>0.69444444444444442</v>
      </c>
      <c r="AG216" s="328">
        <v>0.71527777777777779</v>
      </c>
      <c r="AH216" s="241" t="s">
        <v>829</v>
      </c>
      <c r="AI216" s="254" t="s">
        <v>830</v>
      </c>
      <c r="AJ216" s="254" t="s">
        <v>43</v>
      </c>
      <c r="AK216" s="254" t="s">
        <v>578</v>
      </c>
      <c r="AL216" s="260"/>
      <c r="AM216" s="379" t="s">
        <v>840</v>
      </c>
      <c r="AP216" s="261" t="str">
        <f t="shared" si="6"/>
        <v/>
      </c>
      <c r="AQ216" s="261">
        <f t="shared" si="7"/>
        <v>2.083333333333337E-2</v>
      </c>
      <c r="AS216" s="236" t="s">
        <v>744</v>
      </c>
    </row>
    <row r="217" spans="2:45">
      <c r="B217" s="337">
        <v>2025</v>
      </c>
      <c r="C217" s="337">
        <v>4</v>
      </c>
      <c r="D217" s="337">
        <v>18</v>
      </c>
      <c r="E217" s="338" t="s">
        <v>822</v>
      </c>
      <c r="F217" s="337"/>
      <c r="G217" s="339" t="s">
        <v>824</v>
      </c>
      <c r="H217" s="254" t="s">
        <v>825</v>
      </c>
      <c r="I217" s="317" t="s">
        <v>838</v>
      </c>
      <c r="J217" s="254" t="s">
        <v>827</v>
      </c>
      <c r="K217" s="241">
        <v>3817755</v>
      </c>
      <c r="L217" s="241"/>
      <c r="M217" s="241">
        <v>12</v>
      </c>
      <c r="N217" s="312" t="s">
        <v>661</v>
      </c>
      <c r="O217" s="3" t="s">
        <v>836</v>
      </c>
      <c r="P217" s="241">
        <v>25</v>
      </c>
      <c r="Q217" s="322" t="s">
        <v>100</v>
      </c>
      <c r="R217" s="256">
        <v>1020</v>
      </c>
      <c r="S217" s="263">
        <v>12200</v>
      </c>
      <c r="T217" s="256">
        <v>12200</v>
      </c>
      <c r="U217" s="256">
        <v>510</v>
      </c>
      <c r="V217" s="384">
        <v>511</v>
      </c>
      <c r="W217" s="241">
        <v>2</v>
      </c>
      <c r="X217" s="256">
        <v>2000</v>
      </c>
      <c r="Y217" s="241">
        <v>6</v>
      </c>
      <c r="Z217" s="256">
        <v>2020</v>
      </c>
      <c r="AA217" s="256">
        <v>2000</v>
      </c>
      <c r="AB217" s="257"/>
      <c r="AC217" s="257" t="s">
        <v>1304</v>
      </c>
      <c r="AD217" s="328">
        <v>0.71527777777777779</v>
      </c>
      <c r="AE217" s="329">
        <v>0.73958333333333337</v>
      </c>
      <c r="AF217" s="329"/>
      <c r="AG217" s="328"/>
      <c r="AH217" s="241"/>
      <c r="AI217" s="254" t="s">
        <v>830</v>
      </c>
      <c r="AJ217" s="254" t="s">
        <v>43</v>
      </c>
      <c r="AK217" s="254" t="s">
        <v>578</v>
      </c>
      <c r="AL217" s="260"/>
      <c r="AM217" s="379" t="s">
        <v>840</v>
      </c>
      <c r="AP217" s="261">
        <f t="shared" si="6"/>
        <v>2.430555555555558E-2</v>
      </c>
      <c r="AQ217" s="261" t="str">
        <f t="shared" si="7"/>
        <v/>
      </c>
      <c r="AS217" s="236" t="s">
        <v>744</v>
      </c>
    </row>
    <row r="218" spans="2:45">
      <c r="B218" s="337">
        <v>2025</v>
      </c>
      <c r="C218" s="337">
        <v>4</v>
      </c>
      <c r="D218" s="337">
        <v>18</v>
      </c>
      <c r="E218" s="338" t="s">
        <v>822</v>
      </c>
      <c r="F218" s="337"/>
      <c r="G218" s="339" t="s">
        <v>824</v>
      </c>
      <c r="H218" s="254" t="s">
        <v>825</v>
      </c>
      <c r="I218" s="317" t="s">
        <v>838</v>
      </c>
      <c r="J218" s="254" t="s">
        <v>827</v>
      </c>
      <c r="K218" s="241">
        <v>3817755</v>
      </c>
      <c r="L218" s="241"/>
      <c r="M218" s="241">
        <v>12</v>
      </c>
      <c r="N218" s="312" t="s">
        <v>661</v>
      </c>
      <c r="O218" s="3" t="s">
        <v>836</v>
      </c>
      <c r="P218" s="241">
        <v>25</v>
      </c>
      <c r="Q218" s="322" t="s">
        <v>100</v>
      </c>
      <c r="R218" s="256">
        <v>1020</v>
      </c>
      <c r="S218" s="263">
        <v>12200</v>
      </c>
      <c r="T218" s="256">
        <v>12200</v>
      </c>
      <c r="U218" s="256">
        <v>510</v>
      </c>
      <c r="V218" s="384">
        <v>510</v>
      </c>
      <c r="W218" s="241">
        <v>2</v>
      </c>
      <c r="X218" s="256">
        <v>2000</v>
      </c>
      <c r="Y218" s="241">
        <v>6</v>
      </c>
      <c r="Z218" s="256">
        <v>2020</v>
      </c>
      <c r="AA218" s="256">
        <v>2000</v>
      </c>
      <c r="AB218" s="257"/>
      <c r="AC218" s="257" t="s">
        <v>1305</v>
      </c>
      <c r="AD218" s="328"/>
      <c r="AE218" s="329"/>
      <c r="AF218" s="329">
        <v>0.73958333333333337</v>
      </c>
      <c r="AG218" s="328">
        <v>0.80208333333333337</v>
      </c>
      <c r="AH218" s="241" t="s">
        <v>48</v>
      </c>
      <c r="AI218" s="254" t="s">
        <v>830</v>
      </c>
      <c r="AJ218" s="254" t="s">
        <v>43</v>
      </c>
      <c r="AK218" s="254" t="s">
        <v>578</v>
      </c>
      <c r="AL218" s="260"/>
      <c r="AM218" s="379" t="s">
        <v>840</v>
      </c>
      <c r="AP218" s="261" t="str">
        <f t="shared" si="6"/>
        <v/>
      </c>
      <c r="AQ218" s="261">
        <f t="shared" si="7"/>
        <v>6.25E-2</v>
      </c>
      <c r="AS218" s="236" t="s">
        <v>744</v>
      </c>
    </row>
    <row r="219" spans="2:45">
      <c r="B219" s="337">
        <v>2025</v>
      </c>
      <c r="C219" s="337">
        <v>4</v>
      </c>
      <c r="D219" s="337">
        <v>18</v>
      </c>
      <c r="E219" s="338" t="s">
        <v>822</v>
      </c>
      <c r="F219" s="337"/>
      <c r="G219" s="339" t="s">
        <v>824</v>
      </c>
      <c r="H219" s="254" t="s">
        <v>825</v>
      </c>
      <c r="I219" s="317" t="s">
        <v>838</v>
      </c>
      <c r="J219" s="254" t="s">
        <v>827</v>
      </c>
      <c r="K219" s="241">
        <v>3817755</v>
      </c>
      <c r="L219" s="241"/>
      <c r="M219" s="241">
        <v>12</v>
      </c>
      <c r="N219" s="312" t="s">
        <v>661</v>
      </c>
      <c r="O219" s="3" t="s">
        <v>836</v>
      </c>
      <c r="P219" s="241">
        <v>25</v>
      </c>
      <c r="Q219" s="322" t="s">
        <v>100</v>
      </c>
      <c r="R219" s="256">
        <v>1020</v>
      </c>
      <c r="S219" s="263">
        <v>12200</v>
      </c>
      <c r="T219" s="256">
        <v>12200</v>
      </c>
      <c r="U219" s="256">
        <v>510</v>
      </c>
      <c r="V219" s="384">
        <v>511</v>
      </c>
      <c r="W219" s="241">
        <v>2</v>
      </c>
      <c r="X219" s="256">
        <v>2000</v>
      </c>
      <c r="Y219" s="241">
        <v>6</v>
      </c>
      <c r="Z219" s="256">
        <v>2020</v>
      </c>
      <c r="AA219" s="256">
        <v>2000</v>
      </c>
      <c r="AB219" s="257"/>
      <c r="AC219" s="257" t="s">
        <v>1306</v>
      </c>
      <c r="AD219" s="328">
        <v>0.80208333333333337</v>
      </c>
      <c r="AE219" s="329">
        <v>0.82638888888888884</v>
      </c>
      <c r="AF219" s="329"/>
      <c r="AG219" s="328"/>
      <c r="AH219" s="241"/>
      <c r="AI219" s="254" t="s">
        <v>830</v>
      </c>
      <c r="AJ219" s="254" t="s">
        <v>43</v>
      </c>
      <c r="AK219" s="254" t="s">
        <v>578</v>
      </c>
      <c r="AL219" s="260"/>
      <c r="AM219" s="379" t="s">
        <v>840</v>
      </c>
      <c r="AP219" s="261">
        <f t="shared" si="6"/>
        <v>2.4305555555555469E-2</v>
      </c>
      <c r="AQ219" s="261" t="str">
        <f t="shared" si="7"/>
        <v/>
      </c>
      <c r="AS219" s="236" t="s">
        <v>744</v>
      </c>
    </row>
    <row r="220" spans="2:45">
      <c r="B220" s="337">
        <v>2025</v>
      </c>
      <c r="C220" s="337">
        <v>4</v>
      </c>
      <c r="D220" s="337">
        <v>18</v>
      </c>
      <c r="E220" s="338" t="s">
        <v>822</v>
      </c>
      <c r="F220" s="337"/>
      <c r="G220" s="339" t="s">
        <v>824</v>
      </c>
      <c r="H220" s="254" t="s">
        <v>825</v>
      </c>
      <c r="I220" s="317" t="s">
        <v>838</v>
      </c>
      <c r="J220" s="254" t="s">
        <v>827</v>
      </c>
      <c r="K220" s="241">
        <v>3817755</v>
      </c>
      <c r="L220" s="241"/>
      <c r="M220" s="241">
        <v>12</v>
      </c>
      <c r="N220" s="312" t="s">
        <v>661</v>
      </c>
      <c r="O220" s="3" t="s">
        <v>836</v>
      </c>
      <c r="P220" s="241">
        <v>25</v>
      </c>
      <c r="Q220" s="322" t="s">
        <v>100</v>
      </c>
      <c r="R220" s="256">
        <v>1020</v>
      </c>
      <c r="S220" s="263">
        <v>12200</v>
      </c>
      <c r="T220" s="256">
        <v>12200</v>
      </c>
      <c r="U220" s="256">
        <v>510</v>
      </c>
      <c r="V220" s="384">
        <v>510</v>
      </c>
      <c r="W220" s="241">
        <v>2</v>
      </c>
      <c r="X220" s="256">
        <v>2000</v>
      </c>
      <c r="Y220" s="241">
        <v>6</v>
      </c>
      <c r="Z220" s="256">
        <v>2020</v>
      </c>
      <c r="AA220" s="256">
        <v>2000</v>
      </c>
      <c r="AB220" s="257"/>
      <c r="AC220" s="257" t="s">
        <v>1307</v>
      </c>
      <c r="AD220" s="328"/>
      <c r="AE220" s="329"/>
      <c r="AF220" s="329">
        <v>0.82638888888888884</v>
      </c>
      <c r="AG220" s="328">
        <v>0.84722222222222221</v>
      </c>
      <c r="AH220" s="241" t="s">
        <v>829</v>
      </c>
      <c r="AI220" s="254" t="s">
        <v>830</v>
      </c>
      <c r="AJ220" s="254" t="s">
        <v>43</v>
      </c>
      <c r="AK220" s="254" t="s">
        <v>578</v>
      </c>
      <c r="AL220" s="260"/>
      <c r="AM220" s="379" t="s">
        <v>840</v>
      </c>
      <c r="AP220" s="261" t="str">
        <f t="shared" si="6"/>
        <v/>
      </c>
      <c r="AQ220" s="261">
        <f t="shared" si="7"/>
        <v>2.083333333333337E-2</v>
      </c>
      <c r="AS220" s="236" t="s">
        <v>744</v>
      </c>
    </row>
    <row r="221" spans="2:45">
      <c r="B221" s="337">
        <v>2025</v>
      </c>
      <c r="C221" s="337">
        <v>4</v>
      </c>
      <c r="D221" s="337">
        <v>18</v>
      </c>
      <c r="E221" s="338" t="s">
        <v>822</v>
      </c>
      <c r="F221" s="337"/>
      <c r="G221" s="339" t="s">
        <v>824</v>
      </c>
      <c r="H221" s="254" t="s">
        <v>825</v>
      </c>
      <c r="I221" s="317" t="s">
        <v>838</v>
      </c>
      <c r="J221" s="254" t="s">
        <v>827</v>
      </c>
      <c r="K221" s="241">
        <v>3817755</v>
      </c>
      <c r="L221" s="241"/>
      <c r="M221" s="241">
        <v>12</v>
      </c>
      <c r="N221" s="312" t="s">
        <v>661</v>
      </c>
      <c r="O221" s="3" t="s">
        <v>836</v>
      </c>
      <c r="P221" s="241">
        <v>25</v>
      </c>
      <c r="Q221" s="322" t="s">
        <v>100</v>
      </c>
      <c r="R221" s="256">
        <v>1020</v>
      </c>
      <c r="S221" s="263">
        <v>12200</v>
      </c>
      <c r="T221" s="256">
        <v>12200</v>
      </c>
      <c r="U221" s="256">
        <v>510</v>
      </c>
      <c r="V221" s="384">
        <v>511</v>
      </c>
      <c r="W221" s="241">
        <v>2</v>
      </c>
      <c r="X221" s="256">
        <v>2000</v>
      </c>
      <c r="Y221" s="241">
        <v>6</v>
      </c>
      <c r="Z221" s="256">
        <v>2020</v>
      </c>
      <c r="AA221" s="256">
        <v>2000</v>
      </c>
      <c r="AB221" s="257"/>
      <c r="AC221" s="257" t="s">
        <v>1308</v>
      </c>
      <c r="AD221" s="328">
        <v>0.84722222222222221</v>
      </c>
      <c r="AE221" s="329">
        <v>0.87152777777777779</v>
      </c>
      <c r="AF221" s="329"/>
      <c r="AG221" s="328"/>
      <c r="AH221" s="241"/>
      <c r="AI221" s="254" t="s">
        <v>830</v>
      </c>
      <c r="AJ221" s="254" t="s">
        <v>43</v>
      </c>
      <c r="AK221" s="254" t="s">
        <v>578</v>
      </c>
      <c r="AL221" s="260"/>
      <c r="AM221" s="379" t="s">
        <v>840</v>
      </c>
      <c r="AP221" s="261">
        <f t="shared" si="6"/>
        <v>2.430555555555558E-2</v>
      </c>
      <c r="AQ221" s="261" t="str">
        <f t="shared" si="7"/>
        <v/>
      </c>
      <c r="AS221" s="236" t="s">
        <v>744</v>
      </c>
    </row>
    <row r="222" spans="2:45">
      <c r="B222" s="337">
        <v>2025</v>
      </c>
      <c r="C222" s="337">
        <v>4</v>
      </c>
      <c r="D222" s="337">
        <v>18</v>
      </c>
      <c r="E222" s="338" t="s">
        <v>822</v>
      </c>
      <c r="F222" s="337"/>
      <c r="G222" s="339" t="s">
        <v>824</v>
      </c>
      <c r="H222" s="254" t="s">
        <v>825</v>
      </c>
      <c r="I222" s="317" t="s">
        <v>838</v>
      </c>
      <c r="J222" s="254" t="s">
        <v>827</v>
      </c>
      <c r="K222" s="241">
        <v>3817755</v>
      </c>
      <c r="L222" s="241"/>
      <c r="M222" s="241">
        <v>12</v>
      </c>
      <c r="N222" s="312" t="s">
        <v>661</v>
      </c>
      <c r="O222" s="3" t="s">
        <v>836</v>
      </c>
      <c r="P222" s="241">
        <v>25</v>
      </c>
      <c r="Q222" s="322" t="s">
        <v>100</v>
      </c>
      <c r="R222" s="256">
        <v>1020</v>
      </c>
      <c r="S222" s="263">
        <v>12200</v>
      </c>
      <c r="T222" s="256">
        <v>12200</v>
      </c>
      <c r="U222" s="256">
        <v>510</v>
      </c>
      <c r="V222" s="384">
        <v>510</v>
      </c>
      <c r="W222" s="241">
        <v>2</v>
      </c>
      <c r="X222" s="256">
        <v>2000</v>
      </c>
      <c r="Y222" s="241">
        <v>6</v>
      </c>
      <c r="Z222" s="256">
        <v>2020</v>
      </c>
      <c r="AA222" s="256">
        <v>2000</v>
      </c>
      <c r="AB222" s="257"/>
      <c r="AC222" s="257" t="s">
        <v>1309</v>
      </c>
      <c r="AD222" s="328"/>
      <c r="AE222" s="329"/>
      <c r="AF222" s="329">
        <v>0.87152777777777779</v>
      </c>
      <c r="AG222" s="328">
        <v>0.89236111111111116</v>
      </c>
      <c r="AH222" s="241" t="s">
        <v>829</v>
      </c>
      <c r="AI222" s="254" t="s">
        <v>830</v>
      </c>
      <c r="AJ222" s="254" t="s">
        <v>43</v>
      </c>
      <c r="AK222" s="254" t="s">
        <v>578</v>
      </c>
      <c r="AL222" s="260"/>
      <c r="AM222" s="379" t="s">
        <v>840</v>
      </c>
      <c r="AP222" s="261" t="str">
        <f t="shared" si="6"/>
        <v/>
      </c>
      <c r="AQ222" s="261">
        <f t="shared" si="7"/>
        <v>2.083333333333337E-2</v>
      </c>
      <c r="AS222" s="236" t="s">
        <v>744</v>
      </c>
    </row>
    <row r="223" spans="2:45">
      <c r="B223" s="337">
        <v>2025</v>
      </c>
      <c r="C223" s="337">
        <v>4</v>
      </c>
      <c r="D223" s="337">
        <v>18</v>
      </c>
      <c r="E223" s="338" t="s">
        <v>822</v>
      </c>
      <c r="F223" s="337"/>
      <c r="G223" s="339" t="s">
        <v>824</v>
      </c>
      <c r="H223" s="254" t="s">
        <v>825</v>
      </c>
      <c r="I223" s="317" t="s">
        <v>838</v>
      </c>
      <c r="J223" s="254" t="s">
        <v>827</v>
      </c>
      <c r="K223" s="241">
        <v>3817755</v>
      </c>
      <c r="L223" s="241"/>
      <c r="M223" s="241">
        <v>12</v>
      </c>
      <c r="N223" s="312" t="s">
        <v>661</v>
      </c>
      <c r="O223" s="3" t="s">
        <v>836</v>
      </c>
      <c r="P223" s="241">
        <v>25</v>
      </c>
      <c r="Q223" s="322" t="s">
        <v>100</v>
      </c>
      <c r="R223" s="256">
        <v>1020</v>
      </c>
      <c r="S223" s="263">
        <v>12200</v>
      </c>
      <c r="T223" s="256">
        <v>12200</v>
      </c>
      <c r="U223" s="256">
        <v>510</v>
      </c>
      <c r="V223" s="384">
        <v>511</v>
      </c>
      <c r="W223" s="241">
        <v>2</v>
      </c>
      <c r="X223" s="256">
        <v>2000</v>
      </c>
      <c r="Y223" s="241">
        <v>6</v>
      </c>
      <c r="Z223" s="256">
        <v>2020</v>
      </c>
      <c r="AA223" s="256">
        <v>2000</v>
      </c>
      <c r="AB223" s="257"/>
      <c r="AC223" s="257" t="s">
        <v>1310</v>
      </c>
      <c r="AD223" s="328">
        <v>0.89236111111111116</v>
      </c>
      <c r="AE223" s="329">
        <v>0.91666666666666663</v>
      </c>
      <c r="AF223" s="329"/>
      <c r="AG223" s="328"/>
      <c r="AH223" s="241" t="s">
        <v>48</v>
      </c>
      <c r="AI223" s="254" t="s">
        <v>830</v>
      </c>
      <c r="AJ223" s="254" t="s">
        <v>43</v>
      </c>
      <c r="AK223" s="254" t="s">
        <v>578</v>
      </c>
      <c r="AL223" s="260" t="s">
        <v>1318</v>
      </c>
      <c r="AM223" s="379" t="s">
        <v>840</v>
      </c>
      <c r="AP223" s="261">
        <f t="shared" si="6"/>
        <v>2.4305555555555469E-2</v>
      </c>
      <c r="AQ223" s="261" t="str">
        <f t="shared" si="7"/>
        <v/>
      </c>
      <c r="AS223" s="236" t="s">
        <v>744</v>
      </c>
    </row>
    <row r="224" spans="2:45">
      <c r="B224" s="337">
        <v>2025</v>
      </c>
      <c r="C224" s="337">
        <v>4</v>
      </c>
      <c r="D224" s="337">
        <v>18</v>
      </c>
      <c r="E224" s="338" t="s">
        <v>822</v>
      </c>
      <c r="F224" s="337"/>
      <c r="G224" s="339" t="s">
        <v>824</v>
      </c>
      <c r="H224" s="254" t="s">
        <v>825</v>
      </c>
      <c r="I224" s="317" t="s">
        <v>838</v>
      </c>
      <c r="J224" s="254" t="s">
        <v>827</v>
      </c>
      <c r="K224" s="241">
        <v>3817755</v>
      </c>
      <c r="L224" s="241"/>
      <c r="M224" s="241">
        <v>12</v>
      </c>
      <c r="N224" s="312" t="s">
        <v>661</v>
      </c>
      <c r="O224" s="3" t="s">
        <v>836</v>
      </c>
      <c r="P224" s="241">
        <v>25</v>
      </c>
      <c r="Q224" s="322" t="s">
        <v>100</v>
      </c>
      <c r="R224" s="256">
        <v>1020</v>
      </c>
      <c r="S224" s="263">
        <v>12200</v>
      </c>
      <c r="T224" s="256">
        <v>12200</v>
      </c>
      <c r="U224" s="256">
        <v>510</v>
      </c>
      <c r="V224" s="384">
        <v>510</v>
      </c>
      <c r="W224" s="241">
        <v>2</v>
      </c>
      <c r="X224" s="256">
        <v>2000</v>
      </c>
      <c r="Y224" s="241">
        <v>6</v>
      </c>
      <c r="Z224" s="256">
        <v>2020</v>
      </c>
      <c r="AA224" s="256">
        <v>2000</v>
      </c>
      <c r="AB224" s="257"/>
      <c r="AC224" s="257" t="s">
        <v>1311</v>
      </c>
      <c r="AD224" s="328"/>
      <c r="AE224" s="329"/>
      <c r="AF224" s="329"/>
      <c r="AG224" s="328"/>
      <c r="AH224" s="241"/>
      <c r="AI224" s="254" t="s">
        <v>830</v>
      </c>
      <c r="AJ224" s="254" t="s">
        <v>43</v>
      </c>
      <c r="AK224" s="254" t="s">
        <v>578</v>
      </c>
      <c r="AL224" s="260" t="s">
        <v>1318</v>
      </c>
      <c r="AM224" s="379" t="s">
        <v>840</v>
      </c>
      <c r="AP224" s="261" t="str">
        <f t="shared" si="6"/>
        <v/>
      </c>
      <c r="AQ224" s="261" t="str">
        <f t="shared" si="7"/>
        <v/>
      </c>
      <c r="AS224" s="236" t="s">
        <v>744</v>
      </c>
    </row>
    <row r="225" spans="2:45">
      <c r="B225" s="337">
        <v>2025</v>
      </c>
      <c r="C225" s="337">
        <v>4</v>
      </c>
      <c r="D225" s="337">
        <v>18</v>
      </c>
      <c r="E225" s="338" t="s">
        <v>823</v>
      </c>
      <c r="F225" s="337"/>
      <c r="G225" s="339"/>
      <c r="H225" s="254"/>
      <c r="I225" s="317"/>
      <c r="J225" s="254"/>
      <c r="K225" s="241"/>
      <c r="L225" s="241"/>
      <c r="M225" s="241"/>
      <c r="N225" s="312"/>
      <c r="O225" s="3"/>
      <c r="P225" s="241"/>
      <c r="Q225" s="322"/>
      <c r="R225" s="256"/>
      <c r="S225" s="263"/>
      <c r="T225" s="256"/>
      <c r="U225" s="256"/>
      <c r="V225" s="384"/>
      <c r="W225" s="241"/>
      <c r="X225" s="256"/>
      <c r="Y225" s="241"/>
      <c r="Z225" s="256"/>
      <c r="AA225" s="256"/>
      <c r="AB225" s="257"/>
      <c r="AC225" s="257"/>
      <c r="AD225" s="328"/>
      <c r="AE225" s="329"/>
      <c r="AF225" s="329">
        <v>0.91666666666666663</v>
      </c>
      <c r="AG225" s="328"/>
      <c r="AH225" s="241" t="s">
        <v>35</v>
      </c>
      <c r="AI225" s="254"/>
      <c r="AJ225" s="254"/>
      <c r="AK225" s="254"/>
      <c r="AL225" s="563" t="s">
        <v>1295</v>
      </c>
      <c r="AM225" s="379"/>
      <c r="AP225" s="261" t="str">
        <f t="shared" si="6"/>
        <v/>
      </c>
      <c r="AQ225" s="261">
        <f t="shared" si="7"/>
        <v>8.333333333333337E-2</v>
      </c>
    </row>
    <row r="226" spans="2:45">
      <c r="B226" s="337">
        <v>2025</v>
      </c>
      <c r="C226" s="337">
        <v>4</v>
      </c>
      <c r="D226" s="337">
        <v>18</v>
      </c>
      <c r="E226" s="338" t="s">
        <v>823</v>
      </c>
      <c r="F226" s="337">
        <v>3</v>
      </c>
      <c r="G226" s="339" t="s">
        <v>824</v>
      </c>
      <c r="H226" s="254" t="s">
        <v>825</v>
      </c>
      <c r="I226" s="317" t="s">
        <v>826</v>
      </c>
      <c r="J226" s="254" t="s">
        <v>827</v>
      </c>
      <c r="K226" s="241">
        <v>3817768</v>
      </c>
      <c r="L226" s="241">
        <v>1</v>
      </c>
      <c r="M226" s="241">
        <v>12</v>
      </c>
      <c r="N226" s="312" t="s">
        <v>652</v>
      </c>
      <c r="O226" s="3" t="s">
        <v>831</v>
      </c>
      <c r="P226" s="241">
        <v>25</v>
      </c>
      <c r="Q226" s="322" t="s">
        <v>100</v>
      </c>
      <c r="R226" s="256">
        <v>1005</v>
      </c>
      <c r="S226" s="263">
        <v>12100</v>
      </c>
      <c r="T226" s="256">
        <v>12100</v>
      </c>
      <c r="U226" s="256">
        <v>1000</v>
      </c>
      <c r="V226" s="385">
        <v>1007</v>
      </c>
      <c r="W226" s="241">
        <v>1</v>
      </c>
      <c r="X226" s="256">
        <v>4000</v>
      </c>
      <c r="Y226" s="241">
        <v>3</v>
      </c>
      <c r="Z226" s="256">
        <v>4020</v>
      </c>
      <c r="AA226" s="256">
        <v>4000</v>
      </c>
      <c r="AB226" s="257" t="s">
        <v>1314</v>
      </c>
      <c r="AC226" s="257" t="s">
        <v>1315</v>
      </c>
      <c r="AD226" s="328">
        <v>0.9375</v>
      </c>
      <c r="AE226" s="329">
        <v>0.96527777777777779</v>
      </c>
      <c r="AF226" s="329">
        <v>0.96527777777777779</v>
      </c>
      <c r="AG226" s="328">
        <v>0.97916666666666663</v>
      </c>
      <c r="AH226" s="241" t="s">
        <v>829</v>
      </c>
      <c r="AI226" s="254" t="s">
        <v>830</v>
      </c>
      <c r="AJ226" s="254" t="s">
        <v>43</v>
      </c>
      <c r="AK226" s="254" t="s">
        <v>578</v>
      </c>
      <c r="AL226" s="260" t="s">
        <v>1244</v>
      </c>
      <c r="AM226" s="379" t="s">
        <v>840</v>
      </c>
      <c r="AP226" s="261">
        <f t="shared" si="6"/>
        <v>2.777777777777779E-2</v>
      </c>
      <c r="AQ226" s="261">
        <f t="shared" si="7"/>
        <v>1.388888888888884E-2</v>
      </c>
      <c r="AS226" s="236" t="s">
        <v>729</v>
      </c>
    </row>
    <row r="227" spans="2:45">
      <c r="B227" s="337">
        <v>2025</v>
      </c>
      <c r="C227" s="337">
        <v>4</v>
      </c>
      <c r="D227" s="337">
        <v>18</v>
      </c>
      <c r="E227" s="338" t="s">
        <v>823</v>
      </c>
      <c r="F227" s="337"/>
      <c r="G227" s="339" t="s">
        <v>824</v>
      </c>
      <c r="H227" s="254" t="s">
        <v>825</v>
      </c>
      <c r="I227" s="317" t="s">
        <v>826</v>
      </c>
      <c r="J227" s="254" t="s">
        <v>827</v>
      </c>
      <c r="K227" s="241">
        <v>3817768</v>
      </c>
      <c r="L227" s="241"/>
      <c r="M227" s="241">
        <v>12</v>
      </c>
      <c r="N227" s="312" t="s">
        <v>652</v>
      </c>
      <c r="O227" s="3" t="s">
        <v>831</v>
      </c>
      <c r="P227" s="241">
        <v>25</v>
      </c>
      <c r="Q227" s="322" t="s">
        <v>100</v>
      </c>
      <c r="R227" s="256">
        <v>1005</v>
      </c>
      <c r="S227" s="263">
        <v>12100</v>
      </c>
      <c r="T227" s="256">
        <v>12100</v>
      </c>
      <c r="U227" s="256">
        <v>1000</v>
      </c>
      <c r="V227" s="385">
        <v>1007</v>
      </c>
      <c r="W227" s="241">
        <v>1</v>
      </c>
      <c r="X227" s="256">
        <v>4000</v>
      </c>
      <c r="Y227" s="241">
        <v>3</v>
      </c>
      <c r="Z227" s="256">
        <v>4040</v>
      </c>
      <c r="AA227" s="256">
        <v>4020</v>
      </c>
      <c r="AB227" s="257"/>
      <c r="AC227" s="257" t="s">
        <v>1316</v>
      </c>
      <c r="AD227" s="328">
        <v>0.97916666666666663</v>
      </c>
      <c r="AE227" s="329">
        <v>6.9444444444444441E-3</v>
      </c>
      <c r="AF227" s="329">
        <v>6.9444444444444441E-3</v>
      </c>
      <c r="AG227" s="328">
        <v>2.0833333333333332E-2</v>
      </c>
      <c r="AH227" s="241" t="s">
        <v>829</v>
      </c>
      <c r="AI227" s="254" t="s">
        <v>830</v>
      </c>
      <c r="AJ227" s="254" t="s">
        <v>57</v>
      </c>
      <c r="AK227" s="254" t="s">
        <v>578</v>
      </c>
      <c r="AL227" s="260" t="s">
        <v>1337</v>
      </c>
      <c r="AM227" s="379" t="s">
        <v>840</v>
      </c>
      <c r="AP227" s="261">
        <f t="shared" si="6"/>
        <v>2.7777777777777814E-2</v>
      </c>
      <c r="AQ227" s="261">
        <f t="shared" si="7"/>
        <v>1.3888888888888888E-2</v>
      </c>
      <c r="AS227" s="236" t="s">
        <v>729</v>
      </c>
    </row>
    <row r="228" spans="2:45">
      <c r="B228" s="337">
        <v>2025</v>
      </c>
      <c r="C228" s="337">
        <v>4</v>
      </c>
      <c r="D228" s="337">
        <v>18</v>
      </c>
      <c r="E228" s="338" t="s">
        <v>823</v>
      </c>
      <c r="F228" s="337"/>
      <c r="G228" s="339" t="s">
        <v>824</v>
      </c>
      <c r="H228" s="254" t="s">
        <v>825</v>
      </c>
      <c r="I228" s="317" t="s">
        <v>826</v>
      </c>
      <c r="J228" s="254" t="s">
        <v>827</v>
      </c>
      <c r="K228" s="241">
        <v>3817768</v>
      </c>
      <c r="L228" s="241"/>
      <c r="M228" s="241">
        <v>12</v>
      </c>
      <c r="N228" s="312" t="s">
        <v>652</v>
      </c>
      <c r="O228" s="3" t="s">
        <v>831</v>
      </c>
      <c r="P228" s="241">
        <v>25</v>
      </c>
      <c r="Q228" s="322" t="s">
        <v>100</v>
      </c>
      <c r="R228" s="256">
        <v>1005</v>
      </c>
      <c r="S228" s="263">
        <v>12100</v>
      </c>
      <c r="T228" s="256">
        <v>12100</v>
      </c>
      <c r="U228" s="256">
        <v>1000</v>
      </c>
      <c r="V228" s="385">
        <v>1007</v>
      </c>
      <c r="W228" s="241">
        <v>1</v>
      </c>
      <c r="X228" s="256">
        <v>4000</v>
      </c>
      <c r="Y228" s="241">
        <v>3</v>
      </c>
      <c r="Z228" s="256">
        <v>4020</v>
      </c>
      <c r="AA228" s="256">
        <v>4000</v>
      </c>
      <c r="AB228" s="257"/>
      <c r="AC228" s="257" t="s">
        <v>1317</v>
      </c>
      <c r="AD228" s="328">
        <v>2.0833333333333332E-2</v>
      </c>
      <c r="AE228" s="329">
        <v>4.8611111111111112E-2</v>
      </c>
      <c r="AF228" s="329"/>
      <c r="AG228" s="328"/>
      <c r="AH228" s="241"/>
      <c r="AI228" s="254" t="s">
        <v>830</v>
      </c>
      <c r="AJ228" s="254" t="s">
        <v>43</v>
      </c>
      <c r="AK228" s="254" t="s">
        <v>578</v>
      </c>
      <c r="AL228" s="260" t="s">
        <v>1244</v>
      </c>
      <c r="AM228" s="379" t="s">
        <v>840</v>
      </c>
      <c r="AP228" s="261">
        <f t="shared" si="6"/>
        <v>2.777777777777778E-2</v>
      </c>
      <c r="AQ228" s="261" t="str">
        <f t="shared" si="7"/>
        <v/>
      </c>
      <c r="AS228" s="236" t="s">
        <v>729</v>
      </c>
    </row>
    <row r="229" spans="2:45">
      <c r="B229" s="337">
        <v>2025</v>
      </c>
      <c r="C229" s="337">
        <v>4</v>
      </c>
      <c r="D229" s="337">
        <v>18</v>
      </c>
      <c r="E229" s="338" t="s">
        <v>823</v>
      </c>
      <c r="F229" s="337"/>
      <c r="G229" s="339"/>
      <c r="H229" s="254"/>
      <c r="I229" s="317"/>
      <c r="J229" s="254"/>
      <c r="K229" s="241"/>
      <c r="L229" s="241"/>
      <c r="M229" s="241"/>
      <c r="N229" s="312"/>
      <c r="O229" s="3"/>
      <c r="P229" s="241"/>
      <c r="Q229" s="322"/>
      <c r="R229" s="256"/>
      <c r="S229" s="263"/>
      <c r="T229" s="256"/>
      <c r="U229" s="256"/>
      <c r="V229" s="256"/>
      <c r="W229" s="241"/>
      <c r="X229" s="256"/>
      <c r="Y229" s="241"/>
      <c r="Z229" s="256"/>
      <c r="AA229" s="256"/>
      <c r="AB229" s="257"/>
      <c r="AC229" s="257"/>
      <c r="AD229" s="328"/>
      <c r="AE229" s="329"/>
      <c r="AF229" s="329">
        <v>4.8611111111111112E-2</v>
      </c>
      <c r="AG229" s="328">
        <v>6.9444444444444448E-2</v>
      </c>
      <c r="AH229" s="241" t="s">
        <v>41</v>
      </c>
      <c r="AI229" s="254"/>
      <c r="AJ229" s="254"/>
      <c r="AK229" s="254"/>
      <c r="AL229" s="260" t="s">
        <v>1319</v>
      </c>
      <c r="AM229" s="379"/>
      <c r="AP229" s="261" t="str">
        <f t="shared" si="6"/>
        <v/>
      </c>
      <c r="AQ229" s="261">
        <f t="shared" si="7"/>
        <v>2.0833333333333336E-2</v>
      </c>
    </row>
    <row r="230" spans="2:45">
      <c r="B230" s="337">
        <v>2025</v>
      </c>
      <c r="C230" s="337">
        <v>4</v>
      </c>
      <c r="D230" s="337">
        <v>18</v>
      </c>
      <c r="E230" s="338" t="s">
        <v>823</v>
      </c>
      <c r="F230" s="337">
        <v>4</v>
      </c>
      <c r="G230" s="339" t="s">
        <v>824</v>
      </c>
      <c r="H230" s="254" t="s">
        <v>825</v>
      </c>
      <c r="I230" s="317" t="s">
        <v>52</v>
      </c>
      <c r="J230" s="254" t="s">
        <v>827</v>
      </c>
      <c r="K230" s="241">
        <v>3817768</v>
      </c>
      <c r="L230" s="241"/>
      <c r="M230" s="241">
        <v>12</v>
      </c>
      <c r="N230" s="312" t="s">
        <v>652</v>
      </c>
      <c r="O230" s="3" t="s">
        <v>831</v>
      </c>
      <c r="P230" s="241">
        <v>25</v>
      </c>
      <c r="Q230" s="322" t="s">
        <v>100</v>
      </c>
      <c r="R230" s="256">
        <v>1005</v>
      </c>
      <c r="S230" s="263">
        <v>4020</v>
      </c>
      <c r="T230" s="256">
        <v>4020</v>
      </c>
      <c r="U230" s="256">
        <v>1000</v>
      </c>
      <c r="V230" s="385">
        <v>1007</v>
      </c>
      <c r="W230" s="241">
        <v>1</v>
      </c>
      <c r="X230" s="256">
        <v>4000</v>
      </c>
      <c r="Y230" s="241">
        <v>1</v>
      </c>
      <c r="Z230" s="256">
        <v>4020</v>
      </c>
      <c r="AA230" s="256">
        <v>4000</v>
      </c>
      <c r="AB230" s="257" t="s">
        <v>1316</v>
      </c>
      <c r="AC230" s="257" t="s">
        <v>1324</v>
      </c>
      <c r="AD230" s="328">
        <v>6.9444444444444448E-2</v>
      </c>
      <c r="AE230" s="329">
        <v>0.10416666666666667</v>
      </c>
      <c r="AF230" s="329"/>
      <c r="AG230" s="328"/>
      <c r="AH230" s="241"/>
      <c r="AI230" s="254" t="s">
        <v>830</v>
      </c>
      <c r="AJ230" s="254" t="s">
        <v>57</v>
      </c>
      <c r="AK230" s="254" t="s">
        <v>578</v>
      </c>
      <c r="AL230" s="260" t="s">
        <v>1338</v>
      </c>
      <c r="AM230" s="379" t="s">
        <v>840</v>
      </c>
      <c r="AP230" s="261">
        <f t="shared" si="6"/>
        <v>3.4722222222222224E-2</v>
      </c>
      <c r="AQ230" s="261" t="str">
        <f t="shared" si="7"/>
        <v/>
      </c>
      <c r="AS230" s="236" t="s">
        <v>729</v>
      </c>
    </row>
    <row r="231" spans="2:45">
      <c r="B231" s="337">
        <v>2025</v>
      </c>
      <c r="C231" s="337">
        <v>4</v>
      </c>
      <c r="D231" s="337">
        <v>18</v>
      </c>
      <c r="E231" s="338" t="s">
        <v>823</v>
      </c>
      <c r="F231" s="337"/>
      <c r="G231" s="339"/>
      <c r="H231" s="254"/>
      <c r="I231" s="317"/>
      <c r="J231" s="254"/>
      <c r="K231" s="241"/>
      <c r="L231" s="241"/>
      <c r="M231" s="241"/>
      <c r="N231" s="312"/>
      <c r="O231" s="3"/>
      <c r="P231" s="241"/>
      <c r="Q231" s="322"/>
      <c r="R231" s="256"/>
      <c r="S231" s="263"/>
      <c r="T231" s="256"/>
      <c r="U231" s="256"/>
      <c r="V231" s="256"/>
      <c r="W231" s="241"/>
      <c r="X231" s="256"/>
      <c r="Y231" s="241"/>
      <c r="Z231" s="256"/>
      <c r="AA231" s="256"/>
      <c r="AB231" s="257"/>
      <c r="AC231" s="257"/>
      <c r="AD231" s="328"/>
      <c r="AE231" s="329"/>
      <c r="AF231" s="329">
        <v>0.10416666666666667</v>
      </c>
      <c r="AG231" s="328">
        <v>0.125</v>
      </c>
      <c r="AH231" s="241" t="s">
        <v>832</v>
      </c>
      <c r="AI231" s="254"/>
      <c r="AJ231" s="254"/>
      <c r="AK231" s="254"/>
      <c r="AL231" s="260"/>
      <c r="AM231" s="379"/>
      <c r="AP231" s="261" t="str">
        <f t="shared" si="6"/>
        <v/>
      </c>
      <c r="AQ231" s="261">
        <f t="shared" si="7"/>
        <v>2.0833333333333329E-2</v>
      </c>
    </row>
    <row r="232" spans="2:45">
      <c r="B232" s="337">
        <v>2025</v>
      </c>
      <c r="C232" s="337">
        <v>4</v>
      </c>
      <c r="D232" s="337">
        <v>18</v>
      </c>
      <c r="E232" s="338" t="s">
        <v>823</v>
      </c>
      <c r="F232" s="337">
        <v>5</v>
      </c>
      <c r="G232" s="339" t="s">
        <v>824</v>
      </c>
      <c r="H232" s="254" t="s">
        <v>825</v>
      </c>
      <c r="I232" s="317" t="s">
        <v>826</v>
      </c>
      <c r="J232" s="254" t="s">
        <v>827</v>
      </c>
      <c r="K232" s="241">
        <v>3817768</v>
      </c>
      <c r="L232" s="241">
        <v>2</v>
      </c>
      <c r="M232" s="241">
        <v>12</v>
      </c>
      <c r="N232" s="312" t="s">
        <v>652</v>
      </c>
      <c r="O232" s="3" t="s">
        <v>831</v>
      </c>
      <c r="P232" s="241">
        <v>25</v>
      </c>
      <c r="Q232" s="322" t="s">
        <v>100</v>
      </c>
      <c r="R232" s="256">
        <v>1005</v>
      </c>
      <c r="S232" s="263">
        <v>12100</v>
      </c>
      <c r="T232" s="256">
        <v>12100</v>
      </c>
      <c r="U232" s="256">
        <v>1000</v>
      </c>
      <c r="V232" s="385">
        <v>1007</v>
      </c>
      <c r="W232" s="241">
        <v>1</v>
      </c>
      <c r="X232" s="256">
        <v>4000</v>
      </c>
      <c r="Y232" s="241">
        <v>3</v>
      </c>
      <c r="Z232" s="256">
        <v>4110</v>
      </c>
      <c r="AA232" s="256">
        <v>4000</v>
      </c>
      <c r="AB232" s="257" t="s">
        <v>1320</v>
      </c>
      <c r="AC232" s="257" t="s">
        <v>1321</v>
      </c>
      <c r="AD232" s="328">
        <v>0.125</v>
      </c>
      <c r="AE232" s="329">
        <v>0.15277777777777779</v>
      </c>
      <c r="AF232" s="329">
        <v>0.15277777777777779</v>
      </c>
      <c r="AG232" s="328">
        <v>0.16666666666666666</v>
      </c>
      <c r="AH232" s="241" t="s">
        <v>829</v>
      </c>
      <c r="AI232" s="254" t="s">
        <v>830</v>
      </c>
      <c r="AJ232" s="254" t="s">
        <v>43</v>
      </c>
      <c r="AK232" s="254" t="s">
        <v>578</v>
      </c>
      <c r="AL232" s="260" t="s">
        <v>1245</v>
      </c>
      <c r="AM232" s="379" t="s">
        <v>840</v>
      </c>
      <c r="AP232" s="261">
        <f t="shared" si="6"/>
        <v>2.777777777777779E-2</v>
      </c>
      <c r="AQ232" s="261">
        <f t="shared" si="7"/>
        <v>1.3888888888888867E-2</v>
      </c>
      <c r="AS232" s="236" t="s">
        <v>729</v>
      </c>
    </row>
    <row r="233" spans="2:45">
      <c r="B233" s="337">
        <v>2025</v>
      </c>
      <c r="C233" s="337">
        <v>4</v>
      </c>
      <c r="D233" s="337">
        <v>18</v>
      </c>
      <c r="E233" s="338" t="s">
        <v>823</v>
      </c>
      <c r="F233" s="337"/>
      <c r="G233" s="339" t="s">
        <v>824</v>
      </c>
      <c r="H233" s="254" t="s">
        <v>825</v>
      </c>
      <c r="I233" s="317" t="s">
        <v>826</v>
      </c>
      <c r="J233" s="254" t="s">
        <v>827</v>
      </c>
      <c r="K233" s="241">
        <v>3817768</v>
      </c>
      <c r="L233" s="241"/>
      <c r="M233" s="241">
        <v>12</v>
      </c>
      <c r="N233" s="312" t="s">
        <v>652</v>
      </c>
      <c r="O233" s="3" t="s">
        <v>831</v>
      </c>
      <c r="P233" s="241">
        <v>25</v>
      </c>
      <c r="Q233" s="322" t="s">
        <v>100</v>
      </c>
      <c r="R233" s="256">
        <v>1005</v>
      </c>
      <c r="S233" s="263">
        <v>12100</v>
      </c>
      <c r="T233" s="256">
        <v>12100</v>
      </c>
      <c r="U233" s="256">
        <v>1000</v>
      </c>
      <c r="V233" s="385">
        <v>1007</v>
      </c>
      <c r="W233" s="241">
        <v>1</v>
      </c>
      <c r="X233" s="256">
        <v>4000</v>
      </c>
      <c r="Y233" s="241">
        <v>3</v>
      </c>
      <c r="Z233" s="256">
        <v>4110</v>
      </c>
      <c r="AA233" s="256">
        <v>4110</v>
      </c>
      <c r="AB233" s="257"/>
      <c r="AC233" s="257" t="s">
        <v>1322</v>
      </c>
      <c r="AD233" s="328">
        <v>0.16666666666666666</v>
      </c>
      <c r="AE233" s="329">
        <v>0.19444444444444445</v>
      </c>
      <c r="AF233" s="329">
        <v>0.19444444444444445</v>
      </c>
      <c r="AG233" s="328">
        <v>0.20833333333333334</v>
      </c>
      <c r="AH233" s="241" t="s">
        <v>829</v>
      </c>
      <c r="AI233" s="254" t="s">
        <v>830</v>
      </c>
      <c r="AJ233" s="254" t="s">
        <v>57</v>
      </c>
      <c r="AK233" s="254" t="s">
        <v>578</v>
      </c>
      <c r="AL233" s="260" t="s">
        <v>1339</v>
      </c>
      <c r="AM233" s="379" t="s">
        <v>840</v>
      </c>
      <c r="AP233" s="261">
        <f t="shared" si="6"/>
        <v>2.777777777777779E-2</v>
      </c>
      <c r="AQ233" s="261">
        <f t="shared" si="7"/>
        <v>1.3888888888888895E-2</v>
      </c>
      <c r="AS233" s="236" t="s">
        <v>729</v>
      </c>
    </row>
    <row r="234" spans="2:45">
      <c r="B234" s="337">
        <v>2025</v>
      </c>
      <c r="C234" s="337">
        <v>4</v>
      </c>
      <c r="D234" s="337">
        <v>18</v>
      </c>
      <c r="E234" s="338" t="s">
        <v>823</v>
      </c>
      <c r="F234" s="337"/>
      <c r="G234" s="339" t="s">
        <v>824</v>
      </c>
      <c r="H234" s="254" t="s">
        <v>825</v>
      </c>
      <c r="I234" s="317" t="s">
        <v>826</v>
      </c>
      <c r="J234" s="254" t="s">
        <v>827</v>
      </c>
      <c r="K234" s="241">
        <v>3817768</v>
      </c>
      <c r="L234" s="241"/>
      <c r="M234" s="241">
        <v>12</v>
      </c>
      <c r="N234" s="312" t="s">
        <v>652</v>
      </c>
      <c r="O234" s="3" t="s">
        <v>831</v>
      </c>
      <c r="P234" s="241">
        <v>25</v>
      </c>
      <c r="Q234" s="322" t="s">
        <v>100</v>
      </c>
      <c r="R234" s="256">
        <v>1005</v>
      </c>
      <c r="S234" s="263">
        <v>12100</v>
      </c>
      <c r="T234" s="256">
        <v>12100</v>
      </c>
      <c r="U234" s="256">
        <v>1000</v>
      </c>
      <c r="V234" s="385">
        <v>1007</v>
      </c>
      <c r="W234" s="241">
        <v>1</v>
      </c>
      <c r="X234" s="256">
        <v>4000</v>
      </c>
      <c r="Y234" s="241">
        <v>3</v>
      </c>
      <c r="Z234" s="256">
        <v>4110</v>
      </c>
      <c r="AA234" s="256">
        <v>4000</v>
      </c>
      <c r="AB234" s="257"/>
      <c r="AC234" s="257" t="s">
        <v>1323</v>
      </c>
      <c r="AD234" s="328">
        <v>0.20833333333333334</v>
      </c>
      <c r="AE234" s="329">
        <v>0.2361111111111111</v>
      </c>
      <c r="AF234" s="329"/>
      <c r="AG234" s="328"/>
      <c r="AH234" s="241"/>
      <c r="AI234" s="254" t="s">
        <v>830</v>
      </c>
      <c r="AJ234" s="254" t="s">
        <v>57</v>
      </c>
      <c r="AK234" s="254" t="s">
        <v>578</v>
      </c>
      <c r="AL234" s="260" t="s">
        <v>1340</v>
      </c>
      <c r="AM234" s="379" t="s">
        <v>840</v>
      </c>
      <c r="AP234" s="261">
        <f t="shared" si="6"/>
        <v>2.7777777777777762E-2</v>
      </c>
      <c r="AQ234" s="261" t="str">
        <f t="shared" si="7"/>
        <v/>
      </c>
      <c r="AS234" s="236" t="s">
        <v>729</v>
      </c>
    </row>
    <row r="235" spans="2:45">
      <c r="B235" s="337">
        <v>2025</v>
      </c>
      <c r="C235" s="337">
        <v>4</v>
      </c>
      <c r="D235" s="337">
        <v>18</v>
      </c>
      <c r="E235" s="338" t="s">
        <v>823</v>
      </c>
      <c r="F235" s="337"/>
      <c r="G235" s="339"/>
      <c r="H235" s="254"/>
      <c r="I235" s="317"/>
      <c r="J235" s="254"/>
      <c r="K235" s="241"/>
      <c r="L235" s="241"/>
      <c r="M235" s="241"/>
      <c r="N235" s="312"/>
      <c r="O235" s="3"/>
      <c r="P235" s="241"/>
      <c r="Q235" s="322"/>
      <c r="R235" s="256"/>
      <c r="S235" s="263"/>
      <c r="T235" s="256"/>
      <c r="U235" s="256"/>
      <c r="V235" s="256"/>
      <c r="W235" s="241"/>
      <c r="X235" s="256"/>
      <c r="Y235" s="241"/>
      <c r="Z235" s="256"/>
      <c r="AA235" s="256"/>
      <c r="AB235" s="257"/>
      <c r="AC235" s="257"/>
      <c r="AD235" s="328"/>
      <c r="AE235" s="329"/>
      <c r="AF235" s="329">
        <v>0.2361111111111111</v>
      </c>
      <c r="AG235" s="328">
        <v>0.24305555555555555</v>
      </c>
      <c r="AH235" s="241" t="s">
        <v>41</v>
      </c>
      <c r="AI235" s="254"/>
      <c r="AJ235" s="254"/>
      <c r="AK235" s="254"/>
      <c r="AL235" s="260"/>
      <c r="AM235" s="379"/>
      <c r="AP235" s="261" t="str">
        <f t="shared" si="6"/>
        <v/>
      </c>
      <c r="AQ235" s="261">
        <f t="shared" si="7"/>
        <v>6.9444444444444475E-3</v>
      </c>
    </row>
    <row r="236" spans="2:45">
      <c r="B236" s="337">
        <v>2025</v>
      </c>
      <c r="C236" s="337">
        <v>4</v>
      </c>
      <c r="D236" s="337">
        <v>18</v>
      </c>
      <c r="E236" s="338" t="s">
        <v>823</v>
      </c>
      <c r="F236" s="337">
        <v>6</v>
      </c>
      <c r="G236" s="339" t="s">
        <v>824</v>
      </c>
      <c r="H236" s="254" t="s">
        <v>825</v>
      </c>
      <c r="I236" s="317" t="s">
        <v>52</v>
      </c>
      <c r="J236" s="254" t="s">
        <v>827</v>
      </c>
      <c r="K236" s="241">
        <v>3817768</v>
      </c>
      <c r="L236" s="241"/>
      <c r="M236" s="241">
        <v>12</v>
      </c>
      <c r="N236" s="312" t="s">
        <v>652</v>
      </c>
      <c r="O236" s="3" t="s">
        <v>831</v>
      </c>
      <c r="P236" s="241">
        <v>25</v>
      </c>
      <c r="Q236" s="322" t="s">
        <v>100</v>
      </c>
      <c r="R236" s="256">
        <v>1005</v>
      </c>
      <c r="S236" s="263">
        <v>4000</v>
      </c>
      <c r="T236" s="256">
        <v>4000</v>
      </c>
      <c r="U236" s="256">
        <v>1000</v>
      </c>
      <c r="V236" s="385">
        <v>1007</v>
      </c>
      <c r="W236" s="241">
        <v>1</v>
      </c>
      <c r="X236" s="256">
        <v>4000</v>
      </c>
      <c r="Y236" s="241">
        <v>1</v>
      </c>
      <c r="Z236" s="256">
        <v>4000</v>
      </c>
      <c r="AA236" s="256">
        <v>3980</v>
      </c>
      <c r="AB236" s="257" t="s">
        <v>1324</v>
      </c>
      <c r="AC236" s="257" t="s">
        <v>1325</v>
      </c>
      <c r="AD236" s="328">
        <v>0.24305555555555555</v>
      </c>
      <c r="AE236" s="329">
        <v>0.27083333333333331</v>
      </c>
      <c r="AF236" s="329"/>
      <c r="AG236" s="328"/>
      <c r="AH236" s="241"/>
      <c r="AI236" s="254" t="s">
        <v>830</v>
      </c>
      <c r="AJ236" s="254" t="s">
        <v>50</v>
      </c>
      <c r="AK236" s="254" t="s">
        <v>578</v>
      </c>
      <c r="AL236" s="260" t="s">
        <v>1333</v>
      </c>
      <c r="AM236" s="379" t="s">
        <v>840</v>
      </c>
      <c r="AP236" s="261">
        <f t="shared" si="6"/>
        <v>2.7777777777777762E-2</v>
      </c>
      <c r="AQ236" s="261" t="str">
        <f t="shared" si="7"/>
        <v/>
      </c>
      <c r="AS236" s="236" t="s">
        <v>729</v>
      </c>
    </row>
    <row r="237" spans="2:45">
      <c r="B237" s="337">
        <v>2025</v>
      </c>
      <c r="C237" s="337">
        <v>4</v>
      </c>
      <c r="D237" s="337">
        <v>18</v>
      </c>
      <c r="E237" s="338" t="s">
        <v>823</v>
      </c>
      <c r="F237" s="337"/>
      <c r="G237" s="339"/>
      <c r="H237" s="254"/>
      <c r="I237" s="317"/>
      <c r="J237" s="254"/>
      <c r="K237" s="241"/>
      <c r="L237" s="241"/>
      <c r="M237" s="241"/>
      <c r="N237" s="312"/>
      <c r="O237" s="3"/>
      <c r="P237" s="241"/>
      <c r="Q237" s="322"/>
      <c r="R237" s="256"/>
      <c r="S237" s="263"/>
      <c r="T237" s="256"/>
      <c r="U237" s="256"/>
      <c r="V237" s="385"/>
      <c r="W237" s="241"/>
      <c r="X237" s="256"/>
      <c r="Y237" s="241"/>
      <c r="Z237" s="256"/>
      <c r="AA237" s="256"/>
      <c r="AB237" s="257"/>
      <c r="AC237" s="257"/>
      <c r="AD237" s="328"/>
      <c r="AE237" s="329"/>
      <c r="AF237" s="329">
        <v>0.27083333333333331</v>
      </c>
      <c r="AG237" s="328">
        <v>0.28125</v>
      </c>
      <c r="AH237" s="241" t="s">
        <v>39</v>
      </c>
      <c r="AI237" s="254"/>
      <c r="AJ237" s="254"/>
      <c r="AK237" s="254"/>
      <c r="AL237" s="260" t="s">
        <v>1319</v>
      </c>
      <c r="AM237" s="379"/>
      <c r="AP237" s="261" t="str">
        <f t="shared" si="6"/>
        <v/>
      </c>
      <c r="AQ237" s="261">
        <f t="shared" si="7"/>
        <v>1.0416666666666685E-2</v>
      </c>
    </row>
    <row r="238" spans="2:45">
      <c r="B238" s="337">
        <v>2025</v>
      </c>
      <c r="C238" s="337">
        <v>4</v>
      </c>
      <c r="D238" s="337">
        <v>21</v>
      </c>
      <c r="E238" s="338" t="s">
        <v>822</v>
      </c>
      <c r="F238" s="337"/>
      <c r="G238" s="339"/>
      <c r="H238" s="254"/>
      <c r="I238" s="317"/>
      <c r="J238" s="254"/>
      <c r="K238" s="241"/>
      <c r="L238" s="241"/>
      <c r="M238" s="241"/>
      <c r="N238" s="312"/>
      <c r="O238" s="3"/>
      <c r="P238" s="241"/>
      <c r="Q238" s="322"/>
      <c r="R238" s="256"/>
      <c r="S238" s="263"/>
      <c r="T238" s="256"/>
      <c r="U238" s="256"/>
      <c r="V238" s="385"/>
      <c r="W238" s="241"/>
      <c r="X238" s="256"/>
      <c r="Y238" s="241"/>
      <c r="Z238" s="256"/>
      <c r="AA238" s="256"/>
      <c r="AB238" s="257"/>
      <c r="AC238" s="257"/>
      <c r="AD238" s="328"/>
      <c r="AE238" s="329"/>
      <c r="AF238" s="329">
        <v>0.28125</v>
      </c>
      <c r="AG238" s="328">
        <v>0.3125</v>
      </c>
      <c r="AH238" s="241" t="s">
        <v>832</v>
      </c>
      <c r="AI238" s="254"/>
      <c r="AJ238" s="254"/>
      <c r="AK238" s="254"/>
      <c r="AL238" s="260"/>
      <c r="AM238" s="379"/>
      <c r="AP238" s="261" t="str">
        <f t="shared" si="6"/>
        <v/>
      </c>
      <c r="AQ238" s="261">
        <f t="shared" si="7"/>
        <v>3.125E-2</v>
      </c>
    </row>
    <row r="239" spans="2:45">
      <c r="B239" s="337">
        <v>2025</v>
      </c>
      <c r="C239" s="337">
        <v>4</v>
      </c>
      <c r="D239" s="337">
        <v>21</v>
      </c>
      <c r="E239" s="338" t="s">
        <v>822</v>
      </c>
      <c r="F239" s="337">
        <v>1</v>
      </c>
      <c r="G239" s="339" t="s">
        <v>824</v>
      </c>
      <c r="H239" s="254" t="s">
        <v>825</v>
      </c>
      <c r="I239" s="317" t="s">
        <v>826</v>
      </c>
      <c r="J239" s="254" t="s">
        <v>827</v>
      </c>
      <c r="K239" s="241">
        <v>3817768</v>
      </c>
      <c r="L239" s="241">
        <v>3</v>
      </c>
      <c r="M239" s="241">
        <v>12</v>
      </c>
      <c r="N239" s="312" t="s">
        <v>652</v>
      </c>
      <c r="O239" s="3" t="s">
        <v>831</v>
      </c>
      <c r="P239" s="241">
        <v>25</v>
      </c>
      <c r="Q239" s="322" t="s">
        <v>100</v>
      </c>
      <c r="R239" s="256">
        <v>1005</v>
      </c>
      <c r="S239" s="263">
        <v>12100</v>
      </c>
      <c r="T239" s="256">
        <v>12100</v>
      </c>
      <c r="U239" s="256">
        <v>1000</v>
      </c>
      <c r="V239" s="385">
        <v>1007</v>
      </c>
      <c r="W239" s="241">
        <v>1</v>
      </c>
      <c r="X239" s="256">
        <v>4000</v>
      </c>
      <c r="Y239" s="241">
        <v>3</v>
      </c>
      <c r="Z239" s="256">
        <v>4110</v>
      </c>
      <c r="AA239" s="256">
        <v>4110</v>
      </c>
      <c r="AB239" s="257" t="s">
        <v>1326</v>
      </c>
      <c r="AC239" s="257" t="s">
        <v>1327</v>
      </c>
      <c r="AD239" s="328">
        <v>0.3125</v>
      </c>
      <c r="AE239" s="329">
        <v>0.34027777777777779</v>
      </c>
      <c r="AF239" s="329">
        <v>0.34027777777777779</v>
      </c>
      <c r="AG239" s="328">
        <v>0.35416666666666669</v>
      </c>
      <c r="AH239" s="241" t="s">
        <v>829</v>
      </c>
      <c r="AI239" s="254" t="s">
        <v>830</v>
      </c>
      <c r="AJ239" s="254" t="s">
        <v>57</v>
      </c>
      <c r="AK239" s="254" t="s">
        <v>578</v>
      </c>
      <c r="AL239" s="260" t="s">
        <v>1341</v>
      </c>
      <c r="AM239" s="379" t="s">
        <v>840</v>
      </c>
      <c r="AP239" s="261">
        <f t="shared" si="6"/>
        <v>2.777777777777779E-2</v>
      </c>
      <c r="AQ239" s="261">
        <f t="shared" si="7"/>
        <v>1.3888888888888895E-2</v>
      </c>
      <c r="AS239" s="236" t="s">
        <v>729</v>
      </c>
    </row>
    <row r="240" spans="2:45">
      <c r="B240" s="337">
        <v>2025</v>
      </c>
      <c r="C240" s="337">
        <v>4</v>
      </c>
      <c r="D240" s="337">
        <v>21</v>
      </c>
      <c r="E240" s="338" t="s">
        <v>822</v>
      </c>
      <c r="F240" s="337"/>
      <c r="G240" s="339" t="s">
        <v>824</v>
      </c>
      <c r="H240" s="254" t="s">
        <v>825</v>
      </c>
      <c r="I240" s="317" t="s">
        <v>826</v>
      </c>
      <c r="J240" s="254" t="s">
        <v>827</v>
      </c>
      <c r="K240" s="241">
        <v>3817768</v>
      </c>
      <c r="L240" s="241"/>
      <c r="M240" s="241">
        <v>12</v>
      </c>
      <c r="N240" s="312" t="s">
        <v>652</v>
      </c>
      <c r="O240" s="3" t="s">
        <v>831</v>
      </c>
      <c r="P240" s="241">
        <v>25</v>
      </c>
      <c r="Q240" s="322" t="s">
        <v>100</v>
      </c>
      <c r="R240" s="256">
        <v>1005</v>
      </c>
      <c r="S240" s="263">
        <v>12100</v>
      </c>
      <c r="T240" s="256">
        <v>12100</v>
      </c>
      <c r="U240" s="256">
        <v>1000</v>
      </c>
      <c r="V240" s="385">
        <v>1007</v>
      </c>
      <c r="W240" s="241">
        <v>1</v>
      </c>
      <c r="X240" s="256">
        <v>4000</v>
      </c>
      <c r="Y240" s="241">
        <v>3</v>
      </c>
      <c r="Z240" s="256">
        <v>4110</v>
      </c>
      <c r="AA240" s="256">
        <v>4000</v>
      </c>
      <c r="AB240" s="257"/>
      <c r="AC240" s="257" t="s">
        <v>1328</v>
      </c>
      <c r="AD240" s="328">
        <v>0.35416666666666669</v>
      </c>
      <c r="AE240" s="329">
        <v>0.38194444444444442</v>
      </c>
      <c r="AF240" s="329">
        <v>0.38194444444444442</v>
      </c>
      <c r="AG240" s="328">
        <v>0.39583333333333331</v>
      </c>
      <c r="AH240" s="241" t="s">
        <v>829</v>
      </c>
      <c r="AI240" s="254" t="s">
        <v>830</v>
      </c>
      <c r="AJ240" s="254" t="s">
        <v>43</v>
      </c>
      <c r="AK240" s="254" t="s">
        <v>578</v>
      </c>
      <c r="AL240" s="260" t="s">
        <v>1334</v>
      </c>
      <c r="AM240" s="379" t="s">
        <v>840</v>
      </c>
      <c r="AP240" s="261">
        <f t="shared" si="6"/>
        <v>2.7777777777777735E-2</v>
      </c>
      <c r="AQ240" s="261">
        <f t="shared" si="7"/>
        <v>1.3888888888888895E-2</v>
      </c>
      <c r="AS240" s="236" t="s">
        <v>729</v>
      </c>
    </row>
    <row r="241" spans="2:45">
      <c r="B241" s="337">
        <v>2025</v>
      </c>
      <c r="C241" s="337">
        <v>4</v>
      </c>
      <c r="D241" s="337">
        <v>21</v>
      </c>
      <c r="E241" s="338" t="s">
        <v>822</v>
      </c>
      <c r="F241" s="337"/>
      <c r="G241" s="339" t="s">
        <v>824</v>
      </c>
      <c r="H241" s="254" t="s">
        <v>825</v>
      </c>
      <c r="I241" s="317" t="s">
        <v>826</v>
      </c>
      <c r="J241" s="254" t="s">
        <v>827</v>
      </c>
      <c r="K241" s="241">
        <v>3817768</v>
      </c>
      <c r="L241" s="241"/>
      <c r="M241" s="241">
        <v>12</v>
      </c>
      <c r="N241" s="312" t="s">
        <v>652</v>
      </c>
      <c r="O241" s="3" t="s">
        <v>831</v>
      </c>
      <c r="P241" s="241">
        <v>25</v>
      </c>
      <c r="Q241" s="322" t="s">
        <v>100</v>
      </c>
      <c r="R241" s="256">
        <v>1005</v>
      </c>
      <c r="S241" s="263">
        <v>12100</v>
      </c>
      <c r="T241" s="256">
        <v>12100</v>
      </c>
      <c r="U241" s="256">
        <v>1000</v>
      </c>
      <c r="V241" s="385">
        <v>1007</v>
      </c>
      <c r="W241" s="241">
        <v>1</v>
      </c>
      <c r="X241" s="256">
        <v>4000</v>
      </c>
      <c r="Y241" s="241">
        <v>3</v>
      </c>
      <c r="Z241" s="256">
        <v>4110</v>
      </c>
      <c r="AA241" s="256">
        <v>4110</v>
      </c>
      <c r="AB241" s="257"/>
      <c r="AC241" s="257" t="s">
        <v>1329</v>
      </c>
      <c r="AD241" s="328">
        <v>0.39583333333333331</v>
      </c>
      <c r="AE241" s="329">
        <v>0.4236111111111111</v>
      </c>
      <c r="AF241" s="329"/>
      <c r="AG241" s="328"/>
      <c r="AH241" s="241"/>
      <c r="AI241" s="254" t="s">
        <v>830</v>
      </c>
      <c r="AJ241" s="254" t="s">
        <v>57</v>
      </c>
      <c r="AK241" s="254" t="s">
        <v>578</v>
      </c>
      <c r="AL241" s="260" t="s">
        <v>1340</v>
      </c>
      <c r="AM241" s="379" t="s">
        <v>840</v>
      </c>
      <c r="AP241" s="261">
        <f t="shared" si="6"/>
        <v>2.777777777777779E-2</v>
      </c>
      <c r="AQ241" s="261" t="str">
        <f t="shared" si="7"/>
        <v/>
      </c>
      <c r="AS241" s="236" t="s">
        <v>729</v>
      </c>
    </row>
    <row r="242" spans="2:45">
      <c r="B242" s="337">
        <v>2025</v>
      </c>
      <c r="C242" s="337">
        <v>4</v>
      </c>
      <c r="D242" s="337">
        <v>21</v>
      </c>
      <c r="E242" s="338" t="s">
        <v>822</v>
      </c>
      <c r="F242" s="337"/>
      <c r="G242" s="339"/>
      <c r="H242" s="254"/>
      <c r="I242" s="317"/>
      <c r="J242" s="254"/>
      <c r="K242" s="241"/>
      <c r="L242" s="241"/>
      <c r="M242" s="241"/>
      <c r="N242" s="312"/>
      <c r="O242" s="3"/>
      <c r="P242" s="241"/>
      <c r="Q242" s="322"/>
      <c r="R242" s="256"/>
      <c r="S242" s="263"/>
      <c r="T242" s="256"/>
      <c r="U242" s="256"/>
      <c r="V242" s="256"/>
      <c r="W242" s="241"/>
      <c r="X242" s="256"/>
      <c r="Y242" s="241"/>
      <c r="Z242" s="256"/>
      <c r="AA242" s="256"/>
      <c r="AB242" s="257"/>
      <c r="AC242" s="257"/>
      <c r="AD242" s="328"/>
      <c r="AE242" s="329"/>
      <c r="AF242" s="329">
        <v>0.4236111111111111</v>
      </c>
      <c r="AG242" s="328">
        <v>0.4861111111111111</v>
      </c>
      <c r="AH242" s="241" t="s">
        <v>832</v>
      </c>
      <c r="AI242" s="254"/>
      <c r="AJ242" s="254"/>
      <c r="AK242" s="254"/>
      <c r="AL242" s="260"/>
      <c r="AM242" s="379"/>
      <c r="AP242" s="261" t="str">
        <f t="shared" si="6"/>
        <v/>
      </c>
      <c r="AQ242" s="261">
        <f t="shared" si="7"/>
        <v>6.25E-2</v>
      </c>
    </row>
    <row r="243" spans="2:45">
      <c r="B243" s="337">
        <v>2025</v>
      </c>
      <c r="C243" s="337">
        <v>4</v>
      </c>
      <c r="D243" s="337">
        <v>21</v>
      </c>
      <c r="E243" s="338" t="s">
        <v>822</v>
      </c>
      <c r="F243" s="337">
        <v>2</v>
      </c>
      <c r="G243" s="339" t="s">
        <v>824</v>
      </c>
      <c r="H243" s="254" t="s">
        <v>825</v>
      </c>
      <c r="I243" s="317" t="s">
        <v>68</v>
      </c>
      <c r="J243" s="254" t="s">
        <v>827</v>
      </c>
      <c r="K243" s="241">
        <v>3817768</v>
      </c>
      <c r="L243" s="241"/>
      <c r="M243" s="241">
        <v>12</v>
      </c>
      <c r="N243" s="312" t="s">
        <v>652</v>
      </c>
      <c r="O243" s="3" t="s">
        <v>831</v>
      </c>
      <c r="P243" s="241">
        <v>25</v>
      </c>
      <c r="Q243" s="322" t="s">
        <v>100</v>
      </c>
      <c r="R243" s="256">
        <v>1000</v>
      </c>
      <c r="S243" s="263">
        <v>4110</v>
      </c>
      <c r="T243" s="256">
        <v>4110</v>
      </c>
      <c r="U243" s="256">
        <v>1000</v>
      </c>
      <c r="V243" s="385">
        <v>1007</v>
      </c>
      <c r="W243" s="241">
        <v>1</v>
      </c>
      <c r="X243" s="256">
        <v>4000</v>
      </c>
      <c r="Y243" s="241">
        <v>1</v>
      </c>
      <c r="Z243" s="256">
        <v>4080</v>
      </c>
      <c r="AA243" s="256">
        <v>3970</v>
      </c>
      <c r="AB243" s="257" t="s">
        <v>1322</v>
      </c>
      <c r="AC243" s="257" t="s">
        <v>1330</v>
      </c>
      <c r="AD243" s="328">
        <v>0.4861111111111111</v>
      </c>
      <c r="AE243" s="329">
        <v>0.51388888888888884</v>
      </c>
      <c r="AF243" s="329"/>
      <c r="AG243" s="328"/>
      <c r="AH243" s="241"/>
      <c r="AI243" s="254" t="s">
        <v>830</v>
      </c>
      <c r="AJ243" s="254" t="s">
        <v>50</v>
      </c>
      <c r="AK243" s="254" t="s">
        <v>578</v>
      </c>
      <c r="AL243" s="260" t="s">
        <v>1336</v>
      </c>
      <c r="AM243" s="379" t="s">
        <v>840</v>
      </c>
      <c r="AP243" s="261">
        <f t="shared" si="6"/>
        <v>2.7777777777777735E-2</v>
      </c>
      <c r="AQ243" s="261" t="str">
        <f t="shared" si="7"/>
        <v/>
      </c>
      <c r="AS243" s="236" t="s">
        <v>729</v>
      </c>
    </row>
    <row r="244" spans="2:45">
      <c r="B244" s="337">
        <v>2025</v>
      </c>
      <c r="C244" s="337">
        <v>4</v>
      </c>
      <c r="D244" s="337">
        <v>21</v>
      </c>
      <c r="E244" s="338" t="s">
        <v>822</v>
      </c>
      <c r="F244" s="337"/>
      <c r="G244" s="339"/>
      <c r="H244" s="254"/>
      <c r="I244" s="317"/>
      <c r="J244" s="254"/>
      <c r="K244" s="241"/>
      <c r="L244" s="241"/>
      <c r="M244" s="241"/>
      <c r="N244" s="312"/>
      <c r="O244" s="3"/>
      <c r="P244" s="241"/>
      <c r="Q244" s="322"/>
      <c r="R244" s="256"/>
      <c r="S244" s="263"/>
      <c r="T244" s="256"/>
      <c r="U244" s="256"/>
      <c r="V244" s="256"/>
      <c r="W244" s="241"/>
      <c r="X244" s="256"/>
      <c r="Y244" s="241"/>
      <c r="Z244" s="256"/>
      <c r="AA244" s="256"/>
      <c r="AB244" s="257"/>
      <c r="AC244" s="257"/>
      <c r="AD244" s="328"/>
      <c r="AE244" s="329"/>
      <c r="AF244" s="329">
        <v>0.51388888888888884</v>
      </c>
      <c r="AG244" s="328">
        <v>0.53472222222222221</v>
      </c>
      <c r="AH244" s="241" t="s">
        <v>41</v>
      </c>
      <c r="AI244" s="254"/>
      <c r="AJ244" s="254"/>
      <c r="AK244" s="254"/>
      <c r="AL244" s="260"/>
      <c r="AM244" s="379"/>
      <c r="AP244" s="261" t="str">
        <f t="shared" si="6"/>
        <v/>
      </c>
      <c r="AQ244" s="261">
        <f t="shared" si="7"/>
        <v>2.083333333333337E-2</v>
      </c>
    </row>
    <row r="245" spans="2:45">
      <c r="B245" s="337">
        <v>2025</v>
      </c>
      <c r="C245" s="337">
        <v>4</v>
      </c>
      <c r="D245" s="337">
        <v>21</v>
      </c>
      <c r="E245" s="338" t="s">
        <v>822</v>
      </c>
      <c r="F245" s="337">
        <v>3</v>
      </c>
      <c r="G245" s="339" t="s">
        <v>824</v>
      </c>
      <c r="H245" s="254" t="s">
        <v>825</v>
      </c>
      <c r="I245" s="317" t="s">
        <v>68</v>
      </c>
      <c r="J245" s="254" t="s">
        <v>827</v>
      </c>
      <c r="K245" s="241">
        <v>3817768</v>
      </c>
      <c r="L245" s="241"/>
      <c r="M245" s="241">
        <v>12</v>
      </c>
      <c r="N245" s="312" t="s">
        <v>652</v>
      </c>
      <c r="O245" s="3" t="s">
        <v>831</v>
      </c>
      <c r="P245" s="241">
        <v>25</v>
      </c>
      <c r="Q245" s="322" t="s">
        <v>100</v>
      </c>
      <c r="R245" s="256">
        <v>1000</v>
      </c>
      <c r="S245" s="263">
        <v>4110</v>
      </c>
      <c r="T245" s="256">
        <v>4110</v>
      </c>
      <c r="U245" s="256">
        <v>1000</v>
      </c>
      <c r="V245" s="385">
        <v>1007</v>
      </c>
      <c r="W245" s="241">
        <v>1</v>
      </c>
      <c r="X245" s="256">
        <v>4000</v>
      </c>
      <c r="Y245" s="241">
        <v>1</v>
      </c>
      <c r="Z245" s="256">
        <v>3830</v>
      </c>
      <c r="AA245" s="256">
        <v>3720</v>
      </c>
      <c r="AB245" s="257" t="s">
        <v>1323</v>
      </c>
      <c r="AC245" s="257" t="s">
        <v>1331</v>
      </c>
      <c r="AD245" s="328">
        <v>0.53472222222222221</v>
      </c>
      <c r="AE245" s="329">
        <v>0.5625</v>
      </c>
      <c r="AF245" s="329"/>
      <c r="AG245" s="328"/>
      <c r="AH245" s="241"/>
      <c r="AI245" s="254" t="s">
        <v>830</v>
      </c>
      <c r="AJ245" s="254" t="s">
        <v>57</v>
      </c>
      <c r="AK245" s="254" t="s">
        <v>578</v>
      </c>
      <c r="AL245" s="564" t="s">
        <v>1342</v>
      </c>
      <c r="AM245" s="379" t="s">
        <v>840</v>
      </c>
      <c r="AP245" s="261">
        <f t="shared" si="6"/>
        <v>2.777777777777779E-2</v>
      </c>
      <c r="AQ245" s="261" t="str">
        <f t="shared" si="7"/>
        <v/>
      </c>
      <c r="AS245" s="236" t="s">
        <v>729</v>
      </c>
    </row>
    <row r="246" spans="2:45">
      <c r="B246" s="337">
        <v>2025</v>
      </c>
      <c r="C246" s="337">
        <v>4</v>
      </c>
      <c r="D246" s="337">
        <v>21</v>
      </c>
      <c r="E246" s="338" t="s">
        <v>822</v>
      </c>
      <c r="F246" s="337"/>
      <c r="G246" s="339"/>
      <c r="H246" s="254"/>
      <c r="I246" s="317"/>
      <c r="J246" s="254"/>
      <c r="K246" s="241"/>
      <c r="L246" s="241"/>
      <c r="M246" s="241"/>
      <c r="N246" s="312"/>
      <c r="O246" s="3"/>
      <c r="P246" s="241"/>
      <c r="Q246" s="322"/>
      <c r="R246" s="256"/>
      <c r="S246" s="263"/>
      <c r="T246" s="256"/>
      <c r="U246" s="256"/>
      <c r="V246" s="256"/>
      <c r="W246" s="241"/>
      <c r="X246" s="256"/>
      <c r="Y246" s="241"/>
      <c r="Z246" s="256"/>
      <c r="AA246" s="256"/>
      <c r="AB246" s="257"/>
      <c r="AC246" s="257"/>
      <c r="AD246" s="328"/>
      <c r="AE246" s="329"/>
      <c r="AF246" s="329">
        <v>0.5625</v>
      </c>
      <c r="AG246" s="328">
        <v>0.58333333333333337</v>
      </c>
      <c r="AH246" s="241" t="s">
        <v>41</v>
      </c>
      <c r="AI246" s="254"/>
      <c r="AJ246" s="254"/>
      <c r="AK246" s="254"/>
      <c r="AL246" s="260"/>
      <c r="AM246" s="379"/>
      <c r="AP246" s="261" t="str">
        <f t="shared" si="6"/>
        <v/>
      </c>
      <c r="AQ246" s="261">
        <f t="shared" si="7"/>
        <v>2.083333333333337E-2</v>
      </c>
    </row>
    <row r="247" spans="2:45">
      <c r="B247" s="337">
        <v>2025</v>
      </c>
      <c r="C247" s="337">
        <v>4</v>
      </c>
      <c r="D247" s="337">
        <v>21</v>
      </c>
      <c r="E247" s="338" t="s">
        <v>823</v>
      </c>
      <c r="F247" s="337">
        <v>4</v>
      </c>
      <c r="G247" s="339" t="s">
        <v>824</v>
      </c>
      <c r="H247" s="254" t="s">
        <v>825</v>
      </c>
      <c r="I247" s="317" t="s">
        <v>68</v>
      </c>
      <c r="J247" s="254" t="s">
        <v>827</v>
      </c>
      <c r="K247" s="241">
        <v>3817768</v>
      </c>
      <c r="L247" s="241"/>
      <c r="M247" s="241">
        <v>12</v>
      </c>
      <c r="N247" s="312" t="s">
        <v>652</v>
      </c>
      <c r="O247" s="3" t="s">
        <v>831</v>
      </c>
      <c r="P247" s="241">
        <v>25</v>
      </c>
      <c r="Q247" s="322" t="s">
        <v>100</v>
      </c>
      <c r="R247" s="256">
        <v>1000</v>
      </c>
      <c r="S247" s="263">
        <v>4110</v>
      </c>
      <c r="T247" s="256">
        <v>4110</v>
      </c>
      <c r="U247" s="256">
        <v>1000</v>
      </c>
      <c r="V247" s="385">
        <v>1007</v>
      </c>
      <c r="W247" s="241">
        <v>1</v>
      </c>
      <c r="X247" s="256">
        <v>4000</v>
      </c>
      <c r="Y247" s="241">
        <v>1</v>
      </c>
      <c r="Z247" s="256">
        <v>4080</v>
      </c>
      <c r="AA247" s="256">
        <v>3960</v>
      </c>
      <c r="AB247" s="257" t="s">
        <v>1327</v>
      </c>
      <c r="AC247" s="257" t="s">
        <v>1332</v>
      </c>
      <c r="AD247" s="328">
        <v>0.58333333333333337</v>
      </c>
      <c r="AE247" s="329">
        <v>0.61111111111111116</v>
      </c>
      <c r="AF247" s="329"/>
      <c r="AG247" s="328"/>
      <c r="AH247" s="241"/>
      <c r="AI247" s="254" t="s">
        <v>830</v>
      </c>
      <c r="AJ247" s="254" t="s">
        <v>50</v>
      </c>
      <c r="AK247" s="254" t="s">
        <v>578</v>
      </c>
      <c r="AL247" s="260" t="s">
        <v>1336</v>
      </c>
      <c r="AM247" s="379" t="s">
        <v>840</v>
      </c>
      <c r="AP247" s="261">
        <f t="shared" si="6"/>
        <v>2.777777777777779E-2</v>
      </c>
      <c r="AQ247" s="261" t="str">
        <f t="shared" si="7"/>
        <v/>
      </c>
      <c r="AS247" s="236" t="s">
        <v>729</v>
      </c>
    </row>
    <row r="248" spans="2:45">
      <c r="B248" s="337">
        <v>2025</v>
      </c>
      <c r="C248" s="337">
        <v>4</v>
      </c>
      <c r="D248" s="337">
        <v>21</v>
      </c>
      <c r="E248" s="338" t="s">
        <v>823</v>
      </c>
      <c r="F248" s="337"/>
      <c r="G248" s="339"/>
      <c r="H248" s="254"/>
      <c r="I248" s="317"/>
      <c r="J248" s="254"/>
      <c r="K248" s="241"/>
      <c r="L248" s="241"/>
      <c r="M248" s="241"/>
      <c r="N248" s="312"/>
      <c r="O248" s="3"/>
      <c r="P248" s="241"/>
      <c r="Q248" s="322"/>
      <c r="R248" s="256"/>
      <c r="S248" s="263"/>
      <c r="T248" s="256"/>
      <c r="U248" s="256"/>
      <c r="V248" s="256"/>
      <c r="W248" s="241"/>
      <c r="X248" s="256"/>
      <c r="Y248" s="241"/>
      <c r="Z248" s="256"/>
      <c r="AA248" s="256"/>
      <c r="AB248" s="257"/>
      <c r="AC248" s="257"/>
      <c r="AD248" s="328"/>
      <c r="AE248" s="329"/>
      <c r="AF248" s="329">
        <v>0.61111111111111116</v>
      </c>
      <c r="AG248" s="328">
        <v>0.64583333333333337</v>
      </c>
      <c r="AH248" s="241" t="s">
        <v>41</v>
      </c>
      <c r="AI248" s="254"/>
      <c r="AJ248" s="254"/>
      <c r="AK248" s="254"/>
      <c r="AL248" s="260"/>
      <c r="AM248" s="379"/>
      <c r="AP248" s="261" t="str">
        <f t="shared" si="6"/>
        <v/>
      </c>
      <c r="AQ248" s="261">
        <f t="shared" si="7"/>
        <v>3.472222222222221E-2</v>
      </c>
    </row>
    <row r="249" spans="2:45">
      <c r="B249" s="337">
        <v>2025</v>
      </c>
      <c r="C249" s="337">
        <v>4</v>
      </c>
      <c r="D249" s="337">
        <v>21</v>
      </c>
      <c r="E249" s="338" t="s">
        <v>823</v>
      </c>
      <c r="F249" s="337">
        <v>5</v>
      </c>
      <c r="G249" s="339" t="s">
        <v>824</v>
      </c>
      <c r="H249" s="254" t="s">
        <v>825</v>
      </c>
      <c r="I249" s="317" t="s">
        <v>68</v>
      </c>
      <c r="J249" s="254" t="s">
        <v>827</v>
      </c>
      <c r="K249" s="241">
        <v>3817768</v>
      </c>
      <c r="L249" s="241"/>
      <c r="M249" s="241">
        <v>12</v>
      </c>
      <c r="N249" s="312" t="s">
        <v>652</v>
      </c>
      <c r="O249" s="3" t="s">
        <v>831</v>
      </c>
      <c r="P249" s="241">
        <v>25</v>
      </c>
      <c r="Q249" s="322" t="s">
        <v>100</v>
      </c>
      <c r="R249" s="256">
        <v>1000</v>
      </c>
      <c r="S249" s="263">
        <v>4110</v>
      </c>
      <c r="T249" s="256">
        <v>4110</v>
      </c>
      <c r="U249" s="256">
        <v>1000</v>
      </c>
      <c r="V249" s="385">
        <v>1007</v>
      </c>
      <c r="W249" s="241">
        <v>1</v>
      </c>
      <c r="X249" s="256">
        <v>4000</v>
      </c>
      <c r="Y249" s="241">
        <v>1</v>
      </c>
      <c r="Z249" s="256">
        <v>3800</v>
      </c>
      <c r="AA249" s="256">
        <v>3690</v>
      </c>
      <c r="AB249" s="257" t="s">
        <v>1329</v>
      </c>
      <c r="AC249" s="257" t="s">
        <v>1335</v>
      </c>
      <c r="AD249" s="328">
        <v>0.64583333333333337</v>
      </c>
      <c r="AE249" s="329">
        <v>0.67361111111111116</v>
      </c>
      <c r="AF249" s="329"/>
      <c r="AG249" s="328"/>
      <c r="AH249" s="241"/>
      <c r="AI249" s="254" t="s">
        <v>830</v>
      </c>
      <c r="AJ249" s="254" t="s">
        <v>50</v>
      </c>
      <c r="AK249" s="254" t="s">
        <v>578</v>
      </c>
      <c r="AL249" s="260" t="s">
        <v>1343</v>
      </c>
      <c r="AM249" s="379" t="s">
        <v>840</v>
      </c>
      <c r="AP249" s="261">
        <f t="shared" si="6"/>
        <v>2.777777777777779E-2</v>
      </c>
      <c r="AQ249" s="261" t="str">
        <f t="shared" si="7"/>
        <v/>
      </c>
      <c r="AS249" s="236" t="s">
        <v>729</v>
      </c>
    </row>
    <row r="250" spans="2:45">
      <c r="B250" s="337">
        <v>2025</v>
      </c>
      <c r="C250" s="337">
        <v>4</v>
      </c>
      <c r="D250" s="337">
        <v>21</v>
      </c>
      <c r="E250" s="338" t="s">
        <v>823</v>
      </c>
      <c r="F250" s="337"/>
      <c r="G250" s="339"/>
      <c r="H250" s="254"/>
      <c r="I250" s="317"/>
      <c r="J250" s="254"/>
      <c r="K250" s="241"/>
      <c r="L250" s="241"/>
      <c r="M250" s="241"/>
      <c r="N250" s="312"/>
      <c r="O250" s="3"/>
      <c r="P250" s="241"/>
      <c r="Q250" s="322"/>
      <c r="R250" s="256"/>
      <c r="S250" s="263"/>
      <c r="T250" s="256"/>
      <c r="U250" s="256"/>
      <c r="V250" s="256"/>
      <c r="W250" s="241"/>
      <c r="X250" s="256"/>
      <c r="Y250" s="241"/>
      <c r="Z250" s="256"/>
      <c r="AA250" s="256"/>
      <c r="AB250" s="257"/>
      <c r="AC250" s="257"/>
      <c r="AD250" s="328"/>
      <c r="AE250" s="329"/>
      <c r="AF250" s="329">
        <v>0.67361111111111116</v>
      </c>
      <c r="AG250" s="328">
        <v>0.69444444444444442</v>
      </c>
      <c r="AH250" s="241" t="s">
        <v>41</v>
      </c>
      <c r="AI250" s="254"/>
      <c r="AJ250" s="254"/>
      <c r="AK250" s="254"/>
      <c r="AL250" s="260"/>
      <c r="AM250" s="379"/>
      <c r="AP250" s="261" t="str">
        <f t="shared" si="6"/>
        <v/>
      </c>
      <c r="AQ250" s="261">
        <f t="shared" si="7"/>
        <v>2.0833333333333259E-2</v>
      </c>
    </row>
    <row r="251" spans="2:45">
      <c r="B251" s="337">
        <v>2025</v>
      </c>
      <c r="C251" s="337">
        <v>4</v>
      </c>
      <c r="D251" s="337">
        <v>21</v>
      </c>
      <c r="E251" s="338" t="s">
        <v>823</v>
      </c>
      <c r="F251" s="337">
        <v>6</v>
      </c>
      <c r="G251" s="339" t="s">
        <v>824</v>
      </c>
      <c r="H251" s="254" t="s">
        <v>825</v>
      </c>
      <c r="I251" s="317" t="s">
        <v>826</v>
      </c>
      <c r="J251" s="254" t="s">
        <v>827</v>
      </c>
      <c r="K251" s="241">
        <v>3817768</v>
      </c>
      <c r="L251" s="241">
        <v>4</v>
      </c>
      <c r="M251" s="241">
        <v>12</v>
      </c>
      <c r="N251" s="312" t="s">
        <v>652</v>
      </c>
      <c r="O251" s="3" t="s">
        <v>831</v>
      </c>
      <c r="P251" s="241">
        <v>25</v>
      </c>
      <c r="Q251" s="322" t="s">
        <v>100</v>
      </c>
      <c r="R251" s="256">
        <v>1005</v>
      </c>
      <c r="S251" s="263">
        <v>12100</v>
      </c>
      <c r="T251" s="256">
        <v>12100</v>
      </c>
      <c r="U251" s="256">
        <v>1000</v>
      </c>
      <c r="V251" s="385">
        <v>1007</v>
      </c>
      <c r="W251" s="241">
        <v>1</v>
      </c>
      <c r="X251" s="256">
        <v>4000</v>
      </c>
      <c r="Y251" s="241">
        <v>3</v>
      </c>
      <c r="Z251" s="256">
        <v>4110</v>
      </c>
      <c r="AA251" s="256">
        <v>4000</v>
      </c>
      <c r="AB251" s="257" t="s">
        <v>1344</v>
      </c>
      <c r="AC251" s="257" t="s">
        <v>1345</v>
      </c>
      <c r="AD251" s="328">
        <v>0.69444444444444442</v>
      </c>
      <c r="AE251" s="329">
        <v>0.72222222222222221</v>
      </c>
      <c r="AF251" s="329">
        <v>0.72222222222222221</v>
      </c>
      <c r="AG251" s="328">
        <v>0.77777777777777779</v>
      </c>
      <c r="AH251" s="241" t="s">
        <v>829</v>
      </c>
      <c r="AI251" s="254" t="s">
        <v>830</v>
      </c>
      <c r="AJ251" s="254" t="s">
        <v>43</v>
      </c>
      <c r="AK251" s="254" t="s">
        <v>578</v>
      </c>
      <c r="AL251" s="260" t="s">
        <v>1245</v>
      </c>
      <c r="AM251" s="379" t="s">
        <v>840</v>
      </c>
      <c r="AP251" s="261">
        <f t="shared" si="6"/>
        <v>2.777777777777779E-2</v>
      </c>
      <c r="AQ251" s="261">
        <f t="shared" si="7"/>
        <v>5.555555555555558E-2</v>
      </c>
      <c r="AS251" s="236" t="s">
        <v>729</v>
      </c>
    </row>
    <row r="252" spans="2:45">
      <c r="B252" s="337">
        <v>2025</v>
      </c>
      <c r="C252" s="337">
        <v>4</v>
      </c>
      <c r="D252" s="337">
        <v>21</v>
      </c>
      <c r="E252" s="338" t="s">
        <v>823</v>
      </c>
      <c r="F252" s="337"/>
      <c r="G252" s="339" t="s">
        <v>824</v>
      </c>
      <c r="H252" s="254" t="s">
        <v>825</v>
      </c>
      <c r="I252" s="317" t="s">
        <v>826</v>
      </c>
      <c r="J252" s="254" t="s">
        <v>827</v>
      </c>
      <c r="K252" s="241">
        <v>3817768</v>
      </c>
      <c r="L252" s="241"/>
      <c r="M252" s="241">
        <v>12</v>
      </c>
      <c r="N252" s="312" t="s">
        <v>652</v>
      </c>
      <c r="O252" s="3" t="s">
        <v>831</v>
      </c>
      <c r="P252" s="241">
        <v>25</v>
      </c>
      <c r="Q252" s="322" t="s">
        <v>100</v>
      </c>
      <c r="R252" s="256">
        <v>1005</v>
      </c>
      <c r="S252" s="263">
        <v>12100</v>
      </c>
      <c r="T252" s="256">
        <v>12100</v>
      </c>
      <c r="U252" s="256">
        <v>1000</v>
      </c>
      <c r="V252" s="385">
        <v>1007</v>
      </c>
      <c r="W252" s="241">
        <v>1</v>
      </c>
      <c r="X252" s="256">
        <v>4000</v>
      </c>
      <c r="Y252" s="241">
        <v>3</v>
      </c>
      <c r="Z252" s="256">
        <v>4110</v>
      </c>
      <c r="AA252" s="256">
        <v>4000</v>
      </c>
      <c r="AB252" s="257"/>
      <c r="AC252" s="257" t="s">
        <v>1346</v>
      </c>
      <c r="AD252" s="328">
        <v>0.77777777777777779</v>
      </c>
      <c r="AE252" s="329">
        <v>0.80555555555555558</v>
      </c>
      <c r="AF252" s="329">
        <v>0.80555555555555558</v>
      </c>
      <c r="AG252" s="328">
        <v>0.81944444444444442</v>
      </c>
      <c r="AH252" s="241" t="s">
        <v>829</v>
      </c>
      <c r="AI252" s="254" t="s">
        <v>830</v>
      </c>
      <c r="AJ252" s="254" t="s">
        <v>43</v>
      </c>
      <c r="AK252" s="254" t="s">
        <v>578</v>
      </c>
      <c r="AL252" s="260" t="s">
        <v>1245</v>
      </c>
      <c r="AM252" s="379" t="s">
        <v>840</v>
      </c>
      <c r="AP252" s="261">
        <f t="shared" si="6"/>
        <v>2.777777777777779E-2</v>
      </c>
      <c r="AQ252" s="261">
        <f t="shared" si="7"/>
        <v>1.388888888888884E-2</v>
      </c>
      <c r="AS252" s="236" t="s">
        <v>729</v>
      </c>
    </row>
    <row r="253" spans="2:45">
      <c r="B253" s="337">
        <v>2025</v>
      </c>
      <c r="C253" s="337">
        <v>4</v>
      </c>
      <c r="D253" s="337">
        <v>21</v>
      </c>
      <c r="E253" s="338" t="s">
        <v>823</v>
      </c>
      <c r="F253" s="337"/>
      <c r="G253" s="339" t="s">
        <v>824</v>
      </c>
      <c r="H253" s="254" t="s">
        <v>825</v>
      </c>
      <c r="I253" s="317" t="s">
        <v>826</v>
      </c>
      <c r="J253" s="254" t="s">
        <v>827</v>
      </c>
      <c r="K253" s="241">
        <v>3817768</v>
      </c>
      <c r="L253" s="241"/>
      <c r="M253" s="241">
        <v>12</v>
      </c>
      <c r="N253" s="312" t="s">
        <v>652</v>
      </c>
      <c r="O253" s="3" t="s">
        <v>831</v>
      </c>
      <c r="P253" s="241">
        <v>25</v>
      </c>
      <c r="Q253" s="322" t="s">
        <v>100</v>
      </c>
      <c r="R253" s="256">
        <v>1005</v>
      </c>
      <c r="S253" s="263">
        <v>12100</v>
      </c>
      <c r="T253" s="256">
        <v>12100</v>
      </c>
      <c r="U253" s="256">
        <v>1000</v>
      </c>
      <c r="V253" s="385">
        <v>1007</v>
      </c>
      <c r="W253" s="241">
        <v>1</v>
      </c>
      <c r="X253" s="256">
        <v>4000</v>
      </c>
      <c r="Y253" s="241">
        <v>3</v>
      </c>
      <c r="Z253" s="256">
        <v>4110</v>
      </c>
      <c r="AA253" s="256">
        <v>4110</v>
      </c>
      <c r="AB253" s="257"/>
      <c r="AC253" s="257" t="s">
        <v>1347</v>
      </c>
      <c r="AD253" s="328">
        <v>0.81944444444444442</v>
      </c>
      <c r="AE253" s="329">
        <v>0.84722222222222221</v>
      </c>
      <c r="AF253" s="329"/>
      <c r="AG253" s="328"/>
      <c r="AH253" s="241"/>
      <c r="AI253" s="254" t="s">
        <v>830</v>
      </c>
      <c r="AJ253" s="254" t="s">
        <v>57</v>
      </c>
      <c r="AK253" s="254" t="s">
        <v>578</v>
      </c>
      <c r="AL253" s="260" t="s">
        <v>1353</v>
      </c>
      <c r="AM253" s="379" t="s">
        <v>840</v>
      </c>
      <c r="AP253" s="261">
        <f t="shared" si="6"/>
        <v>2.777777777777779E-2</v>
      </c>
      <c r="AQ253" s="261" t="str">
        <f t="shared" si="7"/>
        <v/>
      </c>
      <c r="AS253" s="236" t="s">
        <v>729</v>
      </c>
    </row>
    <row r="254" spans="2:45">
      <c r="B254" s="337">
        <v>2025</v>
      </c>
      <c r="C254" s="337">
        <v>4</v>
      </c>
      <c r="D254" s="337">
        <v>21</v>
      </c>
      <c r="E254" s="338" t="s">
        <v>823</v>
      </c>
      <c r="F254" s="337"/>
      <c r="G254" s="339"/>
      <c r="H254" s="254"/>
      <c r="I254" s="317"/>
      <c r="J254" s="254"/>
      <c r="K254" s="241"/>
      <c r="L254" s="241"/>
      <c r="M254" s="241"/>
      <c r="N254" s="312"/>
      <c r="O254" s="3"/>
      <c r="P254" s="241"/>
      <c r="Q254" s="322"/>
      <c r="R254" s="256"/>
      <c r="S254" s="263"/>
      <c r="T254" s="256"/>
      <c r="U254" s="256"/>
      <c r="V254" s="256"/>
      <c r="W254" s="241"/>
      <c r="X254" s="256"/>
      <c r="Y254" s="241"/>
      <c r="Z254" s="256"/>
      <c r="AA254" s="256"/>
      <c r="AB254" s="257"/>
      <c r="AC254" s="257"/>
      <c r="AD254" s="328"/>
      <c r="AE254" s="329"/>
      <c r="AF254" s="329">
        <v>0.84722222222222221</v>
      </c>
      <c r="AG254" s="328">
        <v>0.86805555555555558</v>
      </c>
      <c r="AH254" s="241" t="s">
        <v>48</v>
      </c>
      <c r="AI254" s="254"/>
      <c r="AJ254" s="254"/>
      <c r="AK254" s="254"/>
      <c r="AL254" s="260"/>
      <c r="AM254" s="379"/>
      <c r="AP254" s="261" t="str">
        <f t="shared" si="6"/>
        <v/>
      </c>
      <c r="AQ254" s="261">
        <f t="shared" si="7"/>
        <v>2.083333333333337E-2</v>
      </c>
    </row>
    <row r="255" spans="2:45">
      <c r="B255" s="337">
        <v>2025</v>
      </c>
      <c r="C255" s="337">
        <v>4</v>
      </c>
      <c r="D255" s="337">
        <v>21</v>
      </c>
      <c r="E255" s="338" t="s">
        <v>823</v>
      </c>
      <c r="F255" s="337">
        <v>7</v>
      </c>
      <c r="G255" s="339" t="s">
        <v>824</v>
      </c>
      <c r="H255" s="254" t="s">
        <v>825</v>
      </c>
      <c r="I255" s="317" t="s">
        <v>68</v>
      </c>
      <c r="J255" s="254" t="s">
        <v>827</v>
      </c>
      <c r="K255" s="241">
        <v>3817768</v>
      </c>
      <c r="L255" s="241"/>
      <c r="M255" s="241">
        <v>12</v>
      </c>
      <c r="N255" s="312" t="s">
        <v>652</v>
      </c>
      <c r="O255" s="3" t="s">
        <v>831</v>
      </c>
      <c r="P255" s="241">
        <v>25</v>
      </c>
      <c r="Q255" s="322" t="s">
        <v>100</v>
      </c>
      <c r="R255" s="256">
        <v>1005</v>
      </c>
      <c r="S255" s="263">
        <v>4110</v>
      </c>
      <c r="T255" s="256">
        <v>4110</v>
      </c>
      <c r="U255" s="256">
        <v>1000</v>
      </c>
      <c r="V255" s="385">
        <v>1007</v>
      </c>
      <c r="W255" s="241">
        <v>1</v>
      </c>
      <c r="X255" s="256">
        <v>4000</v>
      </c>
      <c r="Y255" s="241">
        <v>1</v>
      </c>
      <c r="Z255" s="256">
        <v>3800</v>
      </c>
      <c r="AA255" s="256">
        <v>3690</v>
      </c>
      <c r="AB255" s="257" t="s">
        <v>1347</v>
      </c>
      <c r="AC255" s="257" t="s">
        <v>1348</v>
      </c>
      <c r="AD255" s="328">
        <v>0.86805555555555558</v>
      </c>
      <c r="AE255" s="329">
        <v>0.89583333333333337</v>
      </c>
      <c r="AF255" s="329"/>
      <c r="AG255" s="328"/>
      <c r="AH255" s="241"/>
      <c r="AI255" s="254" t="s">
        <v>830</v>
      </c>
      <c r="AJ255" s="254" t="s">
        <v>50</v>
      </c>
      <c r="AK255" s="254" t="s">
        <v>578</v>
      </c>
      <c r="AL255" s="260" t="s">
        <v>1354</v>
      </c>
      <c r="AM255" s="379" t="s">
        <v>840</v>
      </c>
      <c r="AP255" s="261">
        <f t="shared" si="6"/>
        <v>2.777777777777779E-2</v>
      </c>
      <c r="AQ255" s="261" t="str">
        <f t="shared" si="7"/>
        <v/>
      </c>
      <c r="AS255" s="236" t="s">
        <v>729</v>
      </c>
    </row>
    <row r="256" spans="2:45">
      <c r="B256" s="337">
        <v>2025</v>
      </c>
      <c r="C256" s="337">
        <v>4</v>
      </c>
      <c r="D256" s="337">
        <v>21</v>
      </c>
      <c r="E256" s="338" t="s">
        <v>821</v>
      </c>
      <c r="F256" s="337"/>
      <c r="G256" s="339"/>
      <c r="H256" s="254"/>
      <c r="I256" s="317"/>
      <c r="J256" s="254"/>
      <c r="K256" s="241"/>
      <c r="L256" s="241"/>
      <c r="M256" s="241"/>
      <c r="N256" s="312"/>
      <c r="O256" s="3"/>
      <c r="P256" s="241"/>
      <c r="Q256" s="322"/>
      <c r="R256" s="256"/>
      <c r="S256" s="263"/>
      <c r="T256" s="256"/>
      <c r="U256" s="256"/>
      <c r="V256" s="256"/>
      <c r="W256" s="241"/>
      <c r="X256" s="256"/>
      <c r="Y256" s="241"/>
      <c r="Z256" s="256"/>
      <c r="AA256" s="256"/>
      <c r="AB256" s="257"/>
      <c r="AC256" s="257"/>
      <c r="AD256" s="328"/>
      <c r="AE256" s="329"/>
      <c r="AF256" s="329">
        <v>0.89583333333333337</v>
      </c>
      <c r="AG256" s="328">
        <v>0.96527777777777779</v>
      </c>
      <c r="AH256" s="241" t="s">
        <v>35</v>
      </c>
      <c r="AI256" s="254"/>
      <c r="AJ256" s="254"/>
      <c r="AK256" s="254"/>
      <c r="AL256" s="260" t="s">
        <v>1269</v>
      </c>
      <c r="AM256" s="379"/>
      <c r="AP256" s="261" t="str">
        <f t="shared" si="6"/>
        <v/>
      </c>
      <c r="AQ256" s="261">
        <f t="shared" si="7"/>
        <v>6.944444444444442E-2</v>
      </c>
    </row>
    <row r="257" spans="2:45">
      <c r="B257" s="337">
        <v>2025</v>
      </c>
      <c r="C257" s="337">
        <v>4</v>
      </c>
      <c r="D257" s="337">
        <v>21</v>
      </c>
      <c r="E257" s="338" t="s">
        <v>821</v>
      </c>
      <c r="F257" s="337">
        <v>8</v>
      </c>
      <c r="G257" s="339" t="s">
        <v>824</v>
      </c>
      <c r="H257" s="254" t="s">
        <v>825</v>
      </c>
      <c r="I257" s="317" t="s">
        <v>826</v>
      </c>
      <c r="J257" s="254" t="s">
        <v>827</v>
      </c>
      <c r="K257" s="241">
        <v>3817761</v>
      </c>
      <c r="L257" s="241">
        <v>1</v>
      </c>
      <c r="M257" s="241">
        <v>7</v>
      </c>
      <c r="N257" s="312" t="s">
        <v>658</v>
      </c>
      <c r="O257" s="3" t="s">
        <v>831</v>
      </c>
      <c r="P257" s="241">
        <v>25</v>
      </c>
      <c r="Q257" s="322" t="s">
        <v>1222</v>
      </c>
      <c r="R257" s="256">
        <v>1120</v>
      </c>
      <c r="S257" s="263">
        <v>11940</v>
      </c>
      <c r="T257" s="263">
        <v>11940</v>
      </c>
      <c r="U257" s="256">
        <v>1120</v>
      </c>
      <c r="V257" s="384">
        <v>1121</v>
      </c>
      <c r="W257" s="241">
        <v>1</v>
      </c>
      <c r="X257" s="256">
        <v>4000</v>
      </c>
      <c r="Y257" s="241">
        <v>3</v>
      </c>
      <c r="Z257" s="256">
        <v>3940</v>
      </c>
      <c r="AA257" s="256">
        <v>3920</v>
      </c>
      <c r="AB257" s="257" t="s">
        <v>1349</v>
      </c>
      <c r="AC257" s="257" t="s">
        <v>1350</v>
      </c>
      <c r="AD257" s="328">
        <v>0.96527777777777779</v>
      </c>
      <c r="AE257" s="329">
        <v>0.98958333333333337</v>
      </c>
      <c r="AF257" s="329">
        <v>0.98958333333333337</v>
      </c>
      <c r="AG257" s="328">
        <v>1.0416666666666666E-2</v>
      </c>
      <c r="AH257" s="241" t="s">
        <v>829</v>
      </c>
      <c r="AI257" s="254" t="s">
        <v>830</v>
      </c>
      <c r="AJ257" s="254" t="s">
        <v>57</v>
      </c>
      <c r="AK257" s="254" t="s">
        <v>578</v>
      </c>
      <c r="AL257" s="260" t="s">
        <v>1365</v>
      </c>
      <c r="AM257" s="379" t="s">
        <v>840</v>
      </c>
      <c r="AP257" s="261">
        <f t="shared" si="6"/>
        <v>2.430555555555558E-2</v>
      </c>
      <c r="AQ257" s="261">
        <f t="shared" si="7"/>
        <v>2.0833333333333294E-2</v>
      </c>
      <c r="AS257" s="236" t="s">
        <v>731</v>
      </c>
    </row>
    <row r="258" spans="2:45">
      <c r="B258" s="337">
        <v>2025</v>
      </c>
      <c r="C258" s="337">
        <v>4</v>
      </c>
      <c r="D258" s="337">
        <v>21</v>
      </c>
      <c r="E258" s="338" t="s">
        <v>821</v>
      </c>
      <c r="F258" s="337"/>
      <c r="G258" s="339" t="s">
        <v>824</v>
      </c>
      <c r="H258" s="254" t="s">
        <v>825</v>
      </c>
      <c r="I258" s="317" t="s">
        <v>826</v>
      </c>
      <c r="J258" s="254" t="s">
        <v>827</v>
      </c>
      <c r="K258" s="241">
        <v>3817761</v>
      </c>
      <c r="L258" s="241"/>
      <c r="M258" s="241">
        <v>7</v>
      </c>
      <c r="N258" s="312" t="s">
        <v>658</v>
      </c>
      <c r="O258" s="3" t="s">
        <v>831</v>
      </c>
      <c r="P258" s="241">
        <v>25</v>
      </c>
      <c r="Q258" s="322" t="s">
        <v>1222</v>
      </c>
      <c r="R258" s="256">
        <v>1120</v>
      </c>
      <c r="S258" s="263">
        <v>11940</v>
      </c>
      <c r="T258" s="263">
        <v>11940</v>
      </c>
      <c r="U258" s="256">
        <v>1120</v>
      </c>
      <c r="V258" s="384">
        <v>1120</v>
      </c>
      <c r="W258" s="241">
        <v>1</v>
      </c>
      <c r="X258" s="256">
        <v>4000</v>
      </c>
      <c r="Y258" s="241">
        <v>3</v>
      </c>
      <c r="Z258" s="256">
        <v>4000</v>
      </c>
      <c r="AA258" s="256">
        <v>3980</v>
      </c>
      <c r="AB258" s="257"/>
      <c r="AC258" s="257" t="s">
        <v>1351</v>
      </c>
      <c r="AD258" s="328">
        <v>1.0416666666666666E-2</v>
      </c>
      <c r="AE258" s="329">
        <v>3.4722222222222224E-2</v>
      </c>
      <c r="AF258" s="329">
        <v>3.4722222222222224E-2</v>
      </c>
      <c r="AG258" s="328">
        <v>5.5555555555555552E-2</v>
      </c>
      <c r="AH258" s="241" t="s">
        <v>829</v>
      </c>
      <c r="AI258" s="254" t="s">
        <v>830</v>
      </c>
      <c r="AJ258" s="254" t="s">
        <v>57</v>
      </c>
      <c r="AK258" s="254" t="s">
        <v>578</v>
      </c>
      <c r="AL258" s="260" t="s">
        <v>1387</v>
      </c>
      <c r="AM258" s="379" t="s">
        <v>840</v>
      </c>
      <c r="AP258" s="261">
        <f t="shared" si="6"/>
        <v>2.4305555555555559E-2</v>
      </c>
      <c r="AQ258" s="261">
        <f t="shared" si="7"/>
        <v>2.0833333333333329E-2</v>
      </c>
      <c r="AS258" s="236" t="s">
        <v>731</v>
      </c>
    </row>
    <row r="259" spans="2:45">
      <c r="B259" s="337">
        <v>2025</v>
      </c>
      <c r="C259" s="337">
        <v>4</v>
      </c>
      <c r="D259" s="337">
        <v>21</v>
      </c>
      <c r="E259" s="338" t="s">
        <v>821</v>
      </c>
      <c r="F259" s="337"/>
      <c r="G259" s="339" t="s">
        <v>824</v>
      </c>
      <c r="H259" s="254" t="s">
        <v>825</v>
      </c>
      <c r="I259" s="317" t="s">
        <v>826</v>
      </c>
      <c r="J259" s="254" t="s">
        <v>827</v>
      </c>
      <c r="K259" s="241">
        <v>3817761</v>
      </c>
      <c r="L259" s="241"/>
      <c r="M259" s="241">
        <v>7</v>
      </c>
      <c r="N259" s="312" t="s">
        <v>658</v>
      </c>
      <c r="O259" s="3" t="s">
        <v>831</v>
      </c>
      <c r="P259" s="241">
        <v>25</v>
      </c>
      <c r="Q259" s="322" t="s">
        <v>1222</v>
      </c>
      <c r="R259" s="256">
        <v>1120</v>
      </c>
      <c r="S259" s="263">
        <v>11940</v>
      </c>
      <c r="T259" s="263">
        <v>11940</v>
      </c>
      <c r="U259" s="256">
        <v>1120</v>
      </c>
      <c r="V259" s="384">
        <v>1120</v>
      </c>
      <c r="W259" s="241">
        <v>1</v>
      </c>
      <c r="X259" s="256">
        <v>4000</v>
      </c>
      <c r="Y259" s="241">
        <v>3</v>
      </c>
      <c r="Z259" s="256">
        <v>3970</v>
      </c>
      <c r="AA259" s="256">
        <v>3950</v>
      </c>
      <c r="AB259" s="257"/>
      <c r="AC259" s="257" t="s">
        <v>1352</v>
      </c>
      <c r="AD259" s="328">
        <v>5.5555555555555552E-2</v>
      </c>
      <c r="AE259" s="329">
        <v>7.9861111111111105E-2</v>
      </c>
      <c r="AF259" s="329"/>
      <c r="AG259" s="328"/>
      <c r="AH259" s="241"/>
      <c r="AI259" s="254" t="s">
        <v>830</v>
      </c>
      <c r="AJ259" s="254" t="s">
        <v>57</v>
      </c>
      <c r="AK259" s="254" t="s">
        <v>578</v>
      </c>
      <c r="AL259" s="260" t="s">
        <v>1387</v>
      </c>
      <c r="AM259" s="379" t="s">
        <v>840</v>
      </c>
      <c r="AP259" s="261">
        <f t="shared" si="6"/>
        <v>2.4305555555555552E-2</v>
      </c>
      <c r="AQ259" s="261" t="str">
        <f t="shared" si="7"/>
        <v/>
      </c>
      <c r="AS259" s="236" t="s">
        <v>731</v>
      </c>
    </row>
    <row r="260" spans="2:45">
      <c r="B260" s="337">
        <v>2025</v>
      </c>
      <c r="C260" s="337">
        <v>4</v>
      </c>
      <c r="D260" s="337">
        <v>21</v>
      </c>
      <c r="E260" s="338" t="s">
        <v>821</v>
      </c>
      <c r="F260" s="337"/>
      <c r="G260" s="339"/>
      <c r="H260" s="254"/>
      <c r="I260" s="317"/>
      <c r="J260" s="254"/>
      <c r="K260" s="241"/>
      <c r="L260" s="241"/>
      <c r="M260" s="241"/>
      <c r="N260" s="312"/>
      <c r="O260" s="3"/>
      <c r="P260" s="241"/>
      <c r="Q260" s="322"/>
      <c r="R260" s="256"/>
      <c r="S260" s="263"/>
      <c r="T260" s="263"/>
      <c r="U260" s="256"/>
      <c r="V260" s="256"/>
      <c r="W260" s="241"/>
      <c r="X260" s="256"/>
      <c r="Y260" s="241"/>
      <c r="Z260" s="256"/>
      <c r="AA260" s="256"/>
      <c r="AB260" s="257"/>
      <c r="AC260" s="257"/>
      <c r="AD260" s="328"/>
      <c r="AE260" s="329"/>
      <c r="AF260" s="329">
        <v>7.9861111111111105E-2</v>
      </c>
      <c r="AG260" s="328">
        <v>0.1423611111111111</v>
      </c>
      <c r="AH260" s="241" t="s">
        <v>41</v>
      </c>
      <c r="AI260" s="254"/>
      <c r="AJ260" s="254"/>
      <c r="AK260" s="254"/>
      <c r="AL260" s="260"/>
      <c r="AM260" s="379"/>
      <c r="AP260" s="261" t="str">
        <f t="shared" si="6"/>
        <v/>
      </c>
      <c r="AQ260" s="261">
        <f t="shared" si="7"/>
        <v>6.25E-2</v>
      </c>
    </row>
    <row r="261" spans="2:45">
      <c r="B261" s="337">
        <v>2025</v>
      </c>
      <c r="C261" s="337">
        <v>4</v>
      </c>
      <c r="D261" s="337">
        <v>21</v>
      </c>
      <c r="E261" s="338" t="s">
        <v>821</v>
      </c>
      <c r="F261" s="337">
        <v>9</v>
      </c>
      <c r="G261" s="339" t="s">
        <v>824</v>
      </c>
      <c r="H261" s="254" t="s">
        <v>825</v>
      </c>
      <c r="I261" s="317" t="s">
        <v>68</v>
      </c>
      <c r="J261" s="254" t="s">
        <v>827</v>
      </c>
      <c r="K261" s="241">
        <v>3817761</v>
      </c>
      <c r="L261" s="241"/>
      <c r="M261" s="241">
        <v>7</v>
      </c>
      <c r="N261" s="312" t="s">
        <v>658</v>
      </c>
      <c r="O261" s="3" t="s">
        <v>831</v>
      </c>
      <c r="P261" s="241">
        <v>25</v>
      </c>
      <c r="Q261" s="322" t="s">
        <v>1222</v>
      </c>
      <c r="R261" s="256">
        <v>1120</v>
      </c>
      <c r="S261" s="263">
        <v>3920</v>
      </c>
      <c r="T261" s="263">
        <v>3920</v>
      </c>
      <c r="U261" s="256">
        <v>1120</v>
      </c>
      <c r="V261" s="256">
        <v>1121</v>
      </c>
      <c r="W261" s="241">
        <v>1</v>
      </c>
      <c r="X261" s="256">
        <v>4000</v>
      </c>
      <c r="Y261" s="241">
        <v>1</v>
      </c>
      <c r="Z261" s="256">
        <v>3920</v>
      </c>
      <c r="AA261" s="256">
        <v>3900</v>
      </c>
      <c r="AB261" s="257" t="s">
        <v>1350</v>
      </c>
      <c r="AC261" s="257" t="s">
        <v>1359</v>
      </c>
      <c r="AD261" s="328">
        <v>0.1423611111111111</v>
      </c>
      <c r="AE261" s="329">
        <v>0.16666666666666666</v>
      </c>
      <c r="AF261" s="329"/>
      <c r="AG261" s="328"/>
      <c r="AH261" s="241"/>
      <c r="AI261" s="254" t="s">
        <v>830</v>
      </c>
      <c r="AJ261" s="254" t="s">
        <v>50</v>
      </c>
      <c r="AK261" s="254" t="s">
        <v>578</v>
      </c>
      <c r="AL261" s="260" t="s">
        <v>1364</v>
      </c>
      <c r="AM261" s="379" t="s">
        <v>840</v>
      </c>
      <c r="AP261" s="261">
        <f t="shared" si="6"/>
        <v>2.4305555555555552E-2</v>
      </c>
      <c r="AQ261" s="261" t="str">
        <f t="shared" si="7"/>
        <v/>
      </c>
      <c r="AS261" s="236" t="s">
        <v>731</v>
      </c>
    </row>
    <row r="262" spans="2:45">
      <c r="B262" s="337">
        <v>2025</v>
      </c>
      <c r="C262" s="337">
        <v>4</v>
      </c>
      <c r="D262" s="337">
        <v>21</v>
      </c>
      <c r="E262" s="338" t="s">
        <v>821</v>
      </c>
      <c r="F262" s="337"/>
      <c r="G262" s="339"/>
      <c r="H262" s="254"/>
      <c r="I262" s="317"/>
      <c r="J262" s="254"/>
      <c r="K262" s="241"/>
      <c r="L262" s="241"/>
      <c r="M262" s="241"/>
      <c r="N262" s="312"/>
      <c r="O262" s="3"/>
      <c r="P262" s="241"/>
      <c r="Q262" s="322"/>
      <c r="R262" s="256"/>
      <c r="S262" s="263"/>
      <c r="T262" s="256"/>
      <c r="U262" s="256"/>
      <c r="V262" s="256"/>
      <c r="W262" s="241"/>
      <c r="X262" s="256"/>
      <c r="Y262" s="241"/>
      <c r="Z262" s="256"/>
      <c r="AA262" s="256"/>
      <c r="AB262" s="257"/>
      <c r="AC262" s="257"/>
      <c r="AD262" s="328"/>
      <c r="AE262" s="329"/>
      <c r="AF262" s="329">
        <v>0.16666666666666666</v>
      </c>
      <c r="AG262" s="328">
        <v>0.1875</v>
      </c>
      <c r="AH262" s="241" t="s">
        <v>41</v>
      </c>
      <c r="AI262" s="254"/>
      <c r="AJ262" s="254"/>
      <c r="AK262" s="254"/>
      <c r="AL262" s="260"/>
      <c r="AM262" s="379"/>
      <c r="AP262" s="261" t="str">
        <f t="shared" si="6"/>
        <v/>
      </c>
      <c r="AQ262" s="261">
        <f t="shared" si="7"/>
        <v>2.0833333333333343E-2</v>
      </c>
    </row>
    <row r="263" spans="2:45">
      <c r="B263" s="337">
        <v>2025</v>
      </c>
      <c r="C263" s="337">
        <v>4</v>
      </c>
      <c r="D263" s="337">
        <v>21</v>
      </c>
      <c r="E263" s="338" t="s">
        <v>821</v>
      </c>
      <c r="F263" s="337">
        <v>10</v>
      </c>
      <c r="G263" s="339" t="s">
        <v>824</v>
      </c>
      <c r="H263" s="254" t="s">
        <v>825</v>
      </c>
      <c r="I263" s="317" t="s">
        <v>826</v>
      </c>
      <c r="J263" s="254" t="s">
        <v>827</v>
      </c>
      <c r="K263" s="241">
        <v>3817761</v>
      </c>
      <c r="L263" s="241">
        <v>2</v>
      </c>
      <c r="M263" s="241">
        <v>7</v>
      </c>
      <c r="N263" s="312" t="s">
        <v>658</v>
      </c>
      <c r="O263" s="3" t="s">
        <v>831</v>
      </c>
      <c r="P263" s="241">
        <v>25</v>
      </c>
      <c r="Q263" s="322" t="s">
        <v>1222</v>
      </c>
      <c r="R263" s="256">
        <v>1120</v>
      </c>
      <c r="S263" s="263">
        <v>12000</v>
      </c>
      <c r="T263" s="256">
        <v>12000</v>
      </c>
      <c r="U263" s="256">
        <v>1120</v>
      </c>
      <c r="V263" s="384">
        <v>1121</v>
      </c>
      <c r="W263" s="241">
        <v>1</v>
      </c>
      <c r="X263" s="256">
        <v>4000</v>
      </c>
      <c r="Y263" s="241">
        <v>3</v>
      </c>
      <c r="Z263" s="256">
        <v>3830</v>
      </c>
      <c r="AA263" s="256">
        <v>3810</v>
      </c>
      <c r="AB263" s="257" t="s">
        <v>1355</v>
      </c>
      <c r="AC263" s="257" t="s">
        <v>1356</v>
      </c>
      <c r="AD263" s="328">
        <v>0.1875</v>
      </c>
      <c r="AE263" s="329">
        <v>0.21180555555555555</v>
      </c>
      <c r="AF263" s="329">
        <v>0.21180555555555555</v>
      </c>
      <c r="AG263" s="328">
        <v>0.2326388888888889</v>
      </c>
      <c r="AH263" s="241" t="s">
        <v>829</v>
      </c>
      <c r="AI263" s="254" t="s">
        <v>830</v>
      </c>
      <c r="AJ263" s="254" t="s">
        <v>57</v>
      </c>
      <c r="AK263" s="254" t="s">
        <v>578</v>
      </c>
      <c r="AL263" s="260" t="s">
        <v>1365</v>
      </c>
      <c r="AM263" s="379" t="s">
        <v>840</v>
      </c>
      <c r="AP263" s="261">
        <f t="shared" si="6"/>
        <v>2.4305555555555552E-2</v>
      </c>
      <c r="AQ263" s="261">
        <f t="shared" si="7"/>
        <v>2.0833333333333343E-2</v>
      </c>
      <c r="AS263" s="236" t="s">
        <v>731</v>
      </c>
    </row>
    <row r="264" spans="2:45">
      <c r="B264" s="337">
        <v>2025</v>
      </c>
      <c r="C264" s="337">
        <v>4</v>
      </c>
      <c r="D264" s="337">
        <v>21</v>
      </c>
      <c r="E264" s="338" t="s">
        <v>821</v>
      </c>
      <c r="F264" s="337"/>
      <c r="G264" s="339" t="s">
        <v>824</v>
      </c>
      <c r="H264" s="254" t="s">
        <v>825</v>
      </c>
      <c r="I264" s="317" t="s">
        <v>826</v>
      </c>
      <c r="J264" s="254" t="s">
        <v>827</v>
      </c>
      <c r="K264" s="241">
        <v>3817761</v>
      </c>
      <c r="L264" s="241"/>
      <c r="M264" s="241">
        <v>7</v>
      </c>
      <c r="N264" s="312" t="s">
        <v>658</v>
      </c>
      <c r="O264" s="3" t="s">
        <v>831</v>
      </c>
      <c r="P264" s="241">
        <v>25</v>
      </c>
      <c r="Q264" s="322" t="s">
        <v>1222</v>
      </c>
      <c r="R264" s="256">
        <v>1120</v>
      </c>
      <c r="S264" s="263">
        <v>12000</v>
      </c>
      <c r="T264" s="256">
        <v>12000</v>
      </c>
      <c r="U264" s="256">
        <v>1120</v>
      </c>
      <c r="V264" s="384">
        <v>1121</v>
      </c>
      <c r="W264" s="241">
        <v>1</v>
      </c>
      <c r="X264" s="256">
        <v>4000</v>
      </c>
      <c r="Y264" s="241">
        <v>3</v>
      </c>
      <c r="Z264" s="256">
        <v>3950</v>
      </c>
      <c r="AA264" s="256">
        <v>3930</v>
      </c>
      <c r="AB264" s="257"/>
      <c r="AC264" s="257" t="s">
        <v>1357</v>
      </c>
      <c r="AD264" s="328">
        <v>0.2326388888888889</v>
      </c>
      <c r="AE264" s="329">
        <v>0.25694444444444442</v>
      </c>
      <c r="AF264" s="329">
        <v>0.25694444444444442</v>
      </c>
      <c r="AG264" s="328">
        <v>0.27777777777777779</v>
      </c>
      <c r="AH264" s="241" t="s">
        <v>829</v>
      </c>
      <c r="AI264" s="254" t="s">
        <v>830</v>
      </c>
      <c r="AJ264" s="254" t="s">
        <v>57</v>
      </c>
      <c r="AK264" s="254" t="s">
        <v>578</v>
      </c>
      <c r="AL264" s="260" t="s">
        <v>1387</v>
      </c>
      <c r="AM264" s="379" t="s">
        <v>840</v>
      </c>
      <c r="AP264" s="261">
        <f t="shared" si="6"/>
        <v>2.4305555555555525E-2</v>
      </c>
      <c r="AQ264" s="261">
        <f t="shared" si="7"/>
        <v>2.083333333333337E-2</v>
      </c>
      <c r="AS264" s="236" t="s">
        <v>731</v>
      </c>
    </row>
    <row r="265" spans="2:45" ht="14.25" customHeight="1">
      <c r="B265" s="337">
        <v>2025</v>
      </c>
      <c r="C265" s="337">
        <v>4</v>
      </c>
      <c r="D265" s="337">
        <v>22</v>
      </c>
      <c r="E265" s="338" t="s">
        <v>822</v>
      </c>
      <c r="F265" s="337"/>
      <c r="G265" s="339" t="s">
        <v>824</v>
      </c>
      <c r="H265" s="254" t="s">
        <v>825</v>
      </c>
      <c r="I265" s="317" t="s">
        <v>826</v>
      </c>
      <c r="J265" s="254" t="s">
        <v>827</v>
      </c>
      <c r="K265" s="241">
        <v>3817761</v>
      </c>
      <c r="L265" s="241"/>
      <c r="M265" s="241">
        <v>7</v>
      </c>
      <c r="N265" s="312" t="s">
        <v>658</v>
      </c>
      <c r="O265" s="3" t="s">
        <v>831</v>
      </c>
      <c r="P265" s="241">
        <v>25</v>
      </c>
      <c r="Q265" s="322" t="s">
        <v>1222</v>
      </c>
      <c r="R265" s="256">
        <v>1120</v>
      </c>
      <c r="S265" s="263">
        <v>12000</v>
      </c>
      <c r="T265" s="256">
        <v>12000</v>
      </c>
      <c r="U265" s="256">
        <v>1120</v>
      </c>
      <c r="V265" s="384">
        <v>1121</v>
      </c>
      <c r="W265" s="241">
        <v>1</v>
      </c>
      <c r="X265" s="256">
        <v>4000</v>
      </c>
      <c r="Y265" s="241">
        <v>3</v>
      </c>
      <c r="Z265" s="256">
        <v>3970</v>
      </c>
      <c r="AA265" s="256">
        <v>3950</v>
      </c>
      <c r="AB265" s="257"/>
      <c r="AC265" s="257" t="s">
        <v>1358</v>
      </c>
      <c r="AD265" s="328">
        <v>0.27777777777777779</v>
      </c>
      <c r="AE265" s="329">
        <v>0.30208333333333331</v>
      </c>
      <c r="AF265" s="329"/>
      <c r="AG265" s="328"/>
      <c r="AH265" s="241"/>
      <c r="AI265" s="254" t="s">
        <v>830</v>
      </c>
      <c r="AJ265" s="254" t="s">
        <v>57</v>
      </c>
      <c r="AK265" s="254" t="s">
        <v>578</v>
      </c>
      <c r="AL265" s="260" t="s">
        <v>1379</v>
      </c>
      <c r="AM265" s="379" t="s">
        <v>840</v>
      </c>
      <c r="AP265" s="261">
        <f t="shared" si="6"/>
        <v>2.4305555555555525E-2</v>
      </c>
      <c r="AQ265" s="261" t="str">
        <f t="shared" si="7"/>
        <v/>
      </c>
      <c r="AS265" s="236" t="s">
        <v>731</v>
      </c>
    </row>
    <row r="266" spans="2:45" ht="14.25" customHeight="1">
      <c r="B266" s="337">
        <v>2025</v>
      </c>
      <c r="C266" s="337">
        <v>4</v>
      </c>
      <c r="D266" s="337">
        <v>22</v>
      </c>
      <c r="E266" s="338" t="s">
        <v>822</v>
      </c>
      <c r="F266" s="337"/>
      <c r="G266" s="339"/>
      <c r="H266" s="254"/>
      <c r="I266" s="317"/>
      <c r="J266" s="254"/>
      <c r="K266" s="241"/>
      <c r="L266" s="241"/>
      <c r="M266" s="241"/>
      <c r="N266" s="312"/>
      <c r="O266" s="3"/>
      <c r="P266" s="241"/>
      <c r="Q266" s="322"/>
      <c r="R266" s="256"/>
      <c r="S266" s="263"/>
      <c r="T266" s="256"/>
      <c r="U266" s="256"/>
      <c r="V266" s="256"/>
      <c r="W266" s="241"/>
      <c r="X266" s="256"/>
      <c r="Y266" s="241"/>
      <c r="Z266" s="256"/>
      <c r="AA266" s="256"/>
      <c r="AB266" s="257"/>
      <c r="AC266" s="257"/>
      <c r="AD266" s="328"/>
      <c r="AE266" s="329"/>
      <c r="AF266" s="329">
        <v>0.30208333333333331</v>
      </c>
      <c r="AG266" s="328">
        <v>0.32291666666666669</v>
      </c>
      <c r="AH266" s="241" t="s">
        <v>41</v>
      </c>
      <c r="AI266" s="254"/>
      <c r="AJ266" s="254"/>
      <c r="AK266" s="254"/>
      <c r="AL266" s="260"/>
      <c r="AM266" s="379"/>
      <c r="AP266" s="261" t="str">
        <f t="shared" si="6"/>
        <v/>
      </c>
      <c r="AQ266" s="261">
        <f t="shared" si="7"/>
        <v>2.083333333333337E-2</v>
      </c>
    </row>
    <row r="267" spans="2:45" ht="14.25" customHeight="1">
      <c r="B267" s="337">
        <v>2025</v>
      </c>
      <c r="C267" s="337">
        <v>4</v>
      </c>
      <c r="D267" s="337">
        <v>22</v>
      </c>
      <c r="E267" s="338" t="s">
        <v>822</v>
      </c>
      <c r="F267" s="337">
        <v>1</v>
      </c>
      <c r="G267" s="339" t="s">
        <v>824</v>
      </c>
      <c r="H267" s="254" t="s">
        <v>825</v>
      </c>
      <c r="I267" s="317" t="s">
        <v>68</v>
      </c>
      <c r="J267" s="254" t="s">
        <v>827</v>
      </c>
      <c r="K267" s="241">
        <v>3817761</v>
      </c>
      <c r="L267" s="241"/>
      <c r="M267" s="241">
        <v>7</v>
      </c>
      <c r="N267" s="312" t="s">
        <v>658</v>
      </c>
      <c r="O267" s="3" t="s">
        <v>831</v>
      </c>
      <c r="P267" s="241">
        <v>25</v>
      </c>
      <c r="Q267" s="322" t="s">
        <v>1222</v>
      </c>
      <c r="R267" s="256">
        <v>1120</v>
      </c>
      <c r="S267" s="263">
        <v>3810</v>
      </c>
      <c r="T267" s="256">
        <v>3810</v>
      </c>
      <c r="U267" s="256">
        <v>1120</v>
      </c>
      <c r="V267" s="256">
        <v>1121</v>
      </c>
      <c r="W267" s="241">
        <v>1</v>
      </c>
      <c r="X267" s="256">
        <v>4000</v>
      </c>
      <c r="Y267" s="241">
        <v>1</v>
      </c>
      <c r="Z267" s="256">
        <v>3820</v>
      </c>
      <c r="AA267" s="256">
        <v>3800</v>
      </c>
      <c r="AB267" s="257" t="s">
        <v>1356</v>
      </c>
      <c r="AC267" s="257" t="s">
        <v>1366</v>
      </c>
      <c r="AD267" s="328">
        <v>0.32291666666666669</v>
      </c>
      <c r="AE267" s="329">
        <v>0.34722222222222221</v>
      </c>
      <c r="AF267" s="329"/>
      <c r="AG267" s="328"/>
      <c r="AH267" s="241"/>
      <c r="AI267" s="254" t="s">
        <v>830</v>
      </c>
      <c r="AJ267" s="254" t="s">
        <v>50</v>
      </c>
      <c r="AK267" s="254" t="s">
        <v>578</v>
      </c>
      <c r="AL267" s="260" t="s">
        <v>1367</v>
      </c>
      <c r="AM267" s="379" t="s">
        <v>840</v>
      </c>
      <c r="AP267" s="261">
        <f t="shared" si="6"/>
        <v>2.4305555555555525E-2</v>
      </c>
      <c r="AQ267" s="261" t="str">
        <f t="shared" si="7"/>
        <v/>
      </c>
      <c r="AS267" s="236" t="s">
        <v>731</v>
      </c>
    </row>
    <row r="268" spans="2:45">
      <c r="B268" s="337">
        <v>2025</v>
      </c>
      <c r="C268" s="337">
        <v>4</v>
      </c>
      <c r="D268" s="337">
        <v>22</v>
      </c>
      <c r="E268" s="338" t="s">
        <v>822</v>
      </c>
      <c r="F268" s="337"/>
      <c r="G268" s="339"/>
      <c r="H268" s="254"/>
      <c r="I268" s="317"/>
      <c r="J268" s="254"/>
      <c r="K268" s="241"/>
      <c r="L268" s="241"/>
      <c r="M268" s="241"/>
      <c r="N268" s="312"/>
      <c r="O268" s="3"/>
      <c r="P268" s="241"/>
      <c r="Q268" s="322"/>
      <c r="R268" s="256"/>
      <c r="S268" s="263"/>
      <c r="T268" s="256"/>
      <c r="U268" s="256"/>
      <c r="V268" s="256"/>
      <c r="W268" s="241"/>
      <c r="X268" s="256"/>
      <c r="Y268" s="241"/>
      <c r="Z268" s="256"/>
      <c r="AA268" s="256"/>
      <c r="AB268" s="257"/>
      <c r="AC268" s="257"/>
      <c r="AD268" s="328"/>
      <c r="AE268" s="329"/>
      <c r="AF268" s="329">
        <v>0.34722222222222221</v>
      </c>
      <c r="AG268" s="328">
        <v>0.36805555555555558</v>
      </c>
      <c r="AH268" s="241" t="s">
        <v>832</v>
      </c>
      <c r="AI268" s="254"/>
      <c r="AJ268" s="254"/>
      <c r="AK268" s="254"/>
      <c r="AL268" s="260"/>
      <c r="AM268" s="379"/>
      <c r="AP268" s="261" t="str">
        <f t="shared" si="6"/>
        <v/>
      </c>
      <c r="AQ268" s="261">
        <f t="shared" si="7"/>
        <v>2.083333333333337E-2</v>
      </c>
    </row>
    <row r="269" spans="2:45">
      <c r="B269" s="337">
        <v>2025</v>
      </c>
      <c r="C269" s="337">
        <v>4</v>
      </c>
      <c r="D269" s="337">
        <v>22</v>
      </c>
      <c r="E269" s="338" t="s">
        <v>822</v>
      </c>
      <c r="F269" s="337">
        <v>2</v>
      </c>
      <c r="G269" s="339" t="s">
        <v>824</v>
      </c>
      <c r="H269" s="254" t="s">
        <v>825</v>
      </c>
      <c r="I269" s="317" t="s">
        <v>826</v>
      </c>
      <c r="J269" s="254" t="s">
        <v>827</v>
      </c>
      <c r="K269" s="241">
        <v>3817761</v>
      </c>
      <c r="L269" s="241">
        <v>3</v>
      </c>
      <c r="M269" s="241">
        <v>7</v>
      </c>
      <c r="N269" s="312" t="s">
        <v>658</v>
      </c>
      <c r="O269" s="3" t="s">
        <v>831</v>
      </c>
      <c r="P269" s="241">
        <v>25</v>
      </c>
      <c r="Q269" s="322" t="s">
        <v>1222</v>
      </c>
      <c r="R269" s="256">
        <v>1120</v>
      </c>
      <c r="S269" s="263">
        <v>12000</v>
      </c>
      <c r="T269" s="256">
        <v>12000</v>
      </c>
      <c r="U269" s="256">
        <v>1120</v>
      </c>
      <c r="V269" s="256">
        <v>1121</v>
      </c>
      <c r="W269" s="241">
        <v>1</v>
      </c>
      <c r="X269" s="256">
        <v>4000</v>
      </c>
      <c r="Y269" s="241">
        <v>3</v>
      </c>
      <c r="Z269" s="256">
        <v>3940</v>
      </c>
      <c r="AA269" s="256">
        <v>3920</v>
      </c>
      <c r="AB269" s="257" t="s">
        <v>1360</v>
      </c>
      <c r="AC269" s="257" t="s">
        <v>1361</v>
      </c>
      <c r="AD269" s="328">
        <v>0.36805555555555558</v>
      </c>
      <c r="AE269" s="329">
        <v>0.3923611111111111</v>
      </c>
      <c r="AF269" s="329">
        <v>0.3923611111111111</v>
      </c>
      <c r="AG269" s="328">
        <v>0.41319444444444442</v>
      </c>
      <c r="AH269" s="241" t="s">
        <v>829</v>
      </c>
      <c r="AI269" s="254" t="s">
        <v>830</v>
      </c>
      <c r="AJ269" s="254" t="s">
        <v>57</v>
      </c>
      <c r="AK269" s="254" t="s">
        <v>578</v>
      </c>
      <c r="AL269" s="260" t="s">
        <v>1370</v>
      </c>
      <c r="AM269" s="379" t="s">
        <v>840</v>
      </c>
      <c r="AP269" s="261">
        <f t="shared" si="6"/>
        <v>2.4305555555555525E-2</v>
      </c>
      <c r="AQ269" s="261">
        <f t="shared" si="7"/>
        <v>2.0833333333333315E-2</v>
      </c>
      <c r="AS269" s="236" t="s">
        <v>731</v>
      </c>
    </row>
    <row r="270" spans="2:45">
      <c r="B270" s="337">
        <v>2025</v>
      </c>
      <c r="C270" s="337">
        <v>4</v>
      </c>
      <c r="D270" s="337">
        <v>22</v>
      </c>
      <c r="E270" s="338" t="s">
        <v>822</v>
      </c>
      <c r="F270" s="337"/>
      <c r="G270" s="339" t="s">
        <v>824</v>
      </c>
      <c r="H270" s="254" t="s">
        <v>825</v>
      </c>
      <c r="I270" s="317" t="s">
        <v>826</v>
      </c>
      <c r="J270" s="254" t="s">
        <v>827</v>
      </c>
      <c r="K270" s="241">
        <v>3817762</v>
      </c>
      <c r="L270" s="241">
        <v>1</v>
      </c>
      <c r="M270" s="241">
        <v>2</v>
      </c>
      <c r="N270" s="312" t="s">
        <v>658</v>
      </c>
      <c r="O270" s="3" t="s">
        <v>831</v>
      </c>
      <c r="P270" s="241">
        <v>25</v>
      </c>
      <c r="Q270" s="322" t="s">
        <v>1222</v>
      </c>
      <c r="R270" s="256">
        <v>1120</v>
      </c>
      <c r="S270" s="263">
        <v>12000</v>
      </c>
      <c r="T270" s="256">
        <v>12000</v>
      </c>
      <c r="U270" s="256">
        <v>1120</v>
      </c>
      <c r="V270" s="256">
        <v>1121</v>
      </c>
      <c r="W270" s="241">
        <v>1</v>
      </c>
      <c r="X270" s="256">
        <v>4000</v>
      </c>
      <c r="Y270" s="241">
        <v>3</v>
      </c>
      <c r="Z270" s="256">
        <v>3990</v>
      </c>
      <c r="AA270" s="256">
        <v>3970</v>
      </c>
      <c r="AB270" s="257"/>
      <c r="AC270" s="257" t="s">
        <v>1362</v>
      </c>
      <c r="AD270" s="328">
        <v>0.41319444444444442</v>
      </c>
      <c r="AE270" s="329">
        <v>0.4375</v>
      </c>
      <c r="AF270" s="329">
        <v>0.4375</v>
      </c>
      <c r="AG270" s="328">
        <v>0.5</v>
      </c>
      <c r="AH270" s="241" t="s">
        <v>829</v>
      </c>
      <c r="AI270" s="254" t="s">
        <v>830</v>
      </c>
      <c r="AJ270" s="254" t="s">
        <v>57</v>
      </c>
      <c r="AK270" s="254" t="s">
        <v>578</v>
      </c>
      <c r="AL270" s="260" t="s">
        <v>1383</v>
      </c>
      <c r="AM270" s="379" t="s">
        <v>840</v>
      </c>
      <c r="AP270" s="261">
        <f t="shared" si="6"/>
        <v>2.430555555555558E-2</v>
      </c>
      <c r="AQ270" s="261">
        <f t="shared" si="7"/>
        <v>6.25E-2</v>
      </c>
      <c r="AS270" s="236" t="s">
        <v>731</v>
      </c>
    </row>
    <row r="271" spans="2:45">
      <c r="B271" s="337">
        <v>2025</v>
      </c>
      <c r="C271" s="337">
        <v>4</v>
      </c>
      <c r="D271" s="337">
        <v>22</v>
      </c>
      <c r="E271" s="338" t="s">
        <v>822</v>
      </c>
      <c r="F271" s="337"/>
      <c r="G271" s="339" t="s">
        <v>824</v>
      </c>
      <c r="H271" s="254" t="s">
        <v>825</v>
      </c>
      <c r="I271" s="317" t="s">
        <v>826</v>
      </c>
      <c r="J271" s="254" t="s">
        <v>827</v>
      </c>
      <c r="K271" s="241">
        <v>3817762</v>
      </c>
      <c r="L271" s="241"/>
      <c r="M271" s="241">
        <v>2</v>
      </c>
      <c r="N271" s="312" t="s">
        <v>658</v>
      </c>
      <c r="O271" s="3" t="s">
        <v>831</v>
      </c>
      <c r="P271" s="241">
        <v>25</v>
      </c>
      <c r="Q271" s="322" t="s">
        <v>1222</v>
      </c>
      <c r="R271" s="256">
        <v>1120</v>
      </c>
      <c r="S271" s="263">
        <v>12000</v>
      </c>
      <c r="T271" s="256">
        <v>12000</v>
      </c>
      <c r="U271" s="256">
        <v>1120</v>
      </c>
      <c r="V271" s="256">
        <v>1121</v>
      </c>
      <c r="W271" s="241">
        <v>1</v>
      </c>
      <c r="X271" s="256">
        <v>4000</v>
      </c>
      <c r="Y271" s="241">
        <v>3</v>
      </c>
      <c r="Z271" s="256">
        <v>3870</v>
      </c>
      <c r="AA271" s="256">
        <v>3850</v>
      </c>
      <c r="AB271" s="257"/>
      <c r="AC271" s="257" t="s">
        <v>1363</v>
      </c>
      <c r="AD271" s="328">
        <v>0.5</v>
      </c>
      <c r="AE271" s="329">
        <v>0.52430555555555558</v>
      </c>
      <c r="AF271" s="329"/>
      <c r="AG271" s="328"/>
      <c r="AH271" s="241"/>
      <c r="AI271" s="254" t="s">
        <v>830</v>
      </c>
      <c r="AJ271" s="254" t="s">
        <v>57</v>
      </c>
      <c r="AK271" s="254" t="s">
        <v>578</v>
      </c>
      <c r="AL271" s="260" t="s">
        <v>1377</v>
      </c>
      <c r="AM271" s="379" t="s">
        <v>840</v>
      </c>
      <c r="AP271" s="261">
        <f t="shared" si="6"/>
        <v>2.430555555555558E-2</v>
      </c>
      <c r="AQ271" s="261" t="str">
        <f t="shared" si="7"/>
        <v/>
      </c>
      <c r="AS271" s="236" t="s">
        <v>731</v>
      </c>
    </row>
    <row r="272" spans="2:45">
      <c r="B272" s="337">
        <v>2025</v>
      </c>
      <c r="C272" s="337">
        <v>4</v>
      </c>
      <c r="D272" s="337">
        <v>22</v>
      </c>
      <c r="E272" s="338" t="s">
        <v>822</v>
      </c>
      <c r="F272" s="337"/>
      <c r="G272" s="339"/>
      <c r="H272" s="254"/>
      <c r="I272" s="317"/>
      <c r="J272" s="254"/>
      <c r="K272" s="241"/>
      <c r="L272" s="241"/>
      <c r="M272" s="241"/>
      <c r="N272" s="312"/>
      <c r="O272" s="3"/>
      <c r="P272" s="241"/>
      <c r="Q272" s="322"/>
      <c r="R272" s="256"/>
      <c r="S272" s="263"/>
      <c r="T272" s="256"/>
      <c r="U272" s="256"/>
      <c r="V272" s="256"/>
      <c r="W272" s="241"/>
      <c r="X272" s="256"/>
      <c r="Y272" s="241"/>
      <c r="Z272" s="256"/>
      <c r="AA272" s="256"/>
      <c r="AB272" s="257"/>
      <c r="AC272" s="257"/>
      <c r="AD272" s="328"/>
      <c r="AE272" s="329"/>
      <c r="AF272" s="329">
        <v>0.52430555555555558</v>
      </c>
      <c r="AG272" s="328">
        <v>0.54513888888888884</v>
      </c>
      <c r="AH272" s="241" t="s">
        <v>41</v>
      </c>
      <c r="AI272" s="254"/>
      <c r="AJ272" s="254"/>
      <c r="AK272" s="254"/>
      <c r="AL272" s="260"/>
      <c r="AM272" s="379"/>
      <c r="AP272" s="261" t="str">
        <f t="shared" si="6"/>
        <v/>
      </c>
      <c r="AQ272" s="261">
        <f t="shared" si="7"/>
        <v>2.0833333333333259E-2</v>
      </c>
    </row>
    <row r="273" spans="2:45">
      <c r="B273" s="337">
        <v>2025</v>
      </c>
      <c r="C273" s="337">
        <v>4</v>
      </c>
      <c r="D273" s="337">
        <v>22</v>
      </c>
      <c r="E273" s="338" t="s">
        <v>822</v>
      </c>
      <c r="F273" s="337">
        <v>3</v>
      </c>
      <c r="G273" s="339" t="s">
        <v>824</v>
      </c>
      <c r="H273" s="254" t="s">
        <v>825</v>
      </c>
      <c r="I273" s="317" t="s">
        <v>68</v>
      </c>
      <c r="J273" s="254" t="s">
        <v>827</v>
      </c>
      <c r="K273" s="241">
        <v>3817761</v>
      </c>
      <c r="L273" s="241">
        <v>3</v>
      </c>
      <c r="M273" s="241">
        <v>7</v>
      </c>
      <c r="N273" s="312" t="s">
        <v>658</v>
      </c>
      <c r="O273" s="3" t="s">
        <v>831</v>
      </c>
      <c r="P273" s="241">
        <v>25</v>
      </c>
      <c r="Q273" s="322" t="s">
        <v>1222</v>
      </c>
      <c r="R273" s="256">
        <v>1120</v>
      </c>
      <c r="S273" s="263">
        <v>3920</v>
      </c>
      <c r="T273" s="256">
        <v>3920</v>
      </c>
      <c r="U273" s="256">
        <v>1120</v>
      </c>
      <c r="V273" s="256">
        <v>1121</v>
      </c>
      <c r="W273" s="241">
        <v>1</v>
      </c>
      <c r="X273" s="256">
        <v>4000</v>
      </c>
      <c r="Y273" s="241">
        <v>1</v>
      </c>
      <c r="Z273" s="256">
        <v>3890</v>
      </c>
      <c r="AA273" s="256">
        <v>3860</v>
      </c>
      <c r="AB273" s="257" t="s">
        <v>1361</v>
      </c>
      <c r="AC273" s="257" t="s">
        <v>1369</v>
      </c>
      <c r="AD273" s="328">
        <v>0.54513888888888884</v>
      </c>
      <c r="AE273" s="329">
        <v>0.56944444444444442</v>
      </c>
      <c r="AF273" s="329"/>
      <c r="AG273" s="328"/>
      <c r="AH273" s="241"/>
      <c r="AI273" s="254" t="s">
        <v>830</v>
      </c>
      <c r="AJ273" s="254" t="s">
        <v>50</v>
      </c>
      <c r="AK273" s="254" t="s">
        <v>578</v>
      </c>
      <c r="AL273" s="260" t="s">
        <v>1378</v>
      </c>
      <c r="AM273" s="379" t="s">
        <v>840</v>
      </c>
      <c r="AP273" s="261">
        <f t="shared" si="6"/>
        <v>2.430555555555558E-2</v>
      </c>
      <c r="AQ273" s="261" t="str">
        <f t="shared" si="7"/>
        <v/>
      </c>
      <c r="AS273" s="236" t="s">
        <v>731</v>
      </c>
    </row>
    <row r="274" spans="2:45" ht="14.25" customHeight="1">
      <c r="B274" s="337">
        <v>2025</v>
      </c>
      <c r="C274" s="337">
        <v>4</v>
      </c>
      <c r="D274" s="337">
        <v>22</v>
      </c>
      <c r="E274" s="338" t="s">
        <v>822</v>
      </c>
      <c r="F274" s="337"/>
      <c r="G274" s="339"/>
      <c r="H274" s="254"/>
      <c r="I274" s="317"/>
      <c r="J274" s="254"/>
      <c r="K274" s="241"/>
      <c r="L274" s="241"/>
      <c r="M274" s="241"/>
      <c r="N274" s="312"/>
      <c r="O274" s="3"/>
      <c r="P274" s="241"/>
      <c r="Q274" s="322"/>
      <c r="R274" s="256"/>
      <c r="S274" s="263"/>
      <c r="T274" s="256"/>
      <c r="U274" s="256"/>
      <c r="V274" s="256"/>
      <c r="W274" s="241"/>
      <c r="X274" s="256"/>
      <c r="Y274" s="241"/>
      <c r="Z274" s="256"/>
      <c r="AA274" s="256"/>
      <c r="AB274" s="257"/>
      <c r="AC274" s="257"/>
      <c r="AD274" s="328"/>
      <c r="AE274" s="329"/>
      <c r="AF274" s="329">
        <v>0.56944444444444442</v>
      </c>
      <c r="AG274" s="328">
        <v>0.59027777777777779</v>
      </c>
      <c r="AH274" s="241" t="s">
        <v>41</v>
      </c>
      <c r="AI274" s="254"/>
      <c r="AJ274" s="254"/>
      <c r="AK274" s="254"/>
      <c r="AL274" s="260"/>
      <c r="AM274" s="379"/>
      <c r="AP274" s="261" t="str">
        <f t="shared" ref="AP274:AP337" si="8">IF(IF(AD274&gt;AE274,1-AD274+AE274,AE274-AD274)=0,"",IF(AD274&gt;AE274,1-AD274+AE274,AE274-AD274))</f>
        <v/>
      </c>
      <c r="AQ274" s="261">
        <f t="shared" ref="AQ274:AQ337" si="9">IF(IF(AF274&gt;AG274,1-AF274+AG274,AG274-AF274)=0,"",IF(AF274&gt;AG274,1-AF274+AG274,AG274-AF274))</f>
        <v>2.083333333333337E-2</v>
      </c>
    </row>
    <row r="275" spans="2:45">
      <c r="B275" s="337">
        <v>2025</v>
      </c>
      <c r="C275" s="337">
        <v>4</v>
      </c>
      <c r="D275" s="337">
        <v>22</v>
      </c>
      <c r="E275" s="338" t="s">
        <v>823</v>
      </c>
      <c r="F275" s="337">
        <v>4</v>
      </c>
      <c r="G275" s="339" t="s">
        <v>824</v>
      </c>
      <c r="H275" s="254" t="s">
        <v>825</v>
      </c>
      <c r="I275" s="317" t="s">
        <v>68</v>
      </c>
      <c r="J275" s="254" t="s">
        <v>827</v>
      </c>
      <c r="K275" s="241">
        <v>3817762</v>
      </c>
      <c r="L275" s="241"/>
      <c r="M275" s="241"/>
      <c r="N275" s="312" t="s">
        <v>658</v>
      </c>
      <c r="O275" s="3" t="s">
        <v>831</v>
      </c>
      <c r="P275" s="241">
        <v>25</v>
      </c>
      <c r="Q275" s="322" t="s">
        <v>1222</v>
      </c>
      <c r="R275" s="256">
        <v>1120</v>
      </c>
      <c r="S275" s="263">
        <v>3850</v>
      </c>
      <c r="T275" s="256">
        <v>3850</v>
      </c>
      <c r="U275" s="256">
        <v>1120</v>
      </c>
      <c r="V275" s="256">
        <v>1121</v>
      </c>
      <c r="W275" s="241">
        <v>1</v>
      </c>
      <c r="X275" s="256">
        <v>4000</v>
      </c>
      <c r="Y275" s="241">
        <v>1</v>
      </c>
      <c r="Z275" s="256">
        <v>3840</v>
      </c>
      <c r="AA275" s="256">
        <v>3820</v>
      </c>
      <c r="AB275" s="257" t="s">
        <v>1363</v>
      </c>
      <c r="AC275" s="257" t="s">
        <v>1380</v>
      </c>
      <c r="AD275" s="328">
        <v>0.59027777777777779</v>
      </c>
      <c r="AE275" s="329">
        <v>0.625</v>
      </c>
      <c r="AF275" s="329"/>
      <c r="AG275" s="328"/>
      <c r="AH275" s="241"/>
      <c r="AI275" s="254" t="s">
        <v>830</v>
      </c>
      <c r="AJ275" s="254" t="s">
        <v>57</v>
      </c>
      <c r="AK275" s="254" t="s">
        <v>578</v>
      </c>
      <c r="AL275" s="260" t="s">
        <v>1385</v>
      </c>
      <c r="AM275" s="379" t="s">
        <v>840</v>
      </c>
      <c r="AP275" s="261">
        <f t="shared" si="8"/>
        <v>3.472222222222221E-2</v>
      </c>
      <c r="AQ275" s="261" t="str">
        <f t="shared" si="9"/>
        <v/>
      </c>
      <c r="AS275" s="236" t="s">
        <v>731</v>
      </c>
    </row>
    <row r="276" spans="2:45">
      <c r="B276" s="337">
        <v>2025</v>
      </c>
      <c r="C276" s="337">
        <v>4</v>
      </c>
      <c r="D276" s="337">
        <v>22</v>
      </c>
      <c r="E276" s="338" t="s">
        <v>823</v>
      </c>
      <c r="F276" s="337"/>
      <c r="G276" s="339"/>
      <c r="H276" s="254"/>
      <c r="I276" s="317"/>
      <c r="J276" s="254"/>
      <c r="K276" s="241"/>
      <c r="L276" s="241"/>
      <c r="M276" s="241"/>
      <c r="N276" s="312"/>
      <c r="O276" s="3"/>
      <c r="P276" s="241"/>
      <c r="Q276" s="322"/>
      <c r="R276" s="256"/>
      <c r="S276" s="263"/>
      <c r="T276" s="256"/>
      <c r="U276" s="256"/>
      <c r="V276" s="256"/>
      <c r="W276" s="241"/>
      <c r="X276" s="256"/>
      <c r="Y276" s="241"/>
      <c r="Z276" s="256"/>
      <c r="AA276" s="256"/>
      <c r="AB276" s="257"/>
      <c r="AC276" s="257"/>
      <c r="AD276" s="328"/>
      <c r="AE276" s="329"/>
      <c r="AF276" s="329">
        <v>0.625</v>
      </c>
      <c r="AG276" s="328">
        <v>0.68055555555555558</v>
      </c>
      <c r="AH276" s="241" t="s">
        <v>41</v>
      </c>
      <c r="AI276" s="254"/>
      <c r="AJ276" s="254"/>
      <c r="AK276" s="254"/>
      <c r="AL276" s="260"/>
      <c r="AM276" s="379"/>
      <c r="AP276" s="261" t="str">
        <f t="shared" si="8"/>
        <v/>
      </c>
      <c r="AQ276" s="261">
        <f t="shared" si="9"/>
        <v>5.555555555555558E-2</v>
      </c>
    </row>
    <row r="277" spans="2:45">
      <c r="B277" s="337">
        <v>2025</v>
      </c>
      <c r="C277" s="337">
        <v>4</v>
      </c>
      <c r="D277" s="337">
        <v>22</v>
      </c>
      <c r="E277" s="338" t="s">
        <v>823</v>
      </c>
      <c r="F277" s="337">
        <v>5</v>
      </c>
      <c r="G277" s="339" t="s">
        <v>824</v>
      </c>
      <c r="H277" s="254" t="s">
        <v>825</v>
      </c>
      <c r="I277" s="317" t="s">
        <v>68</v>
      </c>
      <c r="J277" s="254" t="s">
        <v>827</v>
      </c>
      <c r="K277" s="241">
        <v>3817762</v>
      </c>
      <c r="L277" s="241"/>
      <c r="M277" s="241"/>
      <c r="N277" s="312" t="s">
        <v>658</v>
      </c>
      <c r="O277" s="3" t="s">
        <v>831</v>
      </c>
      <c r="P277" s="241">
        <v>25</v>
      </c>
      <c r="Q277" s="322" t="s">
        <v>1222</v>
      </c>
      <c r="R277" s="256">
        <v>1120</v>
      </c>
      <c r="S277" s="263">
        <v>3420</v>
      </c>
      <c r="T277" s="256">
        <v>3420</v>
      </c>
      <c r="U277" s="256">
        <v>1120</v>
      </c>
      <c r="V277" s="256">
        <v>1121</v>
      </c>
      <c r="W277" s="241">
        <v>1</v>
      </c>
      <c r="X277" s="256">
        <v>4000</v>
      </c>
      <c r="Y277" s="241">
        <v>1</v>
      </c>
      <c r="Z277" s="256">
        <v>3420</v>
      </c>
      <c r="AA277" s="256">
        <v>3400</v>
      </c>
      <c r="AB277" s="257" t="s">
        <v>1363</v>
      </c>
      <c r="AC277" s="257" t="s">
        <v>1380</v>
      </c>
      <c r="AD277" s="328">
        <v>0.68055555555555558</v>
      </c>
      <c r="AE277" s="329">
        <v>0.70486111111111116</v>
      </c>
      <c r="AF277" s="329"/>
      <c r="AG277" s="328"/>
      <c r="AH277" s="241"/>
      <c r="AI277" s="254" t="s">
        <v>830</v>
      </c>
      <c r="AJ277" s="254" t="s">
        <v>57</v>
      </c>
      <c r="AK277" s="254" t="s">
        <v>578</v>
      </c>
      <c r="AL277" s="260" t="s">
        <v>1381</v>
      </c>
      <c r="AM277" s="379" t="s">
        <v>840</v>
      </c>
      <c r="AP277" s="261">
        <f t="shared" si="8"/>
        <v>2.430555555555558E-2</v>
      </c>
      <c r="AQ277" s="261" t="str">
        <f t="shared" si="9"/>
        <v/>
      </c>
      <c r="AS277" s="236" t="s">
        <v>731</v>
      </c>
    </row>
    <row r="278" spans="2:45">
      <c r="B278" s="337">
        <v>2025</v>
      </c>
      <c r="C278" s="337">
        <v>4</v>
      </c>
      <c r="D278" s="337">
        <v>22</v>
      </c>
      <c r="E278" s="338" t="s">
        <v>823</v>
      </c>
      <c r="F278" s="337"/>
      <c r="G278" s="339"/>
      <c r="H278" s="254"/>
      <c r="I278" s="317"/>
      <c r="J278" s="254"/>
      <c r="K278" s="241"/>
      <c r="L278" s="241"/>
      <c r="M278" s="241"/>
      <c r="N278" s="312"/>
      <c r="O278" s="3"/>
      <c r="P278" s="241"/>
      <c r="Q278" s="322"/>
      <c r="R278" s="256"/>
      <c r="S278" s="263"/>
      <c r="T278" s="256"/>
      <c r="U278" s="256"/>
      <c r="V278" s="256"/>
      <c r="W278" s="241"/>
      <c r="X278" s="256"/>
      <c r="Y278" s="241"/>
      <c r="Z278" s="256"/>
      <c r="AA278" s="256"/>
      <c r="AB278" s="257"/>
      <c r="AC278" s="257"/>
      <c r="AD278" s="328"/>
      <c r="AE278" s="329"/>
      <c r="AF278" s="329">
        <v>0.70486111111111116</v>
      </c>
      <c r="AG278" s="328">
        <v>0.72222222222222221</v>
      </c>
      <c r="AH278" s="241" t="s">
        <v>41</v>
      </c>
      <c r="AI278" s="254"/>
      <c r="AJ278" s="254"/>
      <c r="AK278" s="254"/>
      <c r="AL278" s="260"/>
      <c r="AM278" s="379"/>
      <c r="AP278" s="261" t="str">
        <f t="shared" si="8"/>
        <v/>
      </c>
      <c r="AQ278" s="261">
        <f t="shared" si="9"/>
        <v>1.7361111111111049E-2</v>
      </c>
    </row>
    <row r="279" spans="2:45">
      <c r="B279" s="337">
        <v>2025</v>
      </c>
      <c r="C279" s="337">
        <v>4</v>
      </c>
      <c r="D279" s="337">
        <v>22</v>
      </c>
      <c r="E279" s="338" t="s">
        <v>823</v>
      </c>
      <c r="F279" s="337">
        <v>6</v>
      </c>
      <c r="G279" s="339" t="s">
        <v>824</v>
      </c>
      <c r="H279" s="254" t="s">
        <v>825</v>
      </c>
      <c r="I279" s="317" t="s">
        <v>68</v>
      </c>
      <c r="J279" s="254" t="s">
        <v>827</v>
      </c>
      <c r="K279" s="241">
        <v>3817762</v>
      </c>
      <c r="L279" s="241"/>
      <c r="M279" s="241"/>
      <c r="N279" s="312" t="s">
        <v>658</v>
      </c>
      <c r="O279" s="3" t="s">
        <v>831</v>
      </c>
      <c r="P279" s="241">
        <v>25</v>
      </c>
      <c r="Q279" s="322" t="s">
        <v>1222</v>
      </c>
      <c r="R279" s="256">
        <v>1120</v>
      </c>
      <c r="S279" s="263">
        <v>3400</v>
      </c>
      <c r="T279" s="256">
        <v>3400</v>
      </c>
      <c r="U279" s="256">
        <v>1120</v>
      </c>
      <c r="V279" s="256">
        <v>1121</v>
      </c>
      <c r="W279" s="241">
        <v>1</v>
      </c>
      <c r="X279" s="256">
        <v>4000</v>
      </c>
      <c r="Y279" s="241">
        <v>1</v>
      </c>
      <c r="Z279" s="256">
        <v>3330</v>
      </c>
      <c r="AA279" s="256">
        <v>3300</v>
      </c>
      <c r="AB279" s="257" t="s">
        <v>1363</v>
      </c>
      <c r="AC279" s="257" t="s">
        <v>1376</v>
      </c>
      <c r="AD279" s="328">
        <v>0.72222222222222221</v>
      </c>
      <c r="AE279" s="329">
        <v>0.74652777777777779</v>
      </c>
      <c r="AF279" s="329"/>
      <c r="AG279" s="328"/>
      <c r="AH279" s="241"/>
      <c r="AI279" s="254" t="s">
        <v>830</v>
      </c>
      <c r="AJ279" s="254" t="s">
        <v>50</v>
      </c>
      <c r="AK279" s="254" t="s">
        <v>578</v>
      </c>
      <c r="AL279" s="260" t="s">
        <v>1384</v>
      </c>
      <c r="AM279" s="379" t="s">
        <v>840</v>
      </c>
      <c r="AP279" s="261">
        <f t="shared" si="8"/>
        <v>2.430555555555558E-2</v>
      </c>
      <c r="AQ279" s="261" t="str">
        <f t="shared" si="9"/>
        <v/>
      </c>
      <c r="AS279" s="236" t="s">
        <v>731</v>
      </c>
    </row>
    <row r="280" spans="2:45">
      <c r="B280" s="337">
        <v>2025</v>
      </c>
      <c r="C280" s="337">
        <v>4</v>
      </c>
      <c r="D280" s="337">
        <v>22</v>
      </c>
      <c r="E280" s="338" t="s">
        <v>823</v>
      </c>
      <c r="F280" s="337"/>
      <c r="G280" s="339"/>
      <c r="H280" s="254"/>
      <c r="I280" s="317"/>
      <c r="J280" s="254"/>
      <c r="K280" s="241"/>
      <c r="L280" s="241"/>
      <c r="M280" s="241"/>
      <c r="N280" s="312"/>
      <c r="O280" s="3"/>
      <c r="P280" s="241"/>
      <c r="Q280" s="322"/>
      <c r="R280" s="256"/>
      <c r="S280" s="263"/>
      <c r="T280" s="256"/>
      <c r="U280" s="256"/>
      <c r="V280" s="256"/>
      <c r="W280" s="241"/>
      <c r="X280" s="256"/>
      <c r="Y280" s="241"/>
      <c r="Z280" s="256"/>
      <c r="AA280" s="256"/>
      <c r="AB280" s="257"/>
      <c r="AC280" s="257"/>
      <c r="AD280" s="328"/>
      <c r="AE280" s="329"/>
      <c r="AF280" s="329">
        <v>0.74652777777777779</v>
      </c>
      <c r="AG280" s="328">
        <v>0.76736111111111116</v>
      </c>
      <c r="AH280" s="241" t="s">
        <v>41</v>
      </c>
      <c r="AI280" s="254"/>
      <c r="AJ280" s="254"/>
      <c r="AK280" s="254"/>
      <c r="AL280" s="260"/>
      <c r="AM280" s="379"/>
      <c r="AP280" s="261" t="str">
        <f t="shared" si="8"/>
        <v/>
      </c>
      <c r="AQ280" s="261">
        <f t="shared" si="9"/>
        <v>2.083333333333337E-2</v>
      </c>
    </row>
    <row r="281" spans="2:45" ht="14.25" customHeight="1">
      <c r="B281" s="337">
        <v>2025</v>
      </c>
      <c r="C281" s="337">
        <v>4</v>
      </c>
      <c r="D281" s="337">
        <v>22</v>
      </c>
      <c r="E281" s="338" t="s">
        <v>823</v>
      </c>
      <c r="F281" s="337">
        <v>7</v>
      </c>
      <c r="G281" s="339" t="s">
        <v>824</v>
      </c>
      <c r="H281" s="254" t="s">
        <v>825</v>
      </c>
      <c r="I281" s="317" t="s">
        <v>68</v>
      </c>
      <c r="J281" s="254" t="s">
        <v>827</v>
      </c>
      <c r="K281" s="241">
        <v>3817762</v>
      </c>
      <c r="L281" s="241"/>
      <c r="M281" s="241"/>
      <c r="N281" s="312" t="s">
        <v>658</v>
      </c>
      <c r="O281" s="3" t="s">
        <v>831</v>
      </c>
      <c r="P281" s="241">
        <v>25</v>
      </c>
      <c r="Q281" s="322" t="s">
        <v>1222</v>
      </c>
      <c r="R281" s="256">
        <v>1120</v>
      </c>
      <c r="S281" s="263">
        <v>3970</v>
      </c>
      <c r="T281" s="256">
        <v>3970</v>
      </c>
      <c r="U281" s="256">
        <v>1120</v>
      </c>
      <c r="V281" s="384">
        <v>1121</v>
      </c>
      <c r="W281" s="241">
        <v>1</v>
      </c>
      <c r="X281" s="256">
        <v>4000</v>
      </c>
      <c r="Y281" s="241">
        <v>1</v>
      </c>
      <c r="Z281" s="256">
        <v>3850</v>
      </c>
      <c r="AA281" s="256">
        <v>3830</v>
      </c>
      <c r="AB281" s="257" t="s">
        <v>1362</v>
      </c>
      <c r="AC281" s="257" t="s">
        <v>1382</v>
      </c>
      <c r="AD281" s="328">
        <v>0.76736111111111116</v>
      </c>
      <c r="AE281" s="329">
        <v>0.79166666666666663</v>
      </c>
      <c r="AF281" s="329"/>
      <c r="AG281" s="328"/>
      <c r="AH281" s="241"/>
      <c r="AI281" s="254" t="s">
        <v>830</v>
      </c>
      <c r="AJ281" s="254" t="s">
        <v>50</v>
      </c>
      <c r="AK281" s="254" t="s">
        <v>578</v>
      </c>
      <c r="AL281" s="260" t="s">
        <v>1390</v>
      </c>
      <c r="AM281" s="379" t="s">
        <v>840</v>
      </c>
      <c r="AP281" s="261">
        <f t="shared" si="8"/>
        <v>2.4305555555555469E-2</v>
      </c>
      <c r="AQ281" s="261" t="str">
        <f t="shared" si="9"/>
        <v/>
      </c>
      <c r="AS281" s="236" t="s">
        <v>731</v>
      </c>
    </row>
    <row r="282" spans="2:45">
      <c r="B282" s="337">
        <v>2025</v>
      </c>
      <c r="C282" s="337">
        <v>4</v>
      </c>
      <c r="D282" s="337">
        <v>22</v>
      </c>
      <c r="E282" s="338" t="s">
        <v>823</v>
      </c>
      <c r="F282" s="337"/>
      <c r="G282" s="339"/>
      <c r="H282" s="254"/>
      <c r="I282" s="317"/>
      <c r="J282" s="254"/>
      <c r="K282" s="241"/>
      <c r="L282" s="241"/>
      <c r="M282" s="241"/>
      <c r="N282" s="312"/>
      <c r="O282" s="3"/>
      <c r="P282" s="241"/>
      <c r="Q282" s="322"/>
      <c r="R282" s="256"/>
      <c r="S282" s="263"/>
      <c r="T282" s="256"/>
      <c r="U282" s="256"/>
      <c r="V282" s="256"/>
      <c r="W282" s="241"/>
      <c r="X282" s="256"/>
      <c r="Y282" s="241"/>
      <c r="Z282" s="256"/>
      <c r="AA282" s="256"/>
      <c r="AB282" s="257"/>
      <c r="AC282" s="257"/>
      <c r="AD282" s="328"/>
      <c r="AE282" s="329"/>
      <c r="AF282" s="329">
        <v>0.79166666666666663</v>
      </c>
      <c r="AG282" s="328">
        <v>0.8125</v>
      </c>
      <c r="AH282" s="241" t="s">
        <v>41</v>
      </c>
      <c r="AI282" s="254"/>
      <c r="AJ282" s="254"/>
      <c r="AK282" s="254"/>
      <c r="AL282" s="260"/>
      <c r="AM282" s="379"/>
      <c r="AP282" s="261" t="str">
        <f t="shared" si="8"/>
        <v/>
      </c>
      <c r="AQ282" s="261">
        <f t="shared" si="9"/>
        <v>2.083333333333337E-2</v>
      </c>
    </row>
    <row r="283" spans="2:45">
      <c r="B283" s="337">
        <v>2025</v>
      </c>
      <c r="C283" s="337">
        <v>4</v>
      </c>
      <c r="D283" s="337">
        <v>22</v>
      </c>
      <c r="E283" s="338" t="s">
        <v>823</v>
      </c>
      <c r="F283" s="337">
        <v>8</v>
      </c>
      <c r="G283" s="339" t="s">
        <v>824</v>
      </c>
      <c r="H283" s="254" t="s">
        <v>825</v>
      </c>
      <c r="I283" s="317" t="s">
        <v>68</v>
      </c>
      <c r="J283" s="254" t="s">
        <v>827</v>
      </c>
      <c r="K283" s="241">
        <v>3817761</v>
      </c>
      <c r="L283" s="241"/>
      <c r="M283" s="241"/>
      <c r="N283" s="312" t="s">
        <v>658</v>
      </c>
      <c r="O283" s="3" t="s">
        <v>831</v>
      </c>
      <c r="P283" s="241">
        <v>25</v>
      </c>
      <c r="Q283" s="322" t="s">
        <v>1222</v>
      </c>
      <c r="R283" s="256">
        <v>1120</v>
      </c>
      <c r="S283" s="263">
        <v>3950</v>
      </c>
      <c r="T283" s="263">
        <v>3950</v>
      </c>
      <c r="U283" s="256">
        <v>1120</v>
      </c>
      <c r="V283" s="384">
        <v>1120</v>
      </c>
      <c r="W283" s="241">
        <v>1</v>
      </c>
      <c r="X283" s="256">
        <v>4000</v>
      </c>
      <c r="Y283" s="241">
        <v>1</v>
      </c>
      <c r="Z283" s="256">
        <v>3930</v>
      </c>
      <c r="AA283" s="256">
        <v>3910</v>
      </c>
      <c r="AB283" s="257" t="s">
        <v>1352</v>
      </c>
      <c r="AC283" s="257" t="s">
        <v>1386</v>
      </c>
      <c r="AD283" s="328">
        <v>0.8125</v>
      </c>
      <c r="AE283" s="329">
        <v>0.83680555555555558</v>
      </c>
      <c r="AF283" s="329"/>
      <c r="AG283" s="328"/>
      <c r="AH283" s="241"/>
      <c r="AI283" s="254" t="s">
        <v>830</v>
      </c>
      <c r="AJ283" s="254" t="s">
        <v>50</v>
      </c>
      <c r="AK283" s="254" t="s">
        <v>578</v>
      </c>
      <c r="AL283" s="260" t="s">
        <v>1389</v>
      </c>
      <c r="AM283" s="379" t="s">
        <v>840</v>
      </c>
      <c r="AP283" s="261">
        <f t="shared" si="8"/>
        <v>2.430555555555558E-2</v>
      </c>
      <c r="AQ283" s="261" t="str">
        <f t="shared" si="9"/>
        <v/>
      </c>
      <c r="AS283" s="236" t="s">
        <v>731</v>
      </c>
    </row>
    <row r="284" spans="2:45">
      <c r="B284" s="337">
        <v>2025</v>
      </c>
      <c r="C284" s="337">
        <v>4</v>
      </c>
      <c r="D284" s="337">
        <v>22</v>
      </c>
      <c r="E284" s="338" t="s">
        <v>823</v>
      </c>
      <c r="F284" s="337"/>
      <c r="G284" s="339"/>
      <c r="H284" s="254"/>
      <c r="I284" s="317"/>
      <c r="J284" s="254"/>
      <c r="K284" s="241"/>
      <c r="L284" s="241"/>
      <c r="M284" s="241"/>
      <c r="N284" s="312"/>
      <c r="O284" s="3"/>
      <c r="P284" s="241"/>
      <c r="Q284" s="322"/>
      <c r="R284" s="256"/>
      <c r="S284" s="263"/>
      <c r="T284" s="256"/>
      <c r="U284" s="256"/>
      <c r="V284" s="256"/>
      <c r="W284" s="241"/>
      <c r="X284" s="256"/>
      <c r="Y284" s="241"/>
      <c r="Z284" s="256"/>
      <c r="AA284" s="256"/>
      <c r="AB284" s="257"/>
      <c r="AC284" s="257"/>
      <c r="AD284" s="328"/>
      <c r="AE284" s="329"/>
      <c r="AF284" s="329">
        <v>0.83680555555555558</v>
      </c>
      <c r="AG284" s="328">
        <v>0.85763888888888884</v>
      </c>
      <c r="AH284" s="241" t="s">
        <v>41</v>
      </c>
      <c r="AI284" s="254"/>
      <c r="AJ284" s="254"/>
      <c r="AK284" s="254"/>
      <c r="AL284" s="260"/>
      <c r="AM284" s="379"/>
      <c r="AP284" s="261" t="str">
        <f t="shared" si="8"/>
        <v/>
      </c>
      <c r="AQ284" s="261">
        <f t="shared" si="9"/>
        <v>2.0833333333333259E-2</v>
      </c>
    </row>
    <row r="285" spans="2:45">
      <c r="B285" s="337">
        <v>2025</v>
      </c>
      <c r="C285" s="337">
        <v>4</v>
      </c>
      <c r="D285" s="337">
        <v>22</v>
      </c>
      <c r="E285" s="338" t="s">
        <v>823</v>
      </c>
      <c r="F285" s="337">
        <v>9</v>
      </c>
      <c r="G285" s="339" t="s">
        <v>824</v>
      </c>
      <c r="H285" s="254" t="s">
        <v>825</v>
      </c>
      <c r="I285" s="317" t="s">
        <v>68</v>
      </c>
      <c r="J285" s="254" t="s">
        <v>827</v>
      </c>
      <c r="K285" s="241">
        <v>3817761</v>
      </c>
      <c r="L285" s="241"/>
      <c r="M285" s="241"/>
      <c r="N285" s="312" t="s">
        <v>658</v>
      </c>
      <c r="O285" s="3" t="s">
        <v>831</v>
      </c>
      <c r="P285" s="241">
        <v>25</v>
      </c>
      <c r="Q285" s="322" t="s">
        <v>1222</v>
      </c>
      <c r="R285" s="256">
        <v>1120</v>
      </c>
      <c r="S285" s="263">
        <v>3980</v>
      </c>
      <c r="T285" s="263">
        <v>3980</v>
      </c>
      <c r="U285" s="256">
        <v>1120</v>
      </c>
      <c r="V285" s="384">
        <v>1120</v>
      </c>
      <c r="W285" s="241">
        <v>1</v>
      </c>
      <c r="X285" s="256">
        <v>4000</v>
      </c>
      <c r="Y285" s="241">
        <v>1</v>
      </c>
      <c r="Z285" s="256">
        <v>3960</v>
      </c>
      <c r="AA285" s="256">
        <v>3940</v>
      </c>
      <c r="AB285" s="257" t="s">
        <v>1351</v>
      </c>
      <c r="AC285" s="257" t="s">
        <v>1388</v>
      </c>
      <c r="AD285" s="328">
        <v>0.85763888888888884</v>
      </c>
      <c r="AE285" s="329">
        <v>0.88194444444444442</v>
      </c>
      <c r="AF285" s="329"/>
      <c r="AG285" s="328"/>
      <c r="AH285" s="241"/>
      <c r="AI285" s="254" t="s">
        <v>830</v>
      </c>
      <c r="AJ285" s="254" t="s">
        <v>50</v>
      </c>
      <c r="AK285" s="254" t="s">
        <v>578</v>
      </c>
      <c r="AL285" s="260" t="s">
        <v>1389</v>
      </c>
      <c r="AM285" s="379" t="s">
        <v>840</v>
      </c>
      <c r="AP285" s="261">
        <f t="shared" si="8"/>
        <v>2.430555555555558E-2</v>
      </c>
      <c r="AQ285" s="261" t="str">
        <f t="shared" si="9"/>
        <v/>
      </c>
      <c r="AS285" s="236" t="s">
        <v>731</v>
      </c>
    </row>
    <row r="286" spans="2:45">
      <c r="B286" s="337">
        <v>2025</v>
      </c>
      <c r="C286" s="337">
        <v>4</v>
      </c>
      <c r="D286" s="337">
        <v>22</v>
      </c>
      <c r="E286" s="338" t="s">
        <v>823</v>
      </c>
      <c r="F286" s="337"/>
      <c r="G286" s="339"/>
      <c r="H286" s="254"/>
      <c r="I286" s="317"/>
      <c r="J286" s="254"/>
      <c r="K286" s="241"/>
      <c r="L286" s="241"/>
      <c r="M286" s="241"/>
      <c r="N286" s="312"/>
      <c r="O286" s="3"/>
      <c r="P286" s="241"/>
      <c r="Q286" s="322"/>
      <c r="R286" s="256"/>
      <c r="S286" s="263"/>
      <c r="T286" s="256"/>
      <c r="U286" s="256"/>
      <c r="V286" s="256"/>
      <c r="W286" s="241"/>
      <c r="X286" s="256"/>
      <c r="Y286" s="241"/>
      <c r="Z286" s="256"/>
      <c r="AA286" s="256"/>
      <c r="AB286" s="257"/>
      <c r="AC286" s="257"/>
      <c r="AD286" s="328"/>
      <c r="AE286" s="329"/>
      <c r="AF286" s="329">
        <v>0.88194444444444442</v>
      </c>
      <c r="AG286" s="328">
        <v>0.90277777777777779</v>
      </c>
      <c r="AH286" s="241" t="s">
        <v>41</v>
      </c>
      <c r="AI286" s="254"/>
      <c r="AJ286" s="254"/>
      <c r="AK286" s="254"/>
      <c r="AL286" s="260"/>
      <c r="AM286" s="379"/>
      <c r="AP286" s="261" t="str">
        <f t="shared" si="8"/>
        <v/>
      </c>
      <c r="AQ286" s="261">
        <f t="shared" si="9"/>
        <v>2.083333333333337E-2</v>
      </c>
    </row>
    <row r="287" spans="2:45">
      <c r="B287" s="337">
        <v>2025</v>
      </c>
      <c r="C287" s="337">
        <v>4</v>
      </c>
      <c r="D287" s="337">
        <v>22</v>
      </c>
      <c r="E287" s="338" t="s">
        <v>821</v>
      </c>
      <c r="F287" s="337">
        <v>10</v>
      </c>
      <c r="G287" s="339" t="s">
        <v>824</v>
      </c>
      <c r="H287" s="254" t="s">
        <v>825</v>
      </c>
      <c r="I287" s="317" t="s">
        <v>68</v>
      </c>
      <c r="J287" s="254" t="s">
        <v>827</v>
      </c>
      <c r="K287" s="241">
        <v>3817761</v>
      </c>
      <c r="L287" s="241"/>
      <c r="M287" s="241"/>
      <c r="N287" s="312" t="s">
        <v>658</v>
      </c>
      <c r="O287" s="3" t="s">
        <v>831</v>
      </c>
      <c r="P287" s="241">
        <v>25</v>
      </c>
      <c r="Q287" s="322" t="s">
        <v>1222</v>
      </c>
      <c r="R287" s="256">
        <v>1120</v>
      </c>
      <c r="S287" s="256">
        <v>3930</v>
      </c>
      <c r="T287" s="256">
        <v>3930</v>
      </c>
      <c r="U287" s="256">
        <v>1120</v>
      </c>
      <c r="V287" s="384">
        <v>1121</v>
      </c>
      <c r="W287" s="241">
        <v>1</v>
      </c>
      <c r="X287" s="256">
        <v>4000</v>
      </c>
      <c r="Y287" s="241">
        <v>1</v>
      </c>
      <c r="Z287" s="256">
        <v>3910</v>
      </c>
      <c r="AA287" s="256">
        <v>3890</v>
      </c>
      <c r="AB287" s="257" t="s">
        <v>1357</v>
      </c>
      <c r="AC287" s="257" t="s">
        <v>1391</v>
      </c>
      <c r="AD287" s="328">
        <v>0.90277777777777779</v>
      </c>
      <c r="AE287" s="329">
        <v>0.92708333333333337</v>
      </c>
      <c r="AF287" s="329"/>
      <c r="AG287" s="328"/>
      <c r="AH287" s="241"/>
      <c r="AI287" s="254" t="s">
        <v>830</v>
      </c>
      <c r="AJ287" s="254" t="s">
        <v>50</v>
      </c>
      <c r="AK287" s="254" t="s">
        <v>578</v>
      </c>
      <c r="AL287" s="260" t="s">
        <v>1389</v>
      </c>
      <c r="AM287" s="379" t="s">
        <v>840</v>
      </c>
      <c r="AP287" s="261">
        <f t="shared" si="8"/>
        <v>2.430555555555558E-2</v>
      </c>
      <c r="AQ287" s="261" t="str">
        <f t="shared" si="9"/>
        <v/>
      </c>
      <c r="AS287" s="236" t="s">
        <v>731</v>
      </c>
    </row>
    <row r="288" spans="2:45">
      <c r="B288" s="337">
        <v>2025</v>
      </c>
      <c r="C288" s="337">
        <v>4</v>
      </c>
      <c r="D288" s="337">
        <v>22</v>
      </c>
      <c r="E288" s="338" t="s">
        <v>821</v>
      </c>
      <c r="F288" s="337"/>
      <c r="G288" s="339"/>
      <c r="H288" s="254"/>
      <c r="I288" s="317"/>
      <c r="J288" s="254"/>
      <c r="K288" s="241"/>
      <c r="L288" s="241"/>
      <c r="M288" s="241"/>
      <c r="N288" s="312"/>
      <c r="O288" s="3"/>
      <c r="P288" s="241"/>
      <c r="Q288" s="322"/>
      <c r="R288" s="256"/>
      <c r="S288" s="256"/>
      <c r="T288" s="256"/>
      <c r="U288" s="256"/>
      <c r="V288" s="256"/>
      <c r="W288" s="241"/>
      <c r="X288" s="256"/>
      <c r="Y288" s="241"/>
      <c r="Z288" s="256"/>
      <c r="AA288" s="256"/>
      <c r="AB288" s="257"/>
      <c r="AC288" s="257"/>
      <c r="AD288" s="328"/>
      <c r="AE288" s="329"/>
      <c r="AF288" s="329">
        <v>0.92708333333333337</v>
      </c>
      <c r="AG288" s="328">
        <v>0.94791666666666663</v>
      </c>
      <c r="AH288" s="241" t="s">
        <v>41</v>
      </c>
      <c r="AI288" s="254"/>
      <c r="AJ288" s="254"/>
      <c r="AK288" s="254"/>
      <c r="AL288" s="260"/>
      <c r="AM288" s="379"/>
      <c r="AP288" s="261" t="str">
        <f t="shared" si="8"/>
        <v/>
      </c>
      <c r="AQ288" s="261">
        <f t="shared" si="9"/>
        <v>2.0833333333333259E-2</v>
      </c>
    </row>
    <row r="289" spans="2:45" ht="14.25" customHeight="1">
      <c r="B289" s="337">
        <v>2025</v>
      </c>
      <c r="C289" s="337">
        <v>4</v>
      </c>
      <c r="D289" s="337">
        <v>22</v>
      </c>
      <c r="E289" s="338" t="s">
        <v>821</v>
      </c>
      <c r="F289" s="337">
        <v>11</v>
      </c>
      <c r="G289" s="339" t="s">
        <v>824</v>
      </c>
      <c r="H289" s="254" t="s">
        <v>825</v>
      </c>
      <c r="I289" s="317" t="s">
        <v>826</v>
      </c>
      <c r="J289" s="254" t="s">
        <v>827</v>
      </c>
      <c r="K289" s="241">
        <v>3817761</v>
      </c>
      <c r="L289" s="241"/>
      <c r="M289" s="241"/>
      <c r="N289" s="312" t="s">
        <v>658</v>
      </c>
      <c r="O289" s="3" t="s">
        <v>831</v>
      </c>
      <c r="P289" s="241">
        <v>25</v>
      </c>
      <c r="Q289" s="322" t="s">
        <v>1222</v>
      </c>
      <c r="R289" s="256">
        <v>1120</v>
      </c>
      <c r="S289" s="256">
        <v>3950</v>
      </c>
      <c r="T289" s="256">
        <v>3950</v>
      </c>
      <c r="U289" s="256">
        <v>1120</v>
      </c>
      <c r="V289" s="384">
        <v>1121</v>
      </c>
      <c r="W289" s="241">
        <v>1</v>
      </c>
      <c r="X289" s="256">
        <v>4000</v>
      </c>
      <c r="Y289" s="241">
        <v>1</v>
      </c>
      <c r="Z289" s="256">
        <v>3930</v>
      </c>
      <c r="AA289" s="256">
        <v>3910</v>
      </c>
      <c r="AB289" s="257" t="s">
        <v>1358</v>
      </c>
      <c r="AC289" s="257" t="s">
        <v>1392</v>
      </c>
      <c r="AD289" s="328">
        <v>0.94791666666666663</v>
      </c>
      <c r="AE289" s="329">
        <v>0.97222222222222221</v>
      </c>
      <c r="AF289" s="329"/>
      <c r="AG289" s="328"/>
      <c r="AH289" s="241"/>
      <c r="AI289" s="254" t="s">
        <v>830</v>
      </c>
      <c r="AJ289" s="254" t="s">
        <v>50</v>
      </c>
      <c r="AK289" s="254" t="s">
        <v>578</v>
      </c>
      <c r="AL289" s="260" t="s">
        <v>1389</v>
      </c>
      <c r="AM289" s="379" t="s">
        <v>840</v>
      </c>
      <c r="AP289" s="261">
        <f t="shared" si="8"/>
        <v>2.430555555555558E-2</v>
      </c>
      <c r="AQ289" s="261" t="str">
        <f t="shared" si="9"/>
        <v/>
      </c>
      <c r="AS289" s="236" t="s">
        <v>731</v>
      </c>
    </row>
    <row r="290" spans="2:45">
      <c r="B290" s="337">
        <v>2025</v>
      </c>
      <c r="C290" s="337">
        <v>4</v>
      </c>
      <c r="D290" s="337">
        <v>22</v>
      </c>
      <c r="E290" s="338" t="s">
        <v>821</v>
      </c>
      <c r="F290" s="337"/>
      <c r="G290" s="339"/>
      <c r="H290" s="254"/>
      <c r="I290" s="317"/>
      <c r="J290" s="254"/>
      <c r="K290" s="241"/>
      <c r="L290" s="241"/>
      <c r="M290" s="241"/>
      <c r="N290" s="312"/>
      <c r="O290" s="3"/>
      <c r="P290" s="241"/>
      <c r="Q290" s="322"/>
      <c r="R290" s="256"/>
      <c r="S290" s="263"/>
      <c r="T290" s="263"/>
      <c r="U290" s="256"/>
      <c r="V290" s="256"/>
      <c r="W290" s="241"/>
      <c r="X290" s="256"/>
      <c r="Y290" s="241"/>
      <c r="Z290" s="256"/>
      <c r="AA290" s="256"/>
      <c r="AB290" s="257"/>
      <c r="AC290" s="257"/>
      <c r="AD290" s="328"/>
      <c r="AE290" s="329"/>
      <c r="AF290" s="329">
        <v>0.97222222222222221</v>
      </c>
      <c r="AG290" s="328">
        <v>0.99305555555555558</v>
      </c>
      <c r="AH290" s="241" t="s">
        <v>41</v>
      </c>
      <c r="AI290" s="254"/>
      <c r="AJ290" s="254"/>
      <c r="AK290" s="254"/>
      <c r="AL290" s="260" t="s">
        <v>1263</v>
      </c>
      <c r="AM290" s="379"/>
      <c r="AP290" s="261" t="str">
        <f t="shared" si="8"/>
        <v/>
      </c>
      <c r="AQ290" s="261">
        <f t="shared" si="9"/>
        <v>2.083333333333337E-2</v>
      </c>
    </row>
    <row r="291" spans="2:45">
      <c r="B291" s="337">
        <v>2025</v>
      </c>
      <c r="C291" s="337">
        <v>4</v>
      </c>
      <c r="D291" s="337">
        <v>22</v>
      </c>
      <c r="E291" s="338" t="s">
        <v>821</v>
      </c>
      <c r="F291" s="337">
        <v>12</v>
      </c>
      <c r="G291" s="339" t="s">
        <v>824</v>
      </c>
      <c r="H291" s="254" t="s">
        <v>825</v>
      </c>
      <c r="I291" s="317" t="s">
        <v>826</v>
      </c>
      <c r="J291" s="254" t="s">
        <v>827</v>
      </c>
      <c r="K291" s="241">
        <v>3817766</v>
      </c>
      <c r="L291" s="241">
        <v>1</v>
      </c>
      <c r="M291" s="241">
        <v>4</v>
      </c>
      <c r="N291" s="312" t="s">
        <v>657</v>
      </c>
      <c r="O291" s="3" t="s">
        <v>831</v>
      </c>
      <c r="P291" s="241">
        <v>50</v>
      </c>
      <c r="Q291" s="322" t="s">
        <v>1224</v>
      </c>
      <c r="R291" s="256">
        <v>1050</v>
      </c>
      <c r="S291" s="263">
        <v>8200</v>
      </c>
      <c r="T291" s="256">
        <v>8200</v>
      </c>
      <c r="U291" s="256">
        <v>1050</v>
      </c>
      <c r="V291" s="384">
        <v>1051</v>
      </c>
      <c r="W291" s="241">
        <v>1</v>
      </c>
      <c r="X291" s="256">
        <v>4100</v>
      </c>
      <c r="Y291" s="241">
        <v>2</v>
      </c>
      <c r="Z291" s="256">
        <v>4080</v>
      </c>
      <c r="AA291" s="256">
        <v>4060</v>
      </c>
      <c r="AB291" s="257" t="s">
        <v>1371</v>
      </c>
      <c r="AC291" s="257" t="s">
        <v>1373</v>
      </c>
      <c r="AD291" s="328">
        <v>0.99305555555555558</v>
      </c>
      <c r="AE291" s="329">
        <v>1.7361111111111112E-2</v>
      </c>
      <c r="AF291" s="329">
        <v>1.7361111111111112E-2</v>
      </c>
      <c r="AG291" s="328">
        <v>3.8194444444444448E-2</v>
      </c>
      <c r="AH291" s="241" t="s">
        <v>829</v>
      </c>
      <c r="AI291" s="254" t="s">
        <v>830</v>
      </c>
      <c r="AJ291" s="254" t="s">
        <v>839</v>
      </c>
      <c r="AK291" s="254" t="s">
        <v>578</v>
      </c>
      <c r="AL291" s="565" t="s">
        <v>1398</v>
      </c>
      <c r="AM291" s="379" t="s">
        <v>840</v>
      </c>
      <c r="AP291" s="261">
        <f t="shared" si="8"/>
        <v>2.4305555555555532E-2</v>
      </c>
      <c r="AQ291" s="261">
        <f t="shared" si="9"/>
        <v>2.0833333333333336E-2</v>
      </c>
      <c r="AS291" s="236" t="s">
        <v>736</v>
      </c>
    </row>
    <row r="292" spans="2:45">
      <c r="B292" s="337">
        <v>2025</v>
      </c>
      <c r="C292" s="337">
        <v>4</v>
      </c>
      <c r="D292" s="337">
        <v>22</v>
      </c>
      <c r="E292" s="338" t="s">
        <v>821</v>
      </c>
      <c r="F292" s="337"/>
      <c r="G292" s="339" t="s">
        <v>824</v>
      </c>
      <c r="H292" s="254" t="s">
        <v>825</v>
      </c>
      <c r="I292" s="317" t="s">
        <v>826</v>
      </c>
      <c r="J292" s="254" t="s">
        <v>827</v>
      </c>
      <c r="K292" s="241">
        <v>3817766</v>
      </c>
      <c r="L292" s="241"/>
      <c r="M292" s="241">
        <v>4</v>
      </c>
      <c r="N292" s="312" t="s">
        <v>657</v>
      </c>
      <c r="O292" s="3" t="s">
        <v>831</v>
      </c>
      <c r="P292" s="241">
        <v>50</v>
      </c>
      <c r="Q292" s="322" t="s">
        <v>1224</v>
      </c>
      <c r="R292" s="256">
        <v>1050</v>
      </c>
      <c r="S292" s="263">
        <v>8200</v>
      </c>
      <c r="T292" s="256">
        <v>8200</v>
      </c>
      <c r="U292" s="256">
        <v>1050</v>
      </c>
      <c r="V292" s="384">
        <v>1051</v>
      </c>
      <c r="W292" s="241">
        <v>1</v>
      </c>
      <c r="X292" s="256">
        <v>4100</v>
      </c>
      <c r="Y292" s="241">
        <v>2</v>
      </c>
      <c r="Z292" s="256">
        <v>4120</v>
      </c>
      <c r="AA292" s="256">
        <v>4100</v>
      </c>
      <c r="AB292" s="257"/>
      <c r="AC292" s="257" t="s">
        <v>1375</v>
      </c>
      <c r="AD292" s="328">
        <v>3.8194444444444448E-2</v>
      </c>
      <c r="AE292" s="329">
        <v>6.25E-2</v>
      </c>
      <c r="AF292" s="329"/>
      <c r="AG292" s="328"/>
      <c r="AH292" s="241"/>
      <c r="AI292" s="254" t="s">
        <v>830</v>
      </c>
      <c r="AJ292" s="254" t="s">
        <v>57</v>
      </c>
      <c r="AK292" s="254" t="s">
        <v>578</v>
      </c>
      <c r="AL292" s="565" t="s">
        <v>1401</v>
      </c>
      <c r="AM292" s="379" t="s">
        <v>840</v>
      </c>
      <c r="AP292" s="261">
        <f t="shared" si="8"/>
        <v>2.4305555555555552E-2</v>
      </c>
      <c r="AQ292" s="261" t="str">
        <f t="shared" si="9"/>
        <v/>
      </c>
      <c r="AS292" s="236" t="s">
        <v>736</v>
      </c>
    </row>
    <row r="293" spans="2:45">
      <c r="B293" s="337">
        <v>2025</v>
      </c>
      <c r="C293" s="337">
        <v>4</v>
      </c>
      <c r="D293" s="337">
        <v>22</v>
      </c>
      <c r="E293" s="338" t="s">
        <v>821</v>
      </c>
      <c r="F293" s="337"/>
      <c r="G293" s="339"/>
      <c r="H293" s="254"/>
      <c r="I293" s="317"/>
      <c r="J293" s="254"/>
      <c r="K293" s="241"/>
      <c r="L293" s="241"/>
      <c r="M293" s="241"/>
      <c r="N293" s="312"/>
      <c r="O293" s="3"/>
      <c r="P293" s="241"/>
      <c r="Q293" s="322"/>
      <c r="R293" s="256"/>
      <c r="S293" s="263"/>
      <c r="T293" s="256"/>
      <c r="U293" s="256"/>
      <c r="V293" s="256"/>
      <c r="W293" s="241"/>
      <c r="X293" s="256"/>
      <c r="Y293" s="241"/>
      <c r="Z293" s="256"/>
      <c r="AA293" s="256"/>
      <c r="AB293" s="257"/>
      <c r="AC293" s="257"/>
      <c r="AD293" s="328"/>
      <c r="AE293" s="329"/>
      <c r="AF293" s="329">
        <v>6.25E-2</v>
      </c>
      <c r="AG293" s="328">
        <v>0.125</v>
      </c>
      <c r="AH293" s="241" t="s">
        <v>832</v>
      </c>
      <c r="AI293" s="254"/>
      <c r="AJ293" s="254"/>
      <c r="AK293" s="254"/>
      <c r="AL293" s="260"/>
      <c r="AM293" s="379"/>
      <c r="AP293" s="261" t="str">
        <f t="shared" si="8"/>
        <v/>
      </c>
      <c r="AQ293" s="261">
        <f t="shared" si="9"/>
        <v>6.25E-2</v>
      </c>
    </row>
    <row r="294" spans="2:45">
      <c r="B294" s="337">
        <v>2025</v>
      </c>
      <c r="C294" s="337">
        <v>4</v>
      </c>
      <c r="D294" s="337">
        <v>22</v>
      </c>
      <c r="E294" s="338" t="s">
        <v>821</v>
      </c>
      <c r="F294" s="337">
        <v>13</v>
      </c>
      <c r="G294" s="339" t="s">
        <v>824</v>
      </c>
      <c r="H294" s="254" t="s">
        <v>825</v>
      </c>
      <c r="I294" s="317" t="s">
        <v>52</v>
      </c>
      <c r="J294" s="254" t="s">
        <v>827</v>
      </c>
      <c r="K294" s="241">
        <v>3817766</v>
      </c>
      <c r="L294" s="241"/>
      <c r="M294" s="241">
        <v>4</v>
      </c>
      <c r="N294" s="312" t="s">
        <v>657</v>
      </c>
      <c r="O294" s="3" t="s">
        <v>831</v>
      </c>
      <c r="P294" s="241">
        <v>50</v>
      </c>
      <c r="Q294" s="322" t="s">
        <v>1224</v>
      </c>
      <c r="R294" s="256">
        <v>1050</v>
      </c>
      <c r="S294" s="263">
        <v>8200</v>
      </c>
      <c r="T294" s="256">
        <v>8200</v>
      </c>
      <c r="U294" s="256">
        <v>1050</v>
      </c>
      <c r="V294" s="256">
        <v>1051</v>
      </c>
      <c r="W294" s="241">
        <v>1</v>
      </c>
      <c r="X294" s="256">
        <v>4100</v>
      </c>
      <c r="Y294" s="241">
        <v>1</v>
      </c>
      <c r="Z294" s="256">
        <v>4110</v>
      </c>
      <c r="AA294" s="256">
        <v>4080</v>
      </c>
      <c r="AB294" s="257" t="s">
        <v>1374</v>
      </c>
      <c r="AC294" s="257" t="s">
        <v>1397</v>
      </c>
      <c r="AD294" s="328">
        <v>0.125</v>
      </c>
      <c r="AE294" s="329">
        <v>0.14930555555555555</v>
      </c>
      <c r="AF294" s="329"/>
      <c r="AG294" s="328"/>
      <c r="AH294" s="241"/>
      <c r="AI294" s="254" t="s">
        <v>830</v>
      </c>
      <c r="AJ294" s="254" t="s">
        <v>57</v>
      </c>
      <c r="AK294" s="254" t="s">
        <v>578</v>
      </c>
      <c r="AL294" s="103" t="s">
        <v>1399</v>
      </c>
      <c r="AM294" s="379" t="s">
        <v>840</v>
      </c>
      <c r="AP294" s="261">
        <f t="shared" si="8"/>
        <v>2.4305555555555552E-2</v>
      </c>
      <c r="AQ294" s="261" t="str">
        <f t="shared" si="9"/>
        <v/>
      </c>
      <c r="AS294" s="236" t="s">
        <v>736</v>
      </c>
    </row>
    <row r="295" spans="2:45">
      <c r="B295" s="337">
        <v>2025</v>
      </c>
      <c r="C295" s="337">
        <v>4</v>
      </c>
      <c r="D295" s="337">
        <v>22</v>
      </c>
      <c r="E295" s="338" t="s">
        <v>821</v>
      </c>
      <c r="F295" s="337"/>
      <c r="G295" s="339"/>
      <c r="H295" s="254"/>
      <c r="I295" s="317"/>
      <c r="J295" s="254"/>
      <c r="K295" s="241"/>
      <c r="L295" s="241"/>
      <c r="M295" s="241"/>
      <c r="N295" s="312"/>
      <c r="O295" s="3"/>
      <c r="P295" s="241"/>
      <c r="Q295" s="322"/>
      <c r="R295" s="256"/>
      <c r="S295" s="263"/>
      <c r="T295" s="256"/>
      <c r="U295" s="256"/>
      <c r="V295" s="256"/>
      <c r="W295" s="241"/>
      <c r="X295" s="256"/>
      <c r="Y295" s="241"/>
      <c r="Z295" s="256"/>
      <c r="AA295" s="256"/>
      <c r="AB295" s="257"/>
      <c r="AC295" s="257"/>
      <c r="AD295" s="328"/>
      <c r="AE295" s="329"/>
      <c r="AF295" s="329">
        <v>0.14930555555555555</v>
      </c>
      <c r="AG295" s="328">
        <v>0.1701388888888889</v>
      </c>
      <c r="AH295" s="241" t="s">
        <v>41</v>
      </c>
      <c r="AI295" s="254"/>
      <c r="AJ295" s="254"/>
      <c r="AK295" s="254"/>
      <c r="AL295" s="260"/>
      <c r="AM295" s="379"/>
      <c r="AP295" s="261" t="str">
        <f t="shared" si="8"/>
        <v/>
      </c>
      <c r="AQ295" s="261">
        <f t="shared" si="9"/>
        <v>2.0833333333333343E-2</v>
      </c>
    </row>
    <row r="296" spans="2:45">
      <c r="B296" s="337">
        <v>2025</v>
      </c>
      <c r="C296" s="337">
        <v>4</v>
      </c>
      <c r="D296" s="337">
        <v>22</v>
      </c>
      <c r="E296" s="338" t="s">
        <v>821</v>
      </c>
      <c r="F296" s="337">
        <v>14</v>
      </c>
      <c r="G296" s="339" t="s">
        <v>824</v>
      </c>
      <c r="H296" s="254" t="s">
        <v>825</v>
      </c>
      <c r="I296" s="317" t="s">
        <v>826</v>
      </c>
      <c r="J296" s="254" t="s">
        <v>827</v>
      </c>
      <c r="K296" s="241">
        <v>3817766</v>
      </c>
      <c r="L296" s="241">
        <v>2</v>
      </c>
      <c r="M296" s="241">
        <v>4</v>
      </c>
      <c r="N296" s="312" t="s">
        <v>657</v>
      </c>
      <c r="O296" s="3" t="s">
        <v>831</v>
      </c>
      <c r="P296" s="241">
        <v>50</v>
      </c>
      <c r="Q296" s="322" t="s">
        <v>1224</v>
      </c>
      <c r="R296" s="256">
        <v>1050</v>
      </c>
      <c r="S296" s="263">
        <v>8200</v>
      </c>
      <c r="T296" s="256">
        <v>8200</v>
      </c>
      <c r="U296" s="256">
        <v>1050</v>
      </c>
      <c r="V296" s="384">
        <v>1051</v>
      </c>
      <c r="W296" s="241">
        <v>1</v>
      </c>
      <c r="X296" s="256">
        <v>4100</v>
      </c>
      <c r="Y296" s="241">
        <v>2</v>
      </c>
      <c r="Z296" s="256">
        <v>4030</v>
      </c>
      <c r="AA296" s="256">
        <v>4010</v>
      </c>
      <c r="AB296" s="257" t="s">
        <v>1393</v>
      </c>
      <c r="AC296" s="257" t="s">
        <v>1394</v>
      </c>
      <c r="AD296" s="328">
        <v>0.1701388888888889</v>
      </c>
      <c r="AE296" s="329">
        <v>0.19444444444444445</v>
      </c>
      <c r="AF296" s="329">
        <v>0.19444444444444445</v>
      </c>
      <c r="AG296" s="328">
        <v>0.21527777777777779</v>
      </c>
      <c r="AH296" s="241" t="s">
        <v>829</v>
      </c>
      <c r="AI296" s="254" t="s">
        <v>830</v>
      </c>
      <c r="AJ296" s="254" t="s">
        <v>50</v>
      </c>
      <c r="AK296" s="254" t="s">
        <v>578</v>
      </c>
      <c r="AL296" s="565" t="s">
        <v>1402</v>
      </c>
      <c r="AM296" s="379" t="s">
        <v>840</v>
      </c>
      <c r="AP296" s="261">
        <f t="shared" si="8"/>
        <v>2.4305555555555552E-2</v>
      </c>
      <c r="AQ296" s="261">
        <f t="shared" si="9"/>
        <v>2.0833333333333343E-2</v>
      </c>
      <c r="AS296" s="236" t="s">
        <v>736</v>
      </c>
    </row>
    <row r="297" spans="2:45">
      <c r="B297" s="337">
        <v>2025</v>
      </c>
      <c r="C297" s="337">
        <v>4</v>
      </c>
      <c r="D297" s="337">
        <v>22</v>
      </c>
      <c r="E297" s="338" t="s">
        <v>821</v>
      </c>
      <c r="F297" s="337"/>
      <c r="G297" s="339" t="s">
        <v>824</v>
      </c>
      <c r="H297" s="254" t="s">
        <v>825</v>
      </c>
      <c r="I297" s="317" t="s">
        <v>826</v>
      </c>
      <c r="J297" s="254" t="s">
        <v>827</v>
      </c>
      <c r="K297" s="241">
        <v>3817766</v>
      </c>
      <c r="L297" s="241"/>
      <c r="M297" s="241">
        <v>4</v>
      </c>
      <c r="N297" s="312" t="s">
        <v>657</v>
      </c>
      <c r="O297" s="3" t="s">
        <v>831</v>
      </c>
      <c r="P297" s="241">
        <v>50</v>
      </c>
      <c r="Q297" s="322" t="s">
        <v>1224</v>
      </c>
      <c r="R297" s="256">
        <v>1050</v>
      </c>
      <c r="S297" s="263">
        <v>8200</v>
      </c>
      <c r="T297" s="256">
        <v>8200</v>
      </c>
      <c r="U297" s="256">
        <v>1050</v>
      </c>
      <c r="V297" s="384">
        <v>1052</v>
      </c>
      <c r="W297" s="241">
        <v>1</v>
      </c>
      <c r="X297" s="256">
        <v>4100</v>
      </c>
      <c r="Y297" s="241">
        <v>2</v>
      </c>
      <c r="Z297" s="256">
        <v>4120</v>
      </c>
      <c r="AA297" s="256">
        <v>4100</v>
      </c>
      <c r="AB297" s="257"/>
      <c r="AC297" s="257" t="s">
        <v>1396</v>
      </c>
      <c r="AD297" s="328">
        <v>0.21527777777777779</v>
      </c>
      <c r="AE297" s="329">
        <v>0.23958333333333334</v>
      </c>
      <c r="AF297" s="329"/>
      <c r="AG297" s="328"/>
      <c r="AH297" s="241"/>
      <c r="AI297" s="254" t="s">
        <v>830</v>
      </c>
      <c r="AJ297" s="254" t="s">
        <v>57</v>
      </c>
      <c r="AK297" s="254" t="s">
        <v>578</v>
      </c>
      <c r="AL297" s="565" t="s">
        <v>1407</v>
      </c>
      <c r="AM297" s="379" t="s">
        <v>840</v>
      </c>
      <c r="AP297" s="261">
        <f t="shared" si="8"/>
        <v>2.4305555555555552E-2</v>
      </c>
      <c r="AQ297" s="261" t="str">
        <f t="shared" si="9"/>
        <v/>
      </c>
      <c r="AS297" s="236" t="s">
        <v>736</v>
      </c>
    </row>
    <row r="298" spans="2:45">
      <c r="B298" s="337">
        <v>2025</v>
      </c>
      <c r="C298" s="337">
        <v>4</v>
      </c>
      <c r="D298" s="337">
        <v>22</v>
      </c>
      <c r="E298" s="338" t="s">
        <v>821</v>
      </c>
      <c r="F298" s="337"/>
      <c r="G298" s="339"/>
      <c r="H298" s="254"/>
      <c r="I298" s="317"/>
      <c r="J298" s="254"/>
      <c r="K298" s="241"/>
      <c r="L298" s="241"/>
      <c r="M298" s="241"/>
      <c r="N298" s="312"/>
      <c r="O298" s="3"/>
      <c r="P298" s="241"/>
      <c r="Q298" s="322"/>
      <c r="R298" s="256"/>
      <c r="S298" s="263"/>
      <c r="T298" s="256"/>
      <c r="U298" s="256"/>
      <c r="V298" s="256"/>
      <c r="W298" s="241"/>
      <c r="X298" s="256"/>
      <c r="Y298" s="241"/>
      <c r="Z298" s="256"/>
      <c r="AA298" s="256"/>
      <c r="AB298" s="257"/>
      <c r="AC298" s="562"/>
      <c r="AD298" s="328"/>
      <c r="AE298" s="329"/>
      <c r="AF298" s="329">
        <v>0.23958333333333334</v>
      </c>
      <c r="AG298" s="328">
        <v>0.25</v>
      </c>
      <c r="AH298" s="241" t="s">
        <v>41</v>
      </c>
      <c r="AI298" s="254"/>
      <c r="AJ298" s="254"/>
      <c r="AK298" s="254"/>
      <c r="AL298" s="565"/>
      <c r="AM298" s="379"/>
      <c r="AP298" s="261" t="str">
        <f t="shared" si="8"/>
        <v/>
      </c>
      <c r="AQ298" s="261">
        <f t="shared" si="9"/>
        <v>1.0416666666666657E-2</v>
      </c>
    </row>
    <row r="299" spans="2:45">
      <c r="B299" s="337">
        <v>2025</v>
      </c>
      <c r="C299" s="337">
        <v>4</v>
      </c>
      <c r="D299" s="337">
        <v>22</v>
      </c>
      <c r="E299" s="338" t="s">
        <v>821</v>
      </c>
      <c r="F299" s="337">
        <v>15</v>
      </c>
      <c r="G299" s="339" t="s">
        <v>824</v>
      </c>
      <c r="H299" s="254" t="s">
        <v>825</v>
      </c>
      <c r="I299" s="317" t="s">
        <v>68</v>
      </c>
      <c r="J299" s="254" t="s">
        <v>827</v>
      </c>
      <c r="K299" s="241">
        <v>3817766</v>
      </c>
      <c r="L299" s="241"/>
      <c r="M299" s="241">
        <v>4</v>
      </c>
      <c r="N299" s="312" t="s">
        <v>657</v>
      </c>
      <c r="O299" s="3" t="s">
        <v>831</v>
      </c>
      <c r="P299" s="241">
        <v>50</v>
      </c>
      <c r="Q299" s="322" t="s">
        <v>1224</v>
      </c>
      <c r="R299" s="256">
        <v>1050</v>
      </c>
      <c r="S299" s="263">
        <v>4080</v>
      </c>
      <c r="T299" s="256">
        <v>4080</v>
      </c>
      <c r="U299" s="256">
        <v>1050</v>
      </c>
      <c r="V299" s="256">
        <v>1051</v>
      </c>
      <c r="W299" s="241">
        <v>1</v>
      </c>
      <c r="X299" s="256">
        <v>4100</v>
      </c>
      <c r="Y299" s="241">
        <v>1</v>
      </c>
      <c r="Z299" s="256">
        <v>4100</v>
      </c>
      <c r="AA299" s="256">
        <v>4070</v>
      </c>
      <c r="AB299" s="257" t="s">
        <v>1397</v>
      </c>
      <c r="AC299" s="257" t="s">
        <v>1400</v>
      </c>
      <c r="AD299" s="328">
        <v>0.25</v>
      </c>
      <c r="AE299" s="329">
        <v>0.28125</v>
      </c>
      <c r="AF299" s="329"/>
      <c r="AG299" s="328"/>
      <c r="AH299" s="241"/>
      <c r="AI299" s="254" t="s">
        <v>830</v>
      </c>
      <c r="AJ299" s="254" t="s">
        <v>50</v>
      </c>
      <c r="AK299" s="254" t="s">
        <v>578</v>
      </c>
      <c r="AL299" s="566" t="s">
        <v>1408</v>
      </c>
      <c r="AM299" s="379" t="s">
        <v>840</v>
      </c>
      <c r="AP299" s="261">
        <f t="shared" si="8"/>
        <v>3.125E-2</v>
      </c>
      <c r="AQ299" s="261" t="str">
        <f t="shared" si="9"/>
        <v/>
      </c>
      <c r="AS299" s="236" t="s">
        <v>736</v>
      </c>
    </row>
    <row r="300" spans="2:45">
      <c r="B300" s="337">
        <v>2025</v>
      </c>
      <c r="C300" s="337">
        <v>4</v>
      </c>
      <c r="D300" s="337">
        <v>23</v>
      </c>
      <c r="E300" s="338" t="s">
        <v>822</v>
      </c>
      <c r="F300" s="337"/>
      <c r="G300" s="339"/>
      <c r="H300" s="254"/>
      <c r="I300" s="317"/>
      <c r="J300" s="254"/>
      <c r="K300" s="241"/>
      <c r="L300" s="241"/>
      <c r="M300" s="241"/>
      <c r="N300" s="312"/>
      <c r="O300" s="3"/>
      <c r="P300" s="241"/>
      <c r="Q300" s="322"/>
      <c r="R300" s="256"/>
      <c r="S300" s="263"/>
      <c r="T300" s="256"/>
      <c r="U300" s="256"/>
      <c r="V300" s="256"/>
      <c r="W300" s="241"/>
      <c r="X300" s="256"/>
      <c r="Y300" s="241"/>
      <c r="Z300" s="256"/>
      <c r="AA300" s="256"/>
      <c r="AB300" s="257"/>
      <c r="AC300" s="236"/>
      <c r="AD300" s="259"/>
      <c r="AE300" s="329"/>
      <c r="AF300" s="329">
        <v>0.28125</v>
      </c>
      <c r="AG300" s="328">
        <v>0.30208333333333331</v>
      </c>
      <c r="AH300" s="241" t="s">
        <v>41</v>
      </c>
      <c r="AI300" s="254"/>
      <c r="AJ300" s="254"/>
      <c r="AK300" s="254"/>
      <c r="AL300" s="260"/>
      <c r="AM300" s="379"/>
      <c r="AP300" s="261" t="str">
        <f t="shared" si="8"/>
        <v/>
      </c>
      <c r="AQ300" s="261">
        <f t="shared" si="9"/>
        <v>2.0833333333333315E-2</v>
      </c>
    </row>
    <row r="301" spans="2:45">
      <c r="B301" s="337">
        <v>2025</v>
      </c>
      <c r="C301" s="337">
        <v>4</v>
      </c>
      <c r="D301" s="337">
        <v>23</v>
      </c>
      <c r="E301" s="338" t="s">
        <v>822</v>
      </c>
      <c r="F301" s="337">
        <v>1</v>
      </c>
      <c r="G301" s="339" t="s">
        <v>824</v>
      </c>
      <c r="H301" s="254" t="s">
        <v>825</v>
      </c>
      <c r="I301" s="317" t="s">
        <v>68</v>
      </c>
      <c r="J301" s="254" t="s">
        <v>827</v>
      </c>
      <c r="K301" s="241">
        <v>3817766</v>
      </c>
      <c r="L301" s="241"/>
      <c r="M301" s="241">
        <v>4</v>
      </c>
      <c r="N301" s="312" t="s">
        <v>657</v>
      </c>
      <c r="O301" s="3" t="s">
        <v>831</v>
      </c>
      <c r="P301" s="241">
        <v>50</v>
      </c>
      <c r="Q301" s="322" t="s">
        <v>1224</v>
      </c>
      <c r="R301" s="256">
        <v>1050</v>
      </c>
      <c r="S301" s="263">
        <v>4100</v>
      </c>
      <c r="T301" s="256">
        <v>4100</v>
      </c>
      <c r="U301" s="256">
        <v>1050</v>
      </c>
      <c r="V301" s="256">
        <v>1052</v>
      </c>
      <c r="W301" s="241">
        <v>1</v>
      </c>
      <c r="X301" s="256">
        <v>4100</v>
      </c>
      <c r="Y301" s="241">
        <v>1</v>
      </c>
      <c r="Z301" s="256">
        <v>4090</v>
      </c>
      <c r="AA301" s="256">
        <v>4070</v>
      </c>
      <c r="AB301" s="257" t="s">
        <v>1395</v>
      </c>
      <c r="AC301" s="257" t="s">
        <v>1406</v>
      </c>
      <c r="AD301" s="259">
        <v>0.30208333333333331</v>
      </c>
      <c r="AE301" s="329">
        <v>0.33333333333333331</v>
      </c>
      <c r="AF301" s="329"/>
      <c r="AG301" s="328"/>
      <c r="AH301" s="241"/>
      <c r="AI301" s="254" t="s">
        <v>830</v>
      </c>
      <c r="AJ301" s="254" t="s">
        <v>50</v>
      </c>
      <c r="AK301" s="254" t="s">
        <v>578</v>
      </c>
      <c r="AL301" s="260" t="s">
        <v>1409</v>
      </c>
      <c r="AM301" s="379" t="s">
        <v>840</v>
      </c>
      <c r="AP301" s="261">
        <f t="shared" si="8"/>
        <v>3.125E-2</v>
      </c>
      <c r="AQ301" s="261" t="str">
        <f t="shared" si="9"/>
        <v/>
      </c>
    </row>
    <row r="302" spans="2:45">
      <c r="B302" s="337">
        <v>2025</v>
      </c>
      <c r="C302" s="337">
        <v>4</v>
      </c>
      <c r="D302" s="337">
        <v>23</v>
      </c>
      <c r="E302" s="338" t="s">
        <v>822</v>
      </c>
      <c r="F302" s="337"/>
      <c r="G302" s="339"/>
      <c r="H302" s="254"/>
      <c r="I302" s="317"/>
      <c r="J302" s="254"/>
      <c r="K302" s="241"/>
      <c r="L302" s="241"/>
      <c r="M302" s="241"/>
      <c r="N302" s="312"/>
      <c r="O302" s="3"/>
      <c r="P302" s="241"/>
      <c r="Q302" s="322"/>
      <c r="R302" s="256"/>
      <c r="S302" s="263"/>
      <c r="T302" s="256"/>
      <c r="U302" s="256"/>
      <c r="V302" s="256"/>
      <c r="W302" s="241"/>
      <c r="X302" s="256"/>
      <c r="Y302" s="241"/>
      <c r="Z302" s="256"/>
      <c r="AA302" s="256"/>
      <c r="AB302" s="257"/>
      <c r="AC302" s="236"/>
      <c r="AD302" s="259"/>
      <c r="AE302" s="329"/>
      <c r="AF302" s="329">
        <v>0.33333333333333331</v>
      </c>
      <c r="AG302" s="328">
        <v>0.35416666666666669</v>
      </c>
      <c r="AH302" s="241" t="s">
        <v>41</v>
      </c>
      <c r="AI302" s="254"/>
      <c r="AJ302" s="254"/>
      <c r="AK302" s="254"/>
      <c r="AL302" s="260" t="s">
        <v>1263</v>
      </c>
      <c r="AM302" s="379"/>
      <c r="AP302" s="261" t="str">
        <f t="shared" si="8"/>
        <v/>
      </c>
      <c r="AQ302" s="261">
        <f t="shared" si="9"/>
        <v>2.083333333333337E-2</v>
      </c>
    </row>
    <row r="303" spans="2:45">
      <c r="B303" s="337">
        <v>2025</v>
      </c>
      <c r="C303" s="337">
        <v>4</v>
      </c>
      <c r="D303" s="337">
        <v>23</v>
      </c>
      <c r="E303" s="338" t="s">
        <v>822</v>
      </c>
      <c r="F303" s="337">
        <v>2</v>
      </c>
      <c r="G303" s="339" t="s">
        <v>824</v>
      </c>
      <c r="H303" s="254" t="s">
        <v>825</v>
      </c>
      <c r="I303" s="317" t="s">
        <v>826</v>
      </c>
      <c r="J303" s="254" t="s">
        <v>827</v>
      </c>
      <c r="K303" s="241">
        <v>3817769</v>
      </c>
      <c r="L303" s="241">
        <v>1</v>
      </c>
      <c r="M303" s="241">
        <v>4</v>
      </c>
      <c r="N303" s="312" t="s">
        <v>656</v>
      </c>
      <c r="O303" s="3" t="s">
        <v>831</v>
      </c>
      <c r="P303" s="241">
        <v>25</v>
      </c>
      <c r="Q303" s="322" t="s">
        <v>834</v>
      </c>
      <c r="R303" s="256">
        <v>1005</v>
      </c>
      <c r="S303" s="263">
        <v>8000</v>
      </c>
      <c r="T303" s="256">
        <v>8000</v>
      </c>
      <c r="U303" s="256">
        <v>1000</v>
      </c>
      <c r="V303" s="385">
        <v>1007</v>
      </c>
      <c r="W303" s="241">
        <v>1</v>
      </c>
      <c r="X303" s="256">
        <v>4000</v>
      </c>
      <c r="Y303" s="241">
        <v>2</v>
      </c>
      <c r="Z303" s="256">
        <v>4020</v>
      </c>
      <c r="AA303" s="256">
        <v>4000</v>
      </c>
      <c r="AB303" s="257" t="s">
        <v>1403</v>
      </c>
      <c r="AC303" s="257" t="s">
        <v>1404</v>
      </c>
      <c r="AD303" s="328">
        <v>0.35416666666666669</v>
      </c>
      <c r="AE303" s="329">
        <v>0.37847222222222221</v>
      </c>
      <c r="AF303" s="329">
        <v>0.37847222222222221</v>
      </c>
      <c r="AG303" s="328">
        <v>0.3923611111111111</v>
      </c>
      <c r="AH303" s="241" t="s">
        <v>829</v>
      </c>
      <c r="AI303" s="254" t="s">
        <v>830</v>
      </c>
      <c r="AJ303" s="254" t="s">
        <v>43</v>
      </c>
      <c r="AK303" s="254" t="s">
        <v>578</v>
      </c>
      <c r="AL303" s="260" t="s">
        <v>1414</v>
      </c>
      <c r="AM303" s="379" t="s">
        <v>840</v>
      </c>
      <c r="AP303" s="261">
        <f t="shared" si="8"/>
        <v>2.4305555555555525E-2</v>
      </c>
      <c r="AQ303" s="261">
        <f t="shared" si="9"/>
        <v>1.3888888888888895E-2</v>
      </c>
      <c r="AS303" s="236" t="s">
        <v>734</v>
      </c>
    </row>
    <row r="304" spans="2:45">
      <c r="B304" s="337">
        <v>2025</v>
      </c>
      <c r="C304" s="337">
        <v>4</v>
      </c>
      <c r="D304" s="337">
        <v>23</v>
      </c>
      <c r="E304" s="338" t="s">
        <v>822</v>
      </c>
      <c r="F304" s="337"/>
      <c r="G304" s="339" t="s">
        <v>824</v>
      </c>
      <c r="H304" s="254" t="s">
        <v>825</v>
      </c>
      <c r="I304" s="317" t="s">
        <v>826</v>
      </c>
      <c r="J304" s="254" t="s">
        <v>827</v>
      </c>
      <c r="K304" s="241">
        <v>3817769</v>
      </c>
      <c r="L304" s="241"/>
      <c r="M304" s="241">
        <v>4</v>
      </c>
      <c r="N304" s="312" t="s">
        <v>656</v>
      </c>
      <c r="O304" s="3" t="s">
        <v>831</v>
      </c>
      <c r="P304" s="241">
        <v>25</v>
      </c>
      <c r="Q304" s="322" t="s">
        <v>834</v>
      </c>
      <c r="R304" s="256">
        <v>1005</v>
      </c>
      <c r="S304" s="263">
        <v>8000</v>
      </c>
      <c r="T304" s="256">
        <v>8000</v>
      </c>
      <c r="U304" s="256">
        <v>1000</v>
      </c>
      <c r="V304" s="385">
        <v>1007</v>
      </c>
      <c r="W304" s="241">
        <v>1</v>
      </c>
      <c r="X304" s="256">
        <v>4000</v>
      </c>
      <c r="Y304" s="241">
        <v>2</v>
      </c>
      <c r="Z304" s="256">
        <v>3820</v>
      </c>
      <c r="AA304" s="256">
        <v>3800</v>
      </c>
      <c r="AB304" s="257"/>
      <c r="AC304" s="257" t="s">
        <v>1405</v>
      </c>
      <c r="AD304" s="328">
        <v>0.3923611111111111</v>
      </c>
      <c r="AE304" s="329">
        <v>0.41666666666666669</v>
      </c>
      <c r="AF304" s="329"/>
      <c r="AG304" s="328"/>
      <c r="AH304" s="241"/>
      <c r="AI304" s="254" t="s">
        <v>830</v>
      </c>
      <c r="AJ304" s="254" t="s">
        <v>50</v>
      </c>
      <c r="AK304" s="254" t="s">
        <v>578</v>
      </c>
      <c r="AL304" s="260" t="s">
        <v>1415</v>
      </c>
      <c r="AM304" s="379" t="s">
        <v>840</v>
      </c>
      <c r="AP304" s="261">
        <f t="shared" si="8"/>
        <v>2.430555555555558E-2</v>
      </c>
      <c r="AQ304" s="261" t="str">
        <f t="shared" si="9"/>
        <v/>
      </c>
      <c r="AS304" s="236" t="s">
        <v>734</v>
      </c>
    </row>
    <row r="305" spans="2:45">
      <c r="B305" s="337">
        <v>2025</v>
      </c>
      <c r="C305" s="337">
        <v>4</v>
      </c>
      <c r="D305" s="337">
        <v>23</v>
      </c>
      <c r="E305" s="338" t="s">
        <v>822</v>
      </c>
      <c r="F305" s="337"/>
      <c r="G305" s="339"/>
      <c r="H305" s="254"/>
      <c r="I305" s="317"/>
      <c r="J305" s="254"/>
      <c r="K305" s="241"/>
      <c r="L305" s="241"/>
      <c r="M305" s="241"/>
      <c r="N305" s="312"/>
      <c r="O305" s="3"/>
      <c r="P305" s="241"/>
      <c r="Q305" s="322"/>
      <c r="R305" s="256"/>
      <c r="S305" s="263"/>
      <c r="T305" s="256"/>
      <c r="U305" s="256"/>
      <c r="V305" s="385"/>
      <c r="W305" s="241"/>
      <c r="X305" s="256"/>
      <c r="Y305" s="241"/>
      <c r="Z305" s="256"/>
      <c r="AA305" s="256"/>
      <c r="AB305" s="257"/>
      <c r="AC305" s="257"/>
      <c r="AD305" s="328"/>
      <c r="AE305" s="329"/>
      <c r="AF305" s="329">
        <v>0.41666666666666669</v>
      </c>
      <c r="AG305" s="328">
        <v>0.47916666666666669</v>
      </c>
      <c r="AH305" s="241" t="s">
        <v>832</v>
      </c>
      <c r="AI305" s="254"/>
      <c r="AJ305" s="254"/>
      <c r="AK305" s="254"/>
      <c r="AL305" s="260"/>
      <c r="AM305" s="379"/>
      <c r="AP305" s="261" t="str">
        <f t="shared" si="8"/>
        <v/>
      </c>
      <c r="AQ305" s="261">
        <f t="shared" si="9"/>
        <v>6.25E-2</v>
      </c>
    </row>
    <row r="306" spans="2:45">
      <c r="B306" s="337">
        <v>2025</v>
      </c>
      <c r="C306" s="337">
        <v>4</v>
      </c>
      <c r="D306" s="337">
        <v>23</v>
      </c>
      <c r="E306" s="338" t="s">
        <v>822</v>
      </c>
      <c r="F306" s="337">
        <v>3</v>
      </c>
      <c r="G306" s="339" t="s">
        <v>824</v>
      </c>
      <c r="H306" s="254" t="s">
        <v>825</v>
      </c>
      <c r="I306" s="317" t="s">
        <v>826</v>
      </c>
      <c r="J306" s="254" t="s">
        <v>827</v>
      </c>
      <c r="K306" s="241">
        <v>3817769</v>
      </c>
      <c r="L306" s="241">
        <v>2</v>
      </c>
      <c r="M306" s="241">
        <v>4</v>
      </c>
      <c r="N306" s="312" t="s">
        <v>656</v>
      </c>
      <c r="O306" s="3" t="s">
        <v>831</v>
      </c>
      <c r="P306" s="241">
        <v>25</v>
      </c>
      <c r="Q306" s="322" t="s">
        <v>834</v>
      </c>
      <c r="R306" s="256">
        <v>1005</v>
      </c>
      <c r="S306" s="263">
        <v>8000</v>
      </c>
      <c r="T306" s="256">
        <v>8000</v>
      </c>
      <c r="U306" s="256">
        <v>1000</v>
      </c>
      <c r="V306" s="385">
        <v>1007</v>
      </c>
      <c r="W306" s="241">
        <v>1</v>
      </c>
      <c r="X306" s="256">
        <v>4000</v>
      </c>
      <c r="Y306" s="241">
        <v>2</v>
      </c>
      <c r="Z306" s="256">
        <v>4020</v>
      </c>
      <c r="AA306" s="256">
        <v>4000</v>
      </c>
      <c r="AB306" s="257" t="s">
        <v>1411</v>
      </c>
      <c r="AC306" s="257" t="s">
        <v>1412</v>
      </c>
      <c r="AD306" s="328">
        <v>0.47916666666666669</v>
      </c>
      <c r="AE306" s="329">
        <v>0.50347222222222221</v>
      </c>
      <c r="AF306" s="329">
        <v>0.50347222222222221</v>
      </c>
      <c r="AG306" s="328">
        <v>0.51736111111111116</v>
      </c>
      <c r="AH306" s="241" t="s">
        <v>829</v>
      </c>
      <c r="AI306" s="254" t="s">
        <v>830</v>
      </c>
      <c r="AJ306" s="254" t="s">
        <v>43</v>
      </c>
      <c r="AK306" s="254" t="s">
        <v>578</v>
      </c>
      <c r="AL306" s="260" t="s">
        <v>1414</v>
      </c>
      <c r="AM306" s="379" t="s">
        <v>840</v>
      </c>
      <c r="AP306" s="261">
        <f t="shared" si="8"/>
        <v>2.4305555555555525E-2</v>
      </c>
      <c r="AQ306" s="261">
        <f t="shared" si="9"/>
        <v>1.3888888888888951E-2</v>
      </c>
      <c r="AS306" s="236" t="s">
        <v>734</v>
      </c>
    </row>
    <row r="307" spans="2:45">
      <c r="B307" s="337">
        <v>2025</v>
      </c>
      <c r="C307" s="337">
        <v>4</v>
      </c>
      <c r="D307" s="337">
        <v>23</v>
      </c>
      <c r="E307" s="338" t="s">
        <v>822</v>
      </c>
      <c r="F307" s="337"/>
      <c r="G307" s="339" t="s">
        <v>824</v>
      </c>
      <c r="H307" s="254" t="s">
        <v>825</v>
      </c>
      <c r="I307" s="317" t="s">
        <v>826</v>
      </c>
      <c r="J307" s="254" t="s">
        <v>827</v>
      </c>
      <c r="K307" s="241">
        <v>3817769</v>
      </c>
      <c r="L307" s="241"/>
      <c r="M307" s="241">
        <v>4</v>
      </c>
      <c r="N307" s="312" t="s">
        <v>656</v>
      </c>
      <c r="O307" s="3" t="s">
        <v>831</v>
      </c>
      <c r="P307" s="241">
        <v>25</v>
      </c>
      <c r="Q307" s="322" t="s">
        <v>834</v>
      </c>
      <c r="R307" s="256">
        <v>1005</v>
      </c>
      <c r="S307" s="263">
        <v>8000</v>
      </c>
      <c r="T307" s="256">
        <v>8000</v>
      </c>
      <c r="U307" s="256">
        <v>1000</v>
      </c>
      <c r="V307" s="385">
        <v>1007</v>
      </c>
      <c r="W307" s="241">
        <v>1</v>
      </c>
      <c r="X307" s="256">
        <v>4000</v>
      </c>
      <c r="Y307" s="241">
        <v>2</v>
      </c>
      <c r="Z307" s="256">
        <v>3820</v>
      </c>
      <c r="AA307" s="256">
        <v>3800</v>
      </c>
      <c r="AB307" s="257"/>
      <c r="AC307" s="257" t="s">
        <v>1413</v>
      </c>
      <c r="AD307" s="328">
        <v>0.51736111111111116</v>
      </c>
      <c r="AE307" s="329">
        <v>0.54166666666666663</v>
      </c>
      <c r="AF307" s="329"/>
      <c r="AG307" s="328"/>
      <c r="AH307" s="241"/>
      <c r="AI307" s="254" t="s">
        <v>830</v>
      </c>
      <c r="AJ307" s="254" t="s">
        <v>50</v>
      </c>
      <c r="AK307" s="254" t="s">
        <v>578</v>
      </c>
      <c r="AL307" s="260" t="s">
        <v>1415</v>
      </c>
      <c r="AM307" s="379" t="s">
        <v>840</v>
      </c>
      <c r="AP307" s="261">
        <f t="shared" si="8"/>
        <v>2.4305555555555469E-2</v>
      </c>
      <c r="AQ307" s="261" t="str">
        <f t="shared" si="9"/>
        <v/>
      </c>
      <c r="AS307" s="236" t="s">
        <v>734</v>
      </c>
    </row>
    <row r="308" spans="2:45">
      <c r="B308" s="337">
        <v>2025</v>
      </c>
      <c r="C308" s="337">
        <v>4</v>
      </c>
      <c r="D308" s="337">
        <v>23</v>
      </c>
      <c r="E308" s="338" t="s">
        <v>822</v>
      </c>
      <c r="F308" s="337"/>
      <c r="G308" s="339"/>
      <c r="H308" s="254"/>
      <c r="I308" s="317"/>
      <c r="J308" s="254"/>
      <c r="K308" s="241"/>
      <c r="L308" s="241"/>
      <c r="M308" s="241"/>
      <c r="N308" s="312"/>
      <c r="O308" s="3"/>
      <c r="P308" s="241"/>
      <c r="Q308" s="322"/>
      <c r="R308" s="256"/>
      <c r="S308" s="263"/>
      <c r="T308" s="256"/>
      <c r="U308" s="256"/>
      <c r="V308" s="256"/>
      <c r="W308" s="241"/>
      <c r="X308" s="256"/>
      <c r="Y308" s="241"/>
      <c r="Z308" s="256"/>
      <c r="AA308" s="256"/>
      <c r="AB308" s="257"/>
      <c r="AC308" s="257"/>
      <c r="AD308" s="328"/>
      <c r="AE308" s="329"/>
      <c r="AF308" s="329">
        <v>0.54166666666666663</v>
      </c>
      <c r="AG308" s="328">
        <v>0.5625</v>
      </c>
      <c r="AH308" s="241" t="s">
        <v>41</v>
      </c>
      <c r="AI308" s="254"/>
      <c r="AJ308" s="254"/>
      <c r="AK308" s="254"/>
      <c r="AL308" s="260" t="s">
        <v>1410</v>
      </c>
      <c r="AM308" s="379"/>
      <c r="AP308" s="261" t="str">
        <f t="shared" si="8"/>
        <v/>
      </c>
      <c r="AQ308" s="261">
        <f t="shared" si="9"/>
        <v>2.083333333333337E-2</v>
      </c>
    </row>
    <row r="309" spans="2:45">
      <c r="B309" s="337">
        <v>2025</v>
      </c>
      <c r="C309" s="337">
        <v>4</v>
      </c>
      <c r="D309" s="337">
        <v>23</v>
      </c>
      <c r="E309" s="338" t="s">
        <v>823</v>
      </c>
      <c r="F309" s="337">
        <v>4</v>
      </c>
      <c r="G309" s="339" t="s">
        <v>824</v>
      </c>
      <c r="H309" s="254" t="s">
        <v>825</v>
      </c>
      <c r="I309" s="317" t="s">
        <v>68</v>
      </c>
      <c r="J309" s="254" t="s">
        <v>827</v>
      </c>
      <c r="K309" s="241">
        <v>3817768</v>
      </c>
      <c r="L309" s="241"/>
      <c r="M309" s="241">
        <v>12</v>
      </c>
      <c r="N309" s="312" t="s">
        <v>652</v>
      </c>
      <c r="O309" s="3" t="s">
        <v>831</v>
      </c>
      <c r="P309" s="241">
        <v>25</v>
      </c>
      <c r="Q309" s="322" t="s">
        <v>100</v>
      </c>
      <c r="R309" s="256">
        <v>1000</v>
      </c>
      <c r="S309" s="263">
        <v>3830</v>
      </c>
      <c r="T309" s="256">
        <v>3830</v>
      </c>
      <c r="U309" s="256">
        <v>1000</v>
      </c>
      <c r="V309" s="385">
        <v>1007</v>
      </c>
      <c r="W309" s="241">
        <v>1</v>
      </c>
      <c r="X309" s="256">
        <v>4000</v>
      </c>
      <c r="Y309" s="241">
        <v>1</v>
      </c>
      <c r="Z309" s="256">
        <v>3230</v>
      </c>
      <c r="AA309" s="256">
        <v>3120</v>
      </c>
      <c r="AB309" s="257" t="s">
        <v>1331</v>
      </c>
      <c r="AC309" s="257" t="s">
        <v>1368</v>
      </c>
      <c r="AD309" s="328">
        <v>0.5625</v>
      </c>
      <c r="AE309" s="329">
        <v>0.59027777777777779</v>
      </c>
      <c r="AF309" s="329"/>
      <c r="AG309" s="328"/>
      <c r="AH309" s="241"/>
      <c r="AI309" s="254" t="s">
        <v>830</v>
      </c>
      <c r="AJ309" s="254" t="s">
        <v>53</v>
      </c>
      <c r="AK309" s="254" t="s">
        <v>578</v>
      </c>
      <c r="AL309" s="260" t="s">
        <v>1420</v>
      </c>
      <c r="AM309" s="379" t="s">
        <v>840</v>
      </c>
      <c r="AP309" s="261">
        <f t="shared" si="8"/>
        <v>2.777777777777779E-2</v>
      </c>
      <c r="AQ309" s="261" t="str">
        <f t="shared" si="9"/>
        <v/>
      </c>
      <c r="AS309" s="236" t="s">
        <v>729</v>
      </c>
    </row>
    <row r="310" spans="2:45">
      <c r="B310" s="337">
        <v>2025</v>
      </c>
      <c r="C310" s="337">
        <v>4</v>
      </c>
      <c r="D310" s="337">
        <v>23</v>
      </c>
      <c r="E310" s="338" t="s">
        <v>823</v>
      </c>
      <c r="F310" s="337"/>
      <c r="G310" s="339"/>
      <c r="H310" s="254"/>
      <c r="I310" s="317"/>
      <c r="J310" s="254"/>
      <c r="K310" s="241"/>
      <c r="L310" s="241"/>
      <c r="M310" s="241"/>
      <c r="N310" s="312"/>
      <c r="O310" s="3"/>
      <c r="P310" s="241"/>
      <c r="Q310" s="322"/>
      <c r="R310" s="256"/>
      <c r="S310" s="263"/>
      <c r="T310" s="256"/>
      <c r="U310" s="256"/>
      <c r="V310" s="256"/>
      <c r="W310" s="241"/>
      <c r="X310" s="256"/>
      <c r="Y310" s="241"/>
      <c r="Z310" s="256"/>
      <c r="AA310" s="256"/>
      <c r="AB310" s="257"/>
      <c r="AC310" s="257"/>
      <c r="AD310" s="328"/>
      <c r="AE310" s="329"/>
      <c r="AF310" s="329">
        <v>0.59027777777777779</v>
      </c>
      <c r="AG310" s="328">
        <v>0.63194444444444442</v>
      </c>
      <c r="AH310" s="241" t="s">
        <v>35</v>
      </c>
      <c r="AI310" s="254"/>
      <c r="AJ310" s="254"/>
      <c r="AK310" s="254"/>
      <c r="AL310" s="260" t="s">
        <v>1269</v>
      </c>
      <c r="AM310" s="379"/>
      <c r="AP310" s="261" t="str">
        <f t="shared" si="8"/>
        <v/>
      </c>
      <c r="AQ310" s="261">
        <f t="shared" si="9"/>
        <v>4.166666666666663E-2</v>
      </c>
    </row>
    <row r="311" spans="2:45">
      <c r="B311" s="337">
        <v>2025</v>
      </c>
      <c r="C311" s="337">
        <v>4</v>
      </c>
      <c r="D311" s="337">
        <v>23</v>
      </c>
      <c r="E311" s="338" t="s">
        <v>823</v>
      </c>
      <c r="F311" s="337">
        <v>5</v>
      </c>
      <c r="G311" s="339" t="s">
        <v>824</v>
      </c>
      <c r="H311" s="254" t="s">
        <v>825</v>
      </c>
      <c r="I311" s="317" t="s">
        <v>826</v>
      </c>
      <c r="J311" s="254" t="s">
        <v>827</v>
      </c>
      <c r="K311" s="241">
        <v>3817763</v>
      </c>
      <c r="L311" s="241">
        <v>1</v>
      </c>
      <c r="M311" s="241">
        <v>39</v>
      </c>
      <c r="N311" s="312" t="s">
        <v>658</v>
      </c>
      <c r="O311" s="3" t="s">
        <v>831</v>
      </c>
      <c r="P311" s="241">
        <v>50</v>
      </c>
      <c r="Q311" s="322" t="s">
        <v>1223</v>
      </c>
      <c r="R311" s="256">
        <v>1120</v>
      </c>
      <c r="S311" s="263">
        <v>12000</v>
      </c>
      <c r="T311" s="256">
        <v>12000</v>
      </c>
      <c r="U311" s="256">
        <v>1120</v>
      </c>
      <c r="V311" s="384">
        <v>1121</v>
      </c>
      <c r="W311" s="241">
        <v>1</v>
      </c>
      <c r="X311" s="256">
        <v>4000</v>
      </c>
      <c r="Y311" s="241">
        <v>3</v>
      </c>
      <c r="Z311" s="256">
        <v>4020</v>
      </c>
      <c r="AA311" s="256">
        <v>4000</v>
      </c>
      <c r="AB311" s="257" t="s">
        <v>1416</v>
      </c>
      <c r="AC311" s="257" t="s">
        <v>1417</v>
      </c>
      <c r="AD311" s="328">
        <v>0.63194444444444442</v>
      </c>
      <c r="AE311" s="329">
        <v>0.65625</v>
      </c>
      <c r="AF311" s="329">
        <v>0.65625</v>
      </c>
      <c r="AG311" s="328">
        <v>0.67708333333333337</v>
      </c>
      <c r="AH311" s="241" t="s">
        <v>829</v>
      </c>
      <c r="AI311" s="254" t="s">
        <v>42</v>
      </c>
      <c r="AJ311" s="254" t="s">
        <v>43</v>
      </c>
      <c r="AK311" s="254" t="s">
        <v>578</v>
      </c>
      <c r="AL311" s="260"/>
      <c r="AM311" s="379" t="s">
        <v>840</v>
      </c>
      <c r="AP311" s="261">
        <f t="shared" si="8"/>
        <v>2.430555555555558E-2</v>
      </c>
      <c r="AQ311" s="261">
        <f t="shared" si="9"/>
        <v>2.083333333333337E-2</v>
      </c>
      <c r="AS311" s="236" t="s">
        <v>732</v>
      </c>
    </row>
    <row r="312" spans="2:45">
      <c r="B312" s="337">
        <v>2025</v>
      </c>
      <c r="C312" s="337">
        <v>4</v>
      </c>
      <c r="D312" s="337">
        <v>23</v>
      </c>
      <c r="E312" s="338" t="s">
        <v>823</v>
      </c>
      <c r="F312" s="337"/>
      <c r="G312" s="339" t="s">
        <v>824</v>
      </c>
      <c r="H312" s="254" t="s">
        <v>825</v>
      </c>
      <c r="I312" s="317" t="s">
        <v>826</v>
      </c>
      <c r="J312" s="254" t="s">
        <v>827</v>
      </c>
      <c r="K312" s="241">
        <v>3817763</v>
      </c>
      <c r="L312" s="241"/>
      <c r="M312" s="241">
        <v>39</v>
      </c>
      <c r="N312" s="312" t="s">
        <v>658</v>
      </c>
      <c r="O312" s="3" t="s">
        <v>831</v>
      </c>
      <c r="P312" s="241">
        <v>50</v>
      </c>
      <c r="Q312" s="322" t="s">
        <v>1223</v>
      </c>
      <c r="R312" s="256">
        <v>1120</v>
      </c>
      <c r="S312" s="263">
        <v>12000</v>
      </c>
      <c r="T312" s="256">
        <v>12000</v>
      </c>
      <c r="U312" s="256">
        <v>1120</v>
      </c>
      <c r="V312" s="384">
        <v>1121</v>
      </c>
      <c r="W312" s="241">
        <v>1</v>
      </c>
      <c r="X312" s="256">
        <v>4000</v>
      </c>
      <c r="Y312" s="241">
        <v>3</v>
      </c>
      <c r="Z312" s="256">
        <v>4020</v>
      </c>
      <c r="AA312" s="256">
        <v>4000</v>
      </c>
      <c r="AB312" s="257"/>
      <c r="AC312" s="257" t="s">
        <v>1418</v>
      </c>
      <c r="AD312" s="328">
        <v>0.67708333333333337</v>
      </c>
      <c r="AE312" s="329">
        <v>0.70138888888888884</v>
      </c>
      <c r="AF312" s="329">
        <v>0.70138888888888884</v>
      </c>
      <c r="AG312" s="328">
        <v>0.72222222222222221</v>
      </c>
      <c r="AH312" s="241" t="s">
        <v>829</v>
      </c>
      <c r="AI312" s="254" t="s">
        <v>42</v>
      </c>
      <c r="AJ312" s="254" t="s">
        <v>43</v>
      </c>
      <c r="AK312" s="254" t="s">
        <v>578</v>
      </c>
      <c r="AL312" s="260"/>
      <c r="AM312" s="379" t="s">
        <v>840</v>
      </c>
      <c r="AP312" s="261">
        <f t="shared" si="8"/>
        <v>2.4305555555555469E-2</v>
      </c>
      <c r="AQ312" s="261">
        <f t="shared" si="9"/>
        <v>2.083333333333337E-2</v>
      </c>
      <c r="AS312" s="236" t="s">
        <v>732</v>
      </c>
    </row>
    <row r="313" spans="2:45">
      <c r="B313" s="337">
        <v>2025</v>
      </c>
      <c r="C313" s="337">
        <v>4</v>
      </c>
      <c r="D313" s="337">
        <v>23</v>
      </c>
      <c r="E313" s="338" t="s">
        <v>823</v>
      </c>
      <c r="F313" s="337"/>
      <c r="G313" s="339" t="s">
        <v>824</v>
      </c>
      <c r="H313" s="254" t="s">
        <v>825</v>
      </c>
      <c r="I313" s="317" t="s">
        <v>826</v>
      </c>
      <c r="J313" s="254" t="s">
        <v>827</v>
      </c>
      <c r="K313" s="241">
        <v>3817763</v>
      </c>
      <c r="L313" s="241"/>
      <c r="M313" s="241">
        <v>39</v>
      </c>
      <c r="N313" s="312" t="s">
        <v>658</v>
      </c>
      <c r="O313" s="3" t="s">
        <v>831</v>
      </c>
      <c r="P313" s="241">
        <v>50</v>
      </c>
      <c r="Q313" s="322" t="s">
        <v>1223</v>
      </c>
      <c r="R313" s="256">
        <v>1120</v>
      </c>
      <c r="S313" s="263">
        <v>12000</v>
      </c>
      <c r="T313" s="256">
        <v>12000</v>
      </c>
      <c r="U313" s="256">
        <v>1120</v>
      </c>
      <c r="V313" s="384">
        <v>1121</v>
      </c>
      <c r="W313" s="241">
        <v>1</v>
      </c>
      <c r="X313" s="256">
        <v>4000</v>
      </c>
      <c r="Y313" s="241">
        <v>3</v>
      </c>
      <c r="Z313" s="256">
        <v>4020</v>
      </c>
      <c r="AA313" s="256">
        <v>4000</v>
      </c>
      <c r="AB313" s="257"/>
      <c r="AC313" s="257" t="s">
        <v>1419</v>
      </c>
      <c r="AD313" s="328">
        <v>0.72222222222222221</v>
      </c>
      <c r="AE313" s="329">
        <v>0.74652777777777779</v>
      </c>
      <c r="AF313" s="329"/>
      <c r="AG313" s="328"/>
      <c r="AH313" s="241"/>
      <c r="AI313" s="254" t="s">
        <v>42</v>
      </c>
      <c r="AJ313" s="254" t="s">
        <v>43</v>
      </c>
      <c r="AK313" s="254" t="s">
        <v>578</v>
      </c>
      <c r="AL313" s="260"/>
      <c r="AM313" s="379" t="s">
        <v>840</v>
      </c>
      <c r="AP313" s="261">
        <f t="shared" si="8"/>
        <v>2.430555555555558E-2</v>
      </c>
      <c r="AQ313" s="261" t="str">
        <f t="shared" si="9"/>
        <v/>
      </c>
      <c r="AS313" s="236" t="s">
        <v>732</v>
      </c>
    </row>
    <row r="314" spans="2:45">
      <c r="B314" s="337">
        <v>2025</v>
      </c>
      <c r="C314" s="337">
        <v>4</v>
      </c>
      <c r="D314" s="337">
        <v>23</v>
      </c>
      <c r="E314" s="338" t="s">
        <v>823</v>
      </c>
      <c r="F314" s="337"/>
      <c r="G314" s="339"/>
      <c r="H314" s="254"/>
      <c r="I314" s="317"/>
      <c r="J314" s="254"/>
      <c r="K314" s="241"/>
      <c r="L314" s="241"/>
      <c r="M314" s="241"/>
      <c r="N314" s="312"/>
      <c r="O314" s="3"/>
      <c r="P314" s="241"/>
      <c r="Q314" s="322"/>
      <c r="R314" s="256"/>
      <c r="S314" s="263"/>
      <c r="T314" s="256"/>
      <c r="U314" s="256"/>
      <c r="V314" s="256"/>
      <c r="W314" s="241"/>
      <c r="X314" s="256"/>
      <c r="Y314" s="241"/>
      <c r="Z314" s="256"/>
      <c r="AA314" s="256"/>
      <c r="AB314" s="257"/>
      <c r="AC314" s="257"/>
      <c r="AD314" s="328"/>
      <c r="AE314" s="329"/>
      <c r="AF314" s="329">
        <v>0.74652777777777779</v>
      </c>
      <c r="AG314" s="328">
        <v>0.80902777777777779</v>
      </c>
      <c r="AH314" s="241" t="s">
        <v>832</v>
      </c>
      <c r="AI314" s="254"/>
      <c r="AJ314" s="254"/>
      <c r="AK314" s="254"/>
      <c r="AL314" s="260"/>
      <c r="AM314" s="379"/>
      <c r="AP314" s="261" t="str">
        <f t="shared" si="8"/>
        <v/>
      </c>
      <c r="AQ314" s="261">
        <f t="shared" si="9"/>
        <v>6.25E-2</v>
      </c>
    </row>
    <row r="315" spans="2:45">
      <c r="B315" s="337">
        <v>2025</v>
      </c>
      <c r="C315" s="337">
        <v>4</v>
      </c>
      <c r="D315" s="337">
        <v>23</v>
      </c>
      <c r="E315" s="338" t="s">
        <v>823</v>
      </c>
      <c r="F315" s="337">
        <v>6</v>
      </c>
      <c r="G315" s="339" t="s">
        <v>824</v>
      </c>
      <c r="H315" s="254" t="s">
        <v>825</v>
      </c>
      <c r="I315" s="317" t="s">
        <v>826</v>
      </c>
      <c r="J315" s="254" t="s">
        <v>827</v>
      </c>
      <c r="K315" s="241">
        <v>3817763</v>
      </c>
      <c r="L315" s="241">
        <v>2</v>
      </c>
      <c r="M315" s="241">
        <v>39</v>
      </c>
      <c r="N315" s="312" t="s">
        <v>658</v>
      </c>
      <c r="O315" s="3" t="s">
        <v>831</v>
      </c>
      <c r="P315" s="241">
        <v>50</v>
      </c>
      <c r="Q315" s="322" t="s">
        <v>1223</v>
      </c>
      <c r="R315" s="256">
        <v>1120</v>
      </c>
      <c r="S315" s="263">
        <v>12000</v>
      </c>
      <c r="T315" s="256">
        <v>12000</v>
      </c>
      <c r="U315" s="256">
        <v>1120</v>
      </c>
      <c r="V315" s="384">
        <v>1121</v>
      </c>
      <c r="W315" s="241">
        <v>1</v>
      </c>
      <c r="X315" s="256">
        <v>4000</v>
      </c>
      <c r="Y315" s="241">
        <v>3</v>
      </c>
      <c r="Z315" s="256">
        <v>4020</v>
      </c>
      <c r="AA315" s="256">
        <v>4000</v>
      </c>
      <c r="AB315" s="257" t="s">
        <v>1421</v>
      </c>
      <c r="AC315" s="257" t="s">
        <v>1422</v>
      </c>
      <c r="AD315" s="328">
        <v>0.80902777777777779</v>
      </c>
      <c r="AE315" s="329">
        <v>0.83333333333333337</v>
      </c>
      <c r="AF315" s="329">
        <v>0.83333333333333337</v>
      </c>
      <c r="AG315" s="328">
        <v>0.85416666666666663</v>
      </c>
      <c r="AH315" s="241" t="s">
        <v>829</v>
      </c>
      <c r="AI315" s="254" t="s">
        <v>42</v>
      </c>
      <c r="AJ315" s="254" t="s">
        <v>43</v>
      </c>
      <c r="AK315" s="254" t="s">
        <v>578</v>
      </c>
      <c r="AL315" s="260"/>
      <c r="AM315" s="379" t="s">
        <v>840</v>
      </c>
      <c r="AP315" s="261">
        <f t="shared" si="8"/>
        <v>2.430555555555558E-2</v>
      </c>
      <c r="AQ315" s="261">
        <f t="shared" si="9"/>
        <v>2.0833333333333259E-2</v>
      </c>
      <c r="AS315" s="236" t="s">
        <v>732</v>
      </c>
    </row>
    <row r="316" spans="2:45">
      <c r="B316" s="337">
        <v>2025</v>
      </c>
      <c r="C316" s="337">
        <v>4</v>
      </c>
      <c r="D316" s="337">
        <v>23</v>
      </c>
      <c r="E316" s="338" t="s">
        <v>823</v>
      </c>
      <c r="F316" s="337"/>
      <c r="G316" s="339" t="s">
        <v>824</v>
      </c>
      <c r="H316" s="254" t="s">
        <v>825</v>
      </c>
      <c r="I316" s="317" t="s">
        <v>826</v>
      </c>
      <c r="J316" s="254" t="s">
        <v>827</v>
      </c>
      <c r="K316" s="241">
        <v>3817763</v>
      </c>
      <c r="L316" s="241"/>
      <c r="M316" s="241">
        <v>39</v>
      </c>
      <c r="N316" s="312" t="s">
        <v>658</v>
      </c>
      <c r="O316" s="3" t="s">
        <v>831</v>
      </c>
      <c r="P316" s="241">
        <v>50</v>
      </c>
      <c r="Q316" s="322" t="s">
        <v>1223</v>
      </c>
      <c r="R316" s="256">
        <v>1120</v>
      </c>
      <c r="S316" s="263">
        <v>12000</v>
      </c>
      <c r="T316" s="256">
        <v>12000</v>
      </c>
      <c r="U316" s="256">
        <v>1120</v>
      </c>
      <c r="V316" s="384">
        <v>1121</v>
      </c>
      <c r="W316" s="241">
        <v>1</v>
      </c>
      <c r="X316" s="256">
        <v>4000</v>
      </c>
      <c r="Y316" s="241">
        <v>3</v>
      </c>
      <c r="Z316" s="256">
        <v>4020</v>
      </c>
      <c r="AA316" s="256">
        <v>4000</v>
      </c>
      <c r="AB316" s="257"/>
      <c r="AC316" s="257" t="s">
        <v>1423</v>
      </c>
      <c r="AD316" s="328">
        <v>0.85416666666666663</v>
      </c>
      <c r="AE316" s="329">
        <v>0.87847222222222221</v>
      </c>
      <c r="AF316" s="329">
        <v>0.87847222222222221</v>
      </c>
      <c r="AG316" s="328">
        <v>0.89930555555555558</v>
      </c>
      <c r="AH316" s="241" t="s">
        <v>829</v>
      </c>
      <c r="AI316" s="254" t="s">
        <v>42</v>
      </c>
      <c r="AJ316" s="254" t="s">
        <v>43</v>
      </c>
      <c r="AK316" s="254" t="s">
        <v>578</v>
      </c>
      <c r="AL316" s="260"/>
      <c r="AM316" s="379" t="s">
        <v>840</v>
      </c>
      <c r="AP316" s="261">
        <f t="shared" si="8"/>
        <v>2.430555555555558E-2</v>
      </c>
      <c r="AQ316" s="261">
        <f t="shared" si="9"/>
        <v>2.083333333333337E-2</v>
      </c>
      <c r="AS316" s="236" t="s">
        <v>732</v>
      </c>
    </row>
    <row r="317" spans="2:45">
      <c r="B317" s="337">
        <v>2025</v>
      </c>
      <c r="C317" s="337">
        <v>4</v>
      </c>
      <c r="D317" s="337">
        <v>23</v>
      </c>
      <c r="E317" s="338" t="s">
        <v>821</v>
      </c>
      <c r="F317" s="337"/>
      <c r="G317" s="339" t="s">
        <v>824</v>
      </c>
      <c r="H317" s="254" t="s">
        <v>825</v>
      </c>
      <c r="I317" s="317" t="s">
        <v>826</v>
      </c>
      <c r="J317" s="254" t="s">
        <v>827</v>
      </c>
      <c r="K317" s="241">
        <v>3817763</v>
      </c>
      <c r="L317" s="241"/>
      <c r="M317" s="241">
        <v>39</v>
      </c>
      <c r="N317" s="312" t="s">
        <v>658</v>
      </c>
      <c r="O317" s="3" t="s">
        <v>831</v>
      </c>
      <c r="P317" s="241">
        <v>50</v>
      </c>
      <c r="Q317" s="322" t="s">
        <v>1223</v>
      </c>
      <c r="R317" s="256">
        <v>1120</v>
      </c>
      <c r="S317" s="263">
        <v>12000</v>
      </c>
      <c r="T317" s="256">
        <v>12000</v>
      </c>
      <c r="U317" s="256">
        <v>1120</v>
      </c>
      <c r="V317" s="384">
        <v>1121</v>
      </c>
      <c r="W317" s="241">
        <v>1</v>
      </c>
      <c r="X317" s="256">
        <v>4000</v>
      </c>
      <c r="Y317" s="241">
        <v>3</v>
      </c>
      <c r="Z317" s="256">
        <v>4020</v>
      </c>
      <c r="AA317" s="256">
        <v>4000</v>
      </c>
      <c r="AB317" s="257"/>
      <c r="AC317" s="257" t="s">
        <v>1424</v>
      </c>
      <c r="AD317" s="328">
        <v>0.89930555555555558</v>
      </c>
      <c r="AE317" s="329">
        <v>0.92361111111111116</v>
      </c>
      <c r="AF317" s="329"/>
      <c r="AG317" s="328"/>
      <c r="AH317" s="241"/>
      <c r="AI317" s="254" t="s">
        <v>42</v>
      </c>
      <c r="AJ317" s="254" t="s">
        <v>43</v>
      </c>
      <c r="AK317" s="254" t="s">
        <v>578</v>
      </c>
      <c r="AL317" s="260"/>
      <c r="AM317" s="379" t="s">
        <v>840</v>
      </c>
      <c r="AP317" s="261">
        <f t="shared" si="8"/>
        <v>2.430555555555558E-2</v>
      </c>
      <c r="AQ317" s="261" t="str">
        <f t="shared" si="9"/>
        <v/>
      </c>
      <c r="AS317" s="236" t="s">
        <v>732</v>
      </c>
    </row>
    <row r="318" spans="2:45">
      <c r="B318" s="337">
        <v>2025</v>
      </c>
      <c r="C318" s="337">
        <v>4</v>
      </c>
      <c r="D318" s="337">
        <v>23</v>
      </c>
      <c r="E318" s="338" t="s">
        <v>821</v>
      </c>
      <c r="F318" s="337"/>
      <c r="G318" s="339"/>
      <c r="H318" s="254"/>
      <c r="I318" s="317"/>
      <c r="J318" s="254"/>
      <c r="K318" s="241"/>
      <c r="L318" s="241"/>
      <c r="M318" s="241"/>
      <c r="N318" s="312"/>
      <c r="O318" s="3"/>
      <c r="P318" s="241"/>
      <c r="Q318" s="322"/>
      <c r="R318" s="256"/>
      <c r="S318" s="263"/>
      <c r="T318" s="256"/>
      <c r="U318" s="256"/>
      <c r="V318" s="256"/>
      <c r="W318" s="241"/>
      <c r="X318" s="256"/>
      <c r="Y318" s="241"/>
      <c r="Z318" s="256"/>
      <c r="AA318" s="256"/>
      <c r="AB318" s="257"/>
      <c r="AC318" s="257"/>
      <c r="AD318" s="328"/>
      <c r="AE318" s="329"/>
      <c r="AF318" s="329">
        <v>0.92361111111111116</v>
      </c>
      <c r="AG318" s="328">
        <v>0.94444444444444442</v>
      </c>
      <c r="AH318" s="241" t="s">
        <v>832</v>
      </c>
      <c r="AI318" s="254"/>
      <c r="AJ318" s="254"/>
      <c r="AK318" s="254"/>
      <c r="AL318" s="260"/>
      <c r="AM318" s="379"/>
      <c r="AP318" s="261" t="str">
        <f t="shared" si="8"/>
        <v/>
      </c>
      <c r="AQ318" s="261">
        <f t="shared" si="9"/>
        <v>2.0833333333333259E-2</v>
      </c>
    </row>
    <row r="319" spans="2:45">
      <c r="B319" s="337">
        <v>2025</v>
      </c>
      <c r="C319" s="337">
        <v>4</v>
      </c>
      <c r="D319" s="337">
        <v>23</v>
      </c>
      <c r="E319" s="338" t="s">
        <v>821</v>
      </c>
      <c r="F319" s="337">
        <v>7</v>
      </c>
      <c r="G319" s="339" t="s">
        <v>824</v>
      </c>
      <c r="H319" s="254" t="s">
        <v>825</v>
      </c>
      <c r="I319" s="317" t="s">
        <v>826</v>
      </c>
      <c r="J319" s="254" t="s">
        <v>827</v>
      </c>
      <c r="K319" s="241">
        <v>3817763</v>
      </c>
      <c r="L319" s="241">
        <v>3</v>
      </c>
      <c r="M319" s="241">
        <v>39</v>
      </c>
      <c r="N319" s="312" t="s">
        <v>658</v>
      </c>
      <c r="O319" s="3" t="s">
        <v>831</v>
      </c>
      <c r="P319" s="241">
        <v>50</v>
      </c>
      <c r="Q319" s="322" t="s">
        <v>1223</v>
      </c>
      <c r="R319" s="256">
        <v>1120</v>
      </c>
      <c r="S319" s="263">
        <v>12000</v>
      </c>
      <c r="T319" s="256">
        <v>12000</v>
      </c>
      <c r="U319" s="256">
        <v>1120</v>
      </c>
      <c r="V319" s="384">
        <v>1121</v>
      </c>
      <c r="W319" s="241">
        <v>1</v>
      </c>
      <c r="X319" s="256">
        <v>4000</v>
      </c>
      <c r="Y319" s="241">
        <v>3</v>
      </c>
      <c r="Z319" s="256">
        <v>4020</v>
      </c>
      <c r="AA319" s="256">
        <v>4000</v>
      </c>
      <c r="AB319" s="257" t="s">
        <v>1425</v>
      </c>
      <c r="AC319" s="257" t="s">
        <v>1426</v>
      </c>
      <c r="AD319" s="328">
        <v>0.94444444444444442</v>
      </c>
      <c r="AE319" s="329">
        <v>0.96875</v>
      </c>
      <c r="AF319" s="329">
        <v>0.96875</v>
      </c>
      <c r="AG319" s="328">
        <v>0.98958333333333337</v>
      </c>
      <c r="AH319" s="241" t="s">
        <v>829</v>
      </c>
      <c r="AI319" s="254" t="s">
        <v>42</v>
      </c>
      <c r="AJ319" s="254" t="s">
        <v>43</v>
      </c>
      <c r="AK319" s="254" t="s">
        <v>578</v>
      </c>
      <c r="AL319" s="260"/>
      <c r="AM319" s="379" t="s">
        <v>840</v>
      </c>
      <c r="AP319" s="261">
        <f t="shared" si="8"/>
        <v>2.430555555555558E-2</v>
      </c>
      <c r="AQ319" s="261">
        <f t="shared" si="9"/>
        <v>2.083333333333337E-2</v>
      </c>
      <c r="AS319" s="236" t="s">
        <v>732</v>
      </c>
    </row>
    <row r="320" spans="2:45">
      <c r="B320" s="337">
        <v>2025</v>
      </c>
      <c r="C320" s="337">
        <v>4</v>
      </c>
      <c r="D320" s="337">
        <v>23</v>
      </c>
      <c r="E320" s="338" t="s">
        <v>821</v>
      </c>
      <c r="F320" s="337"/>
      <c r="G320" s="339" t="s">
        <v>824</v>
      </c>
      <c r="H320" s="254" t="s">
        <v>825</v>
      </c>
      <c r="I320" s="317" t="s">
        <v>826</v>
      </c>
      <c r="J320" s="254" t="s">
        <v>827</v>
      </c>
      <c r="K320" s="241">
        <v>3817763</v>
      </c>
      <c r="L320" s="241"/>
      <c r="M320" s="241">
        <v>39</v>
      </c>
      <c r="N320" s="312" t="s">
        <v>658</v>
      </c>
      <c r="O320" s="3" t="s">
        <v>831</v>
      </c>
      <c r="P320" s="241">
        <v>50</v>
      </c>
      <c r="Q320" s="322" t="s">
        <v>1223</v>
      </c>
      <c r="R320" s="256">
        <v>1120</v>
      </c>
      <c r="S320" s="263">
        <v>12000</v>
      </c>
      <c r="T320" s="256">
        <v>12000</v>
      </c>
      <c r="U320" s="256">
        <v>1120</v>
      </c>
      <c r="V320" s="384">
        <v>1121</v>
      </c>
      <c r="W320" s="241">
        <v>1</v>
      </c>
      <c r="X320" s="256">
        <v>4000</v>
      </c>
      <c r="Y320" s="241">
        <v>3</v>
      </c>
      <c r="Z320" s="256">
        <v>4020</v>
      </c>
      <c r="AA320" s="256">
        <v>4000</v>
      </c>
      <c r="AB320" s="257"/>
      <c r="AC320" s="257" t="s">
        <v>1427</v>
      </c>
      <c r="AD320" s="328">
        <v>0.98958333333333337</v>
      </c>
      <c r="AE320" s="329">
        <v>1.3888888888888888E-2</v>
      </c>
      <c r="AF320" s="329">
        <v>1.3888888888888888E-2</v>
      </c>
      <c r="AG320" s="328">
        <v>3.4722222222222224E-2</v>
      </c>
      <c r="AH320" s="241" t="s">
        <v>829</v>
      </c>
      <c r="AI320" s="254" t="s">
        <v>42</v>
      </c>
      <c r="AJ320" s="254" t="s">
        <v>43</v>
      </c>
      <c r="AK320" s="254" t="s">
        <v>578</v>
      </c>
      <c r="AL320" s="260" t="s">
        <v>1434</v>
      </c>
      <c r="AM320" s="379" t="s">
        <v>840</v>
      </c>
      <c r="AP320" s="261">
        <f t="shared" si="8"/>
        <v>2.4305555555555518E-2</v>
      </c>
      <c r="AQ320" s="261">
        <f t="shared" si="9"/>
        <v>2.0833333333333336E-2</v>
      </c>
      <c r="AS320" s="236" t="s">
        <v>732</v>
      </c>
    </row>
    <row r="321" spans="2:45">
      <c r="B321" s="337">
        <v>2025</v>
      </c>
      <c r="C321" s="337">
        <v>4</v>
      </c>
      <c r="D321" s="337">
        <v>23</v>
      </c>
      <c r="E321" s="338" t="s">
        <v>821</v>
      </c>
      <c r="F321" s="337"/>
      <c r="G321" s="339" t="s">
        <v>824</v>
      </c>
      <c r="H321" s="254" t="s">
        <v>825</v>
      </c>
      <c r="I321" s="317" t="s">
        <v>826</v>
      </c>
      <c r="J321" s="254" t="s">
        <v>827</v>
      </c>
      <c r="K321" s="241">
        <v>3817763</v>
      </c>
      <c r="L321" s="241"/>
      <c r="M321" s="241">
        <v>39</v>
      </c>
      <c r="N321" s="312" t="s">
        <v>658</v>
      </c>
      <c r="O321" s="3" t="s">
        <v>831</v>
      </c>
      <c r="P321" s="241">
        <v>50</v>
      </c>
      <c r="Q321" s="322" t="s">
        <v>1223</v>
      </c>
      <c r="R321" s="256">
        <v>1120</v>
      </c>
      <c r="S321" s="263">
        <v>12000</v>
      </c>
      <c r="T321" s="256">
        <v>12000</v>
      </c>
      <c r="U321" s="256">
        <v>1120</v>
      </c>
      <c r="V321" s="384">
        <v>1121</v>
      </c>
      <c r="W321" s="241">
        <v>1</v>
      </c>
      <c r="X321" s="256">
        <v>4000</v>
      </c>
      <c r="Y321" s="241">
        <v>3</v>
      </c>
      <c r="Z321" s="256">
        <v>4020</v>
      </c>
      <c r="AA321" s="256">
        <v>4000</v>
      </c>
      <c r="AB321" s="257"/>
      <c r="AC321" s="257" t="s">
        <v>1428</v>
      </c>
      <c r="AD321" s="328">
        <v>3.4722222222222224E-2</v>
      </c>
      <c r="AE321" s="329">
        <v>5.9027777777777776E-2</v>
      </c>
      <c r="AF321" s="329"/>
      <c r="AG321" s="328"/>
      <c r="AH321" s="241"/>
      <c r="AI321" s="254" t="s">
        <v>42</v>
      </c>
      <c r="AJ321" s="254" t="s">
        <v>43</v>
      </c>
      <c r="AK321" s="254" t="s">
        <v>578</v>
      </c>
      <c r="AL321" s="260" t="s">
        <v>1435</v>
      </c>
      <c r="AM321" s="379" t="s">
        <v>840</v>
      </c>
      <c r="AP321" s="261">
        <f t="shared" si="8"/>
        <v>2.4305555555555552E-2</v>
      </c>
      <c r="AQ321" s="261" t="str">
        <f t="shared" si="9"/>
        <v/>
      </c>
      <c r="AS321" s="236" t="s">
        <v>732</v>
      </c>
    </row>
    <row r="322" spans="2:45">
      <c r="B322" s="337">
        <v>2025</v>
      </c>
      <c r="C322" s="337">
        <v>4</v>
      </c>
      <c r="D322" s="337">
        <v>23</v>
      </c>
      <c r="E322" s="338" t="s">
        <v>821</v>
      </c>
      <c r="F322" s="337"/>
      <c r="G322" s="339"/>
      <c r="H322" s="254"/>
      <c r="I322" s="317"/>
      <c r="J322" s="254"/>
      <c r="K322" s="241"/>
      <c r="L322" s="241"/>
      <c r="M322" s="241"/>
      <c r="N322" s="312"/>
      <c r="O322" s="3"/>
      <c r="P322" s="241"/>
      <c r="Q322" s="322"/>
      <c r="R322" s="256"/>
      <c r="S322" s="263"/>
      <c r="T322" s="256"/>
      <c r="U322" s="256"/>
      <c r="V322" s="256"/>
      <c r="W322" s="241"/>
      <c r="X322" s="256"/>
      <c r="Y322" s="241"/>
      <c r="Z322" s="256"/>
      <c r="AA322" s="256"/>
      <c r="AB322" s="257"/>
      <c r="AC322" s="257"/>
      <c r="AD322" s="328"/>
      <c r="AE322" s="329"/>
      <c r="AF322" s="329">
        <v>5.9027777777777776E-2</v>
      </c>
      <c r="AG322" s="328">
        <v>0.12152777777777778</v>
      </c>
      <c r="AH322" s="241" t="s">
        <v>832</v>
      </c>
      <c r="AI322" s="254"/>
      <c r="AJ322" s="254"/>
      <c r="AK322" s="254"/>
      <c r="AL322" s="260"/>
      <c r="AM322" s="379"/>
      <c r="AP322" s="261" t="str">
        <f t="shared" si="8"/>
        <v/>
      </c>
      <c r="AQ322" s="261">
        <f t="shared" si="9"/>
        <v>6.25E-2</v>
      </c>
    </row>
    <row r="323" spans="2:45">
      <c r="B323" s="337">
        <v>2025</v>
      </c>
      <c r="C323" s="337">
        <v>4</v>
      </c>
      <c r="D323" s="337">
        <v>23</v>
      </c>
      <c r="E323" s="338" t="s">
        <v>821</v>
      </c>
      <c r="F323" s="337">
        <v>8</v>
      </c>
      <c r="G323" s="339" t="s">
        <v>824</v>
      </c>
      <c r="H323" s="254" t="s">
        <v>825</v>
      </c>
      <c r="I323" s="317" t="s">
        <v>826</v>
      </c>
      <c r="J323" s="254" t="s">
        <v>827</v>
      </c>
      <c r="K323" s="241">
        <v>3817763</v>
      </c>
      <c r="L323" s="241">
        <v>4</v>
      </c>
      <c r="M323" s="241">
        <v>39</v>
      </c>
      <c r="N323" s="312" t="s">
        <v>658</v>
      </c>
      <c r="O323" s="3" t="s">
        <v>831</v>
      </c>
      <c r="P323" s="241">
        <v>50</v>
      </c>
      <c r="Q323" s="322" t="s">
        <v>1223</v>
      </c>
      <c r="R323" s="256">
        <v>1120</v>
      </c>
      <c r="S323" s="263">
        <v>12000</v>
      </c>
      <c r="T323" s="256">
        <v>12000</v>
      </c>
      <c r="U323" s="256">
        <v>1120</v>
      </c>
      <c r="V323" s="384">
        <v>1121</v>
      </c>
      <c r="W323" s="241">
        <v>1</v>
      </c>
      <c r="X323" s="256">
        <v>4000</v>
      </c>
      <c r="Y323" s="241">
        <v>3</v>
      </c>
      <c r="Z323" s="256">
        <v>4020</v>
      </c>
      <c r="AA323" s="256">
        <v>4000</v>
      </c>
      <c r="AB323" s="257" t="s">
        <v>1429</v>
      </c>
      <c r="AC323" s="257" t="s">
        <v>1430</v>
      </c>
      <c r="AD323" s="328">
        <v>0.12152777777777778</v>
      </c>
      <c r="AE323" s="329">
        <v>0.14583333333333334</v>
      </c>
      <c r="AF323" s="329">
        <v>0.14583333333333334</v>
      </c>
      <c r="AG323" s="328">
        <v>0.16666666666666666</v>
      </c>
      <c r="AH323" s="241" t="s">
        <v>829</v>
      </c>
      <c r="AI323" s="254" t="s">
        <v>42</v>
      </c>
      <c r="AJ323" s="254" t="s">
        <v>43</v>
      </c>
      <c r="AK323" s="254" t="s">
        <v>578</v>
      </c>
      <c r="AL323" s="260"/>
      <c r="AM323" s="379" t="s">
        <v>840</v>
      </c>
      <c r="AP323" s="261">
        <f t="shared" si="8"/>
        <v>2.4305555555555566E-2</v>
      </c>
      <c r="AQ323" s="261">
        <f t="shared" si="9"/>
        <v>2.0833333333333315E-2</v>
      </c>
      <c r="AS323" s="236" t="s">
        <v>732</v>
      </c>
    </row>
    <row r="324" spans="2:45">
      <c r="B324" s="337">
        <v>2025</v>
      </c>
      <c r="C324" s="337">
        <v>4</v>
      </c>
      <c r="D324" s="337">
        <v>23</v>
      </c>
      <c r="E324" s="338" t="s">
        <v>821</v>
      </c>
      <c r="F324" s="337"/>
      <c r="G324" s="339" t="s">
        <v>824</v>
      </c>
      <c r="H324" s="254" t="s">
        <v>825</v>
      </c>
      <c r="I324" s="317" t="s">
        <v>826</v>
      </c>
      <c r="J324" s="254" t="s">
        <v>827</v>
      </c>
      <c r="K324" s="241">
        <v>3817763</v>
      </c>
      <c r="L324" s="241"/>
      <c r="M324" s="241">
        <v>39</v>
      </c>
      <c r="N324" s="312" t="s">
        <v>658</v>
      </c>
      <c r="O324" s="3" t="s">
        <v>831</v>
      </c>
      <c r="P324" s="241">
        <v>50</v>
      </c>
      <c r="Q324" s="322" t="s">
        <v>1223</v>
      </c>
      <c r="R324" s="256">
        <v>1120</v>
      </c>
      <c r="S324" s="263">
        <v>12000</v>
      </c>
      <c r="T324" s="256">
        <v>12000</v>
      </c>
      <c r="U324" s="256">
        <v>1120</v>
      </c>
      <c r="V324" s="384">
        <v>1121</v>
      </c>
      <c r="W324" s="241">
        <v>1</v>
      </c>
      <c r="X324" s="256">
        <v>4000</v>
      </c>
      <c r="Y324" s="241">
        <v>3</v>
      </c>
      <c r="Z324" s="256">
        <v>4020</v>
      </c>
      <c r="AA324" s="256">
        <v>4000</v>
      </c>
      <c r="AB324" s="257"/>
      <c r="AC324" s="257" t="s">
        <v>1432</v>
      </c>
      <c r="AD324" s="328">
        <v>0.16666666666666666</v>
      </c>
      <c r="AE324" s="329">
        <v>0.19097222222222221</v>
      </c>
      <c r="AF324" s="329">
        <v>0.19097222222222221</v>
      </c>
      <c r="AG324" s="328">
        <v>0.21180555555555555</v>
      </c>
      <c r="AH324" s="241" t="s">
        <v>829</v>
      </c>
      <c r="AI324" s="254" t="s">
        <v>42</v>
      </c>
      <c r="AJ324" s="254" t="s">
        <v>57</v>
      </c>
      <c r="AK324" s="254" t="s">
        <v>578</v>
      </c>
      <c r="AL324" s="260" t="s">
        <v>1440</v>
      </c>
      <c r="AM324" s="379" t="s">
        <v>840</v>
      </c>
      <c r="AP324" s="261">
        <f t="shared" si="8"/>
        <v>2.4305555555555552E-2</v>
      </c>
      <c r="AQ324" s="261">
        <f t="shared" si="9"/>
        <v>2.0833333333333343E-2</v>
      </c>
      <c r="AS324" s="236" t="s">
        <v>732</v>
      </c>
    </row>
    <row r="325" spans="2:45">
      <c r="B325" s="337">
        <v>2025</v>
      </c>
      <c r="C325" s="337">
        <v>4</v>
      </c>
      <c r="D325" s="337">
        <v>23</v>
      </c>
      <c r="E325" s="338" t="s">
        <v>821</v>
      </c>
      <c r="F325" s="337"/>
      <c r="G325" s="339" t="s">
        <v>824</v>
      </c>
      <c r="H325" s="254" t="s">
        <v>825</v>
      </c>
      <c r="I325" s="317" t="s">
        <v>826</v>
      </c>
      <c r="J325" s="254" t="s">
        <v>827</v>
      </c>
      <c r="K325" s="241">
        <v>3817763</v>
      </c>
      <c r="L325" s="241"/>
      <c r="M325" s="241">
        <v>39</v>
      </c>
      <c r="N325" s="312" t="s">
        <v>658</v>
      </c>
      <c r="O325" s="3" t="s">
        <v>831</v>
      </c>
      <c r="P325" s="241">
        <v>50</v>
      </c>
      <c r="Q325" s="322" t="s">
        <v>1223</v>
      </c>
      <c r="R325" s="256">
        <v>1120</v>
      </c>
      <c r="S325" s="263">
        <v>12000</v>
      </c>
      <c r="T325" s="256">
        <v>12000</v>
      </c>
      <c r="U325" s="256">
        <v>1120</v>
      </c>
      <c r="V325" s="384">
        <v>1121</v>
      </c>
      <c r="W325" s="241">
        <v>1</v>
      </c>
      <c r="X325" s="256">
        <v>4000</v>
      </c>
      <c r="Y325" s="241">
        <v>3</v>
      </c>
      <c r="Z325" s="256">
        <v>4020</v>
      </c>
      <c r="AA325" s="256">
        <v>4000</v>
      </c>
      <c r="AB325" s="257"/>
      <c r="AC325" s="257" t="s">
        <v>1433</v>
      </c>
      <c r="AD325" s="328">
        <v>0.21180555555555555</v>
      </c>
      <c r="AE325" s="329">
        <v>0.2361111111111111</v>
      </c>
      <c r="AF325" s="329"/>
      <c r="AG325" s="328"/>
      <c r="AH325" s="241"/>
      <c r="AI325" s="254" t="s">
        <v>42</v>
      </c>
      <c r="AJ325" s="254" t="s">
        <v>43</v>
      </c>
      <c r="AK325" s="254" t="s">
        <v>578</v>
      </c>
      <c r="AL325" s="260"/>
      <c r="AM325" s="379" t="s">
        <v>840</v>
      </c>
      <c r="AP325" s="261">
        <f t="shared" si="8"/>
        <v>2.4305555555555552E-2</v>
      </c>
      <c r="AQ325" s="261" t="str">
        <f t="shared" si="9"/>
        <v/>
      </c>
      <c r="AS325" s="236" t="s">
        <v>732</v>
      </c>
    </row>
    <row r="326" spans="2:45">
      <c r="B326" s="337">
        <v>2025</v>
      </c>
      <c r="C326" s="337">
        <v>4</v>
      </c>
      <c r="D326" s="337">
        <v>23</v>
      </c>
      <c r="E326" s="338" t="s">
        <v>821</v>
      </c>
      <c r="F326" s="337"/>
      <c r="G326" s="339"/>
      <c r="H326" s="254"/>
      <c r="I326" s="317"/>
      <c r="J326" s="254"/>
      <c r="K326" s="241"/>
      <c r="L326" s="241"/>
      <c r="M326" s="241"/>
      <c r="N326" s="312"/>
      <c r="O326" s="3"/>
      <c r="P326" s="241"/>
      <c r="Q326" s="322"/>
      <c r="R326" s="256"/>
      <c r="S326" s="263"/>
      <c r="T326" s="256"/>
      <c r="U326" s="256"/>
      <c r="V326" s="256"/>
      <c r="W326" s="241"/>
      <c r="X326" s="256"/>
      <c r="Y326" s="241"/>
      <c r="Z326" s="256"/>
      <c r="AA326" s="256"/>
      <c r="AB326" s="257"/>
      <c r="AC326" s="257"/>
      <c r="AD326" s="328"/>
      <c r="AE326" s="329"/>
      <c r="AF326" s="329">
        <v>0.2361111111111111</v>
      </c>
      <c r="AG326" s="328">
        <v>0.25694444444444442</v>
      </c>
      <c r="AH326" s="241" t="s">
        <v>832</v>
      </c>
      <c r="AI326" s="254"/>
      <c r="AJ326" s="254"/>
      <c r="AK326" s="254"/>
      <c r="AL326" s="260"/>
      <c r="AM326" s="379"/>
      <c r="AP326" s="261" t="str">
        <f t="shared" si="8"/>
        <v/>
      </c>
      <c r="AQ326" s="261">
        <f t="shared" si="9"/>
        <v>2.0833333333333315E-2</v>
      </c>
    </row>
    <row r="327" spans="2:45">
      <c r="B327" s="337">
        <v>2025</v>
      </c>
      <c r="C327" s="337">
        <v>4</v>
      </c>
      <c r="D327" s="337">
        <v>23</v>
      </c>
      <c r="E327" s="338" t="s">
        <v>821</v>
      </c>
      <c r="F327" s="337">
        <v>9</v>
      </c>
      <c r="G327" s="339" t="s">
        <v>824</v>
      </c>
      <c r="H327" s="254" t="s">
        <v>825</v>
      </c>
      <c r="I327" s="317" t="s">
        <v>68</v>
      </c>
      <c r="J327" s="254" t="s">
        <v>827</v>
      </c>
      <c r="K327" s="241">
        <v>3817763</v>
      </c>
      <c r="L327" s="241"/>
      <c r="M327" s="241">
        <v>39</v>
      </c>
      <c r="N327" s="312" t="s">
        <v>658</v>
      </c>
      <c r="O327" s="3" t="s">
        <v>831</v>
      </c>
      <c r="P327" s="241">
        <v>50</v>
      </c>
      <c r="Q327" s="322" t="s">
        <v>1223</v>
      </c>
      <c r="R327" s="256">
        <v>1120</v>
      </c>
      <c r="S327" s="263">
        <v>4000</v>
      </c>
      <c r="T327" s="256">
        <v>4000</v>
      </c>
      <c r="U327" s="256">
        <v>1120</v>
      </c>
      <c r="V327" s="256">
        <v>1121</v>
      </c>
      <c r="W327" s="241">
        <v>1</v>
      </c>
      <c r="X327" s="256">
        <v>4000</v>
      </c>
      <c r="Y327" s="241">
        <v>1</v>
      </c>
      <c r="Z327" s="256">
        <v>4020</v>
      </c>
      <c r="AA327" s="256">
        <v>4000</v>
      </c>
      <c r="AB327" s="257" t="s">
        <v>1431</v>
      </c>
      <c r="AC327" s="257" t="s">
        <v>1442</v>
      </c>
      <c r="AD327" s="328">
        <v>0.25694444444444442</v>
      </c>
      <c r="AE327" s="329">
        <v>0.28125</v>
      </c>
      <c r="AF327" s="329"/>
      <c r="AG327" s="328"/>
      <c r="AH327" s="241"/>
      <c r="AI327" s="254" t="s">
        <v>42</v>
      </c>
      <c r="AJ327" s="254" t="s">
        <v>43</v>
      </c>
      <c r="AK327" s="254" t="s">
        <v>578</v>
      </c>
      <c r="AL327" s="260" t="s">
        <v>1441</v>
      </c>
      <c r="AM327" s="379" t="s">
        <v>840</v>
      </c>
      <c r="AP327" s="261">
        <f t="shared" si="8"/>
        <v>2.430555555555558E-2</v>
      </c>
      <c r="AQ327" s="261" t="str">
        <f t="shared" si="9"/>
        <v/>
      </c>
      <c r="AS327" s="236" t="s">
        <v>732</v>
      </c>
    </row>
    <row r="328" spans="2:45">
      <c r="B328" s="337">
        <v>2025</v>
      </c>
      <c r="C328" s="337">
        <v>4</v>
      </c>
      <c r="D328" s="337">
        <v>24</v>
      </c>
      <c r="E328" s="338" t="s">
        <v>822</v>
      </c>
      <c r="F328" s="337"/>
      <c r="G328" s="339"/>
      <c r="H328" s="254"/>
      <c r="I328" s="317"/>
      <c r="J328" s="254"/>
      <c r="K328" s="241"/>
      <c r="L328" s="241"/>
      <c r="M328" s="241"/>
      <c r="N328" s="312"/>
      <c r="O328" s="3"/>
      <c r="P328" s="241"/>
      <c r="Q328" s="322"/>
      <c r="R328" s="256"/>
      <c r="S328" s="263"/>
      <c r="T328" s="256"/>
      <c r="U328" s="256"/>
      <c r="V328" s="256"/>
      <c r="W328" s="241"/>
      <c r="X328" s="256"/>
      <c r="Y328" s="241"/>
      <c r="Z328" s="256"/>
      <c r="AA328" s="256"/>
      <c r="AB328" s="257"/>
      <c r="AC328" s="257"/>
      <c r="AD328" s="328"/>
      <c r="AE328" s="329"/>
      <c r="AF328" s="329">
        <v>0.28125</v>
      </c>
      <c r="AG328" s="328">
        <v>0.30208333333333331</v>
      </c>
      <c r="AH328" s="241" t="s">
        <v>41</v>
      </c>
      <c r="AI328" s="254"/>
      <c r="AJ328" s="254"/>
      <c r="AK328" s="254"/>
      <c r="AL328" s="260"/>
      <c r="AM328" s="379"/>
      <c r="AP328" s="261" t="str">
        <f t="shared" si="8"/>
        <v/>
      </c>
      <c r="AQ328" s="261">
        <f t="shared" si="9"/>
        <v>2.0833333333333315E-2</v>
      </c>
    </row>
    <row r="329" spans="2:45">
      <c r="B329" s="337">
        <v>2025</v>
      </c>
      <c r="C329" s="337">
        <v>4</v>
      </c>
      <c r="D329" s="337">
        <v>24</v>
      </c>
      <c r="E329" s="338" t="s">
        <v>822</v>
      </c>
      <c r="F329" s="337">
        <v>1</v>
      </c>
      <c r="G329" s="339" t="s">
        <v>824</v>
      </c>
      <c r="H329" s="254" t="s">
        <v>825</v>
      </c>
      <c r="I329" s="317" t="s">
        <v>826</v>
      </c>
      <c r="J329" s="254" t="s">
        <v>827</v>
      </c>
      <c r="K329" s="241">
        <v>3817763</v>
      </c>
      <c r="L329" s="241">
        <v>5</v>
      </c>
      <c r="M329" s="241">
        <v>39</v>
      </c>
      <c r="N329" s="312" t="s">
        <v>658</v>
      </c>
      <c r="O329" s="3" t="s">
        <v>831</v>
      </c>
      <c r="P329" s="241">
        <v>50</v>
      </c>
      <c r="Q329" s="322" t="s">
        <v>1223</v>
      </c>
      <c r="R329" s="256">
        <v>1120</v>
      </c>
      <c r="S329" s="263">
        <v>12000</v>
      </c>
      <c r="T329" s="256">
        <v>12000</v>
      </c>
      <c r="U329" s="256">
        <v>1120</v>
      </c>
      <c r="V329" s="384">
        <v>1121</v>
      </c>
      <c r="W329" s="241">
        <v>1</v>
      </c>
      <c r="X329" s="256">
        <v>4000</v>
      </c>
      <c r="Y329" s="241">
        <v>3</v>
      </c>
      <c r="Z329" s="256">
        <v>4020</v>
      </c>
      <c r="AA329" s="256">
        <v>4000</v>
      </c>
      <c r="AB329" s="257" t="s">
        <v>1436</v>
      </c>
      <c r="AC329" s="257" t="s">
        <v>1437</v>
      </c>
      <c r="AD329" s="328">
        <v>0.30208333333333331</v>
      </c>
      <c r="AE329" s="329">
        <v>0.3263888888888889</v>
      </c>
      <c r="AF329" s="329">
        <v>0.3263888888888889</v>
      </c>
      <c r="AG329" s="328">
        <v>0.34722222222222221</v>
      </c>
      <c r="AH329" s="241" t="s">
        <v>829</v>
      </c>
      <c r="AI329" s="254" t="s">
        <v>42</v>
      </c>
      <c r="AJ329" s="254" t="s">
        <v>43</v>
      </c>
      <c r="AK329" s="254" t="s">
        <v>578</v>
      </c>
      <c r="AL329" s="260"/>
      <c r="AM329" s="379" t="s">
        <v>840</v>
      </c>
      <c r="AP329" s="261">
        <f t="shared" si="8"/>
        <v>2.430555555555558E-2</v>
      </c>
      <c r="AQ329" s="261">
        <f t="shared" si="9"/>
        <v>2.0833333333333315E-2</v>
      </c>
      <c r="AS329" s="236" t="s">
        <v>732</v>
      </c>
    </row>
    <row r="330" spans="2:45">
      <c r="B330" s="337">
        <v>2025</v>
      </c>
      <c r="C330" s="337">
        <v>4</v>
      </c>
      <c r="D330" s="337">
        <v>24</v>
      </c>
      <c r="E330" s="338" t="s">
        <v>822</v>
      </c>
      <c r="F330" s="337"/>
      <c r="G330" s="339" t="s">
        <v>824</v>
      </c>
      <c r="H330" s="254" t="s">
        <v>825</v>
      </c>
      <c r="I330" s="317" t="s">
        <v>826</v>
      </c>
      <c r="J330" s="254" t="s">
        <v>827</v>
      </c>
      <c r="K330" s="241">
        <v>3817763</v>
      </c>
      <c r="L330" s="241"/>
      <c r="M330" s="241">
        <v>39</v>
      </c>
      <c r="N330" s="312" t="s">
        <v>658</v>
      </c>
      <c r="O330" s="3" t="s">
        <v>831</v>
      </c>
      <c r="P330" s="241">
        <v>50</v>
      </c>
      <c r="Q330" s="322" t="s">
        <v>1223</v>
      </c>
      <c r="R330" s="256">
        <v>1120</v>
      </c>
      <c r="S330" s="263">
        <v>12000</v>
      </c>
      <c r="T330" s="256">
        <v>12000</v>
      </c>
      <c r="U330" s="256">
        <v>1120</v>
      </c>
      <c r="V330" s="384">
        <v>1121</v>
      </c>
      <c r="W330" s="241">
        <v>1</v>
      </c>
      <c r="X330" s="256">
        <v>4000</v>
      </c>
      <c r="Y330" s="241">
        <v>3</v>
      </c>
      <c r="Z330" s="256">
        <v>4020</v>
      </c>
      <c r="AA330" s="256">
        <v>4000</v>
      </c>
      <c r="AB330" s="257"/>
      <c r="AC330" s="257" t="s">
        <v>1438</v>
      </c>
      <c r="AD330" s="328">
        <v>0.34722222222222221</v>
      </c>
      <c r="AE330" s="329">
        <v>0.37152777777777779</v>
      </c>
      <c r="AF330" s="329">
        <v>0.37152777777777779</v>
      </c>
      <c r="AG330" s="328">
        <v>0.3923611111111111</v>
      </c>
      <c r="AH330" s="241" t="s">
        <v>829</v>
      </c>
      <c r="AI330" s="254" t="s">
        <v>42</v>
      </c>
      <c r="AJ330" s="254" t="s">
        <v>43</v>
      </c>
      <c r="AK330" s="254" t="s">
        <v>578</v>
      </c>
      <c r="AL330" s="260" t="s">
        <v>1653</v>
      </c>
      <c r="AM330" s="379" t="s">
        <v>840</v>
      </c>
      <c r="AP330" s="261">
        <f t="shared" si="8"/>
        <v>2.430555555555558E-2</v>
      </c>
      <c r="AQ330" s="261">
        <f t="shared" si="9"/>
        <v>2.0833333333333315E-2</v>
      </c>
      <c r="AS330" s="236" t="s">
        <v>732</v>
      </c>
    </row>
    <row r="331" spans="2:45">
      <c r="B331" s="337">
        <v>2025</v>
      </c>
      <c r="C331" s="337">
        <v>4</v>
      </c>
      <c r="D331" s="337">
        <v>24</v>
      </c>
      <c r="E331" s="338" t="s">
        <v>822</v>
      </c>
      <c r="F331" s="337"/>
      <c r="G331" s="339" t="s">
        <v>824</v>
      </c>
      <c r="H331" s="254" t="s">
        <v>825</v>
      </c>
      <c r="I331" s="317" t="s">
        <v>826</v>
      </c>
      <c r="J331" s="254" t="s">
        <v>827</v>
      </c>
      <c r="K331" s="241">
        <v>3817763</v>
      </c>
      <c r="L331" s="241"/>
      <c r="M331" s="241">
        <v>39</v>
      </c>
      <c r="N331" s="312" t="s">
        <v>658</v>
      </c>
      <c r="O331" s="3" t="s">
        <v>831</v>
      </c>
      <c r="P331" s="241">
        <v>50</v>
      </c>
      <c r="Q331" s="322" t="s">
        <v>1223</v>
      </c>
      <c r="R331" s="256">
        <v>1120</v>
      </c>
      <c r="S331" s="263">
        <v>12000</v>
      </c>
      <c r="T331" s="256">
        <v>12000</v>
      </c>
      <c r="U331" s="256">
        <v>1120</v>
      </c>
      <c r="V331" s="384">
        <v>1121</v>
      </c>
      <c r="W331" s="241">
        <v>1</v>
      </c>
      <c r="X331" s="256">
        <v>4000</v>
      </c>
      <c r="Y331" s="241">
        <v>3</v>
      </c>
      <c r="Z331" s="256">
        <v>4020</v>
      </c>
      <c r="AA331" s="256">
        <v>4000</v>
      </c>
      <c r="AB331" s="257"/>
      <c r="AC331" s="257" t="s">
        <v>1439</v>
      </c>
      <c r="AD331" s="328">
        <v>0.3923611111111111</v>
      </c>
      <c r="AE331" s="329">
        <v>0.41666666666666669</v>
      </c>
      <c r="AF331" s="329"/>
      <c r="AG331" s="328"/>
      <c r="AH331" s="241"/>
      <c r="AI331" s="254" t="s">
        <v>42</v>
      </c>
      <c r="AJ331" s="254" t="s">
        <v>43</v>
      </c>
      <c r="AK331" s="254" t="s">
        <v>578</v>
      </c>
      <c r="AL331" s="260"/>
      <c r="AM331" s="379" t="s">
        <v>840</v>
      </c>
      <c r="AP331" s="261">
        <f t="shared" si="8"/>
        <v>2.430555555555558E-2</v>
      </c>
      <c r="AQ331" s="261" t="str">
        <f t="shared" si="9"/>
        <v/>
      </c>
      <c r="AS331" s="236" t="s">
        <v>732</v>
      </c>
    </row>
    <row r="332" spans="2:45">
      <c r="B332" s="337">
        <v>2025</v>
      </c>
      <c r="C332" s="337">
        <v>4</v>
      </c>
      <c r="D332" s="337">
        <v>24</v>
      </c>
      <c r="E332" s="338" t="s">
        <v>822</v>
      </c>
      <c r="F332" s="337"/>
      <c r="G332" s="339"/>
      <c r="H332" s="254"/>
      <c r="I332" s="317"/>
      <c r="J332" s="254"/>
      <c r="K332" s="241"/>
      <c r="L332" s="241"/>
      <c r="M332" s="241"/>
      <c r="N332" s="312"/>
      <c r="O332" s="3"/>
      <c r="P332" s="241"/>
      <c r="Q332" s="322"/>
      <c r="R332" s="256"/>
      <c r="S332" s="263"/>
      <c r="T332" s="256"/>
      <c r="U332" s="256"/>
      <c r="V332" s="256"/>
      <c r="W332" s="241"/>
      <c r="X332" s="256"/>
      <c r="Y332" s="241"/>
      <c r="Z332" s="256"/>
      <c r="AA332" s="256"/>
      <c r="AB332" s="257"/>
      <c r="AC332" s="257"/>
      <c r="AD332" s="328"/>
      <c r="AE332" s="329"/>
      <c r="AF332" s="329">
        <v>0.41666666666666669</v>
      </c>
      <c r="AG332" s="328">
        <v>0.47916666666666669</v>
      </c>
      <c r="AH332" s="241" t="s">
        <v>832</v>
      </c>
      <c r="AI332" s="254"/>
      <c r="AJ332" s="254"/>
      <c r="AK332" s="254"/>
      <c r="AL332" s="260"/>
      <c r="AM332" s="379"/>
      <c r="AP332" s="261" t="str">
        <f t="shared" si="8"/>
        <v/>
      </c>
      <c r="AQ332" s="261">
        <f t="shared" si="9"/>
        <v>6.25E-2</v>
      </c>
    </row>
    <row r="333" spans="2:45">
      <c r="B333" s="337">
        <v>2025</v>
      </c>
      <c r="C333" s="337">
        <v>4</v>
      </c>
      <c r="D333" s="337">
        <v>24</v>
      </c>
      <c r="E333" s="338" t="s">
        <v>822</v>
      </c>
      <c r="F333" s="337">
        <v>2</v>
      </c>
      <c r="G333" s="339" t="s">
        <v>824</v>
      </c>
      <c r="H333" s="254" t="s">
        <v>825</v>
      </c>
      <c r="I333" s="317" t="s">
        <v>826</v>
      </c>
      <c r="J333" s="254" t="s">
        <v>827</v>
      </c>
      <c r="K333" s="241">
        <v>3817763</v>
      </c>
      <c r="L333" s="241">
        <v>6</v>
      </c>
      <c r="M333" s="241">
        <v>39</v>
      </c>
      <c r="N333" s="312" t="s">
        <v>658</v>
      </c>
      <c r="O333" s="3" t="s">
        <v>831</v>
      </c>
      <c r="P333" s="241">
        <v>50</v>
      </c>
      <c r="Q333" s="322" t="s">
        <v>1223</v>
      </c>
      <c r="R333" s="256">
        <v>1120</v>
      </c>
      <c r="S333" s="263">
        <v>12000</v>
      </c>
      <c r="T333" s="256">
        <v>12000</v>
      </c>
      <c r="U333" s="256">
        <v>1120</v>
      </c>
      <c r="V333" s="384">
        <v>1121</v>
      </c>
      <c r="W333" s="241">
        <v>1</v>
      </c>
      <c r="X333" s="256">
        <v>4000</v>
      </c>
      <c r="Y333" s="241">
        <v>3</v>
      </c>
      <c r="Z333" s="256">
        <v>4000</v>
      </c>
      <c r="AA333" s="256">
        <v>3980</v>
      </c>
      <c r="AB333" s="257" t="s">
        <v>1443</v>
      </c>
      <c r="AC333" s="257" t="s">
        <v>1444</v>
      </c>
      <c r="AD333" s="328">
        <v>0.47916666666666669</v>
      </c>
      <c r="AE333" s="329">
        <v>0.50347222222222221</v>
      </c>
      <c r="AF333" s="329">
        <v>0.50347222222222221</v>
      </c>
      <c r="AG333" s="328">
        <v>0.52430555555555558</v>
      </c>
      <c r="AH333" s="241" t="s">
        <v>829</v>
      </c>
      <c r="AI333" s="254" t="s">
        <v>42</v>
      </c>
      <c r="AJ333" s="254" t="s">
        <v>50</v>
      </c>
      <c r="AK333" s="254" t="s">
        <v>578</v>
      </c>
      <c r="AL333" s="260" t="s">
        <v>1451</v>
      </c>
      <c r="AM333" s="379" t="s">
        <v>840</v>
      </c>
      <c r="AP333" s="261">
        <f t="shared" si="8"/>
        <v>2.4305555555555525E-2</v>
      </c>
      <c r="AQ333" s="261">
        <f t="shared" si="9"/>
        <v>2.083333333333337E-2</v>
      </c>
      <c r="AS333" s="236" t="s">
        <v>732</v>
      </c>
    </row>
    <row r="334" spans="2:45">
      <c r="B334" s="337">
        <v>2025</v>
      </c>
      <c r="C334" s="337">
        <v>4</v>
      </c>
      <c r="D334" s="337">
        <v>24</v>
      </c>
      <c r="E334" s="338" t="s">
        <v>822</v>
      </c>
      <c r="F334" s="337"/>
      <c r="G334" s="339" t="s">
        <v>824</v>
      </c>
      <c r="H334" s="254" t="s">
        <v>825</v>
      </c>
      <c r="I334" s="317" t="s">
        <v>826</v>
      </c>
      <c r="J334" s="254" t="s">
        <v>827</v>
      </c>
      <c r="K334" s="241">
        <v>3817763</v>
      </c>
      <c r="L334" s="241"/>
      <c r="M334" s="241">
        <v>39</v>
      </c>
      <c r="N334" s="312" t="s">
        <v>658</v>
      </c>
      <c r="O334" s="3" t="s">
        <v>831</v>
      </c>
      <c r="P334" s="241">
        <v>50</v>
      </c>
      <c r="Q334" s="322" t="s">
        <v>1223</v>
      </c>
      <c r="R334" s="256">
        <v>1120</v>
      </c>
      <c r="S334" s="263">
        <v>12000</v>
      </c>
      <c r="T334" s="256">
        <v>12000</v>
      </c>
      <c r="U334" s="256">
        <v>1120</v>
      </c>
      <c r="V334" s="384">
        <v>1121</v>
      </c>
      <c r="W334" s="241">
        <v>1</v>
      </c>
      <c r="X334" s="256">
        <v>4000</v>
      </c>
      <c r="Y334" s="241">
        <v>3</v>
      </c>
      <c r="Z334" s="256">
        <v>4020</v>
      </c>
      <c r="AA334" s="256">
        <v>4000</v>
      </c>
      <c r="AB334" s="257"/>
      <c r="AC334" s="257" t="s">
        <v>1445</v>
      </c>
      <c r="AD334" s="328">
        <v>0.52430555555555558</v>
      </c>
      <c r="AE334" s="329">
        <v>0.54861111111111116</v>
      </c>
      <c r="AF334" s="329">
        <v>0.54861111111111116</v>
      </c>
      <c r="AG334" s="328">
        <v>0.56944444444444442</v>
      </c>
      <c r="AH334" s="241" t="s">
        <v>829</v>
      </c>
      <c r="AI334" s="254" t="s">
        <v>42</v>
      </c>
      <c r="AJ334" s="254" t="s">
        <v>43</v>
      </c>
      <c r="AK334" s="254" t="s">
        <v>578</v>
      </c>
      <c r="AL334" s="260"/>
      <c r="AM334" s="379" t="s">
        <v>840</v>
      </c>
      <c r="AP334" s="261">
        <f t="shared" si="8"/>
        <v>2.430555555555558E-2</v>
      </c>
      <c r="AQ334" s="261">
        <f t="shared" si="9"/>
        <v>2.0833333333333259E-2</v>
      </c>
      <c r="AS334" s="236" t="s">
        <v>732</v>
      </c>
    </row>
    <row r="335" spans="2:45">
      <c r="B335" s="337">
        <v>2025</v>
      </c>
      <c r="C335" s="337">
        <v>4</v>
      </c>
      <c r="D335" s="337">
        <v>24</v>
      </c>
      <c r="E335" s="338" t="s">
        <v>823</v>
      </c>
      <c r="F335" s="337"/>
      <c r="G335" s="339" t="s">
        <v>824</v>
      </c>
      <c r="H335" s="254" t="s">
        <v>825</v>
      </c>
      <c r="I335" s="317" t="s">
        <v>826</v>
      </c>
      <c r="J335" s="254" t="s">
        <v>827</v>
      </c>
      <c r="K335" s="241">
        <v>3817763</v>
      </c>
      <c r="L335" s="241"/>
      <c r="M335" s="241">
        <v>39</v>
      </c>
      <c r="N335" s="312" t="s">
        <v>658</v>
      </c>
      <c r="O335" s="3" t="s">
        <v>831</v>
      </c>
      <c r="P335" s="241">
        <v>50</v>
      </c>
      <c r="Q335" s="322" t="s">
        <v>1223</v>
      </c>
      <c r="R335" s="256">
        <v>1120</v>
      </c>
      <c r="S335" s="263">
        <v>12000</v>
      </c>
      <c r="T335" s="256">
        <v>12000</v>
      </c>
      <c r="U335" s="256">
        <v>1120</v>
      </c>
      <c r="V335" s="384">
        <v>1121</v>
      </c>
      <c r="W335" s="241">
        <v>1</v>
      </c>
      <c r="X335" s="256">
        <v>4000</v>
      </c>
      <c r="Y335" s="241">
        <v>3</v>
      </c>
      <c r="Z335" s="256">
        <v>4020</v>
      </c>
      <c r="AA335" s="256">
        <v>4000</v>
      </c>
      <c r="AB335" s="257"/>
      <c r="AC335" s="257" t="s">
        <v>1446</v>
      </c>
      <c r="AD335" s="328">
        <v>0.56944444444444442</v>
      </c>
      <c r="AE335" s="329">
        <v>0.59375</v>
      </c>
      <c r="AF335" s="329"/>
      <c r="AG335" s="328"/>
      <c r="AH335" s="241"/>
      <c r="AI335" s="254" t="s">
        <v>42</v>
      </c>
      <c r="AJ335" s="254" t="s">
        <v>43</v>
      </c>
      <c r="AK335" s="254" t="s">
        <v>578</v>
      </c>
      <c r="AL335" s="260"/>
      <c r="AM335" s="379" t="s">
        <v>840</v>
      </c>
      <c r="AP335" s="261">
        <f t="shared" si="8"/>
        <v>2.430555555555558E-2</v>
      </c>
      <c r="AQ335" s="261" t="str">
        <f t="shared" si="9"/>
        <v/>
      </c>
      <c r="AS335" s="236" t="s">
        <v>732</v>
      </c>
    </row>
    <row r="336" spans="2:45">
      <c r="B336" s="337">
        <v>2025</v>
      </c>
      <c r="C336" s="337">
        <v>4</v>
      </c>
      <c r="D336" s="337">
        <v>24</v>
      </c>
      <c r="E336" s="338" t="s">
        <v>823</v>
      </c>
      <c r="F336" s="337"/>
      <c r="G336" s="339"/>
      <c r="H336" s="254"/>
      <c r="I336" s="317"/>
      <c r="J336" s="254"/>
      <c r="K336" s="241"/>
      <c r="L336" s="241"/>
      <c r="M336" s="241"/>
      <c r="N336" s="312"/>
      <c r="O336" s="3"/>
      <c r="P336" s="241"/>
      <c r="Q336" s="322"/>
      <c r="R336" s="256"/>
      <c r="S336" s="263"/>
      <c r="T336" s="256"/>
      <c r="U336" s="256"/>
      <c r="V336" s="256"/>
      <c r="W336" s="241"/>
      <c r="X336" s="256"/>
      <c r="Y336" s="241"/>
      <c r="Z336" s="256"/>
      <c r="AA336" s="256"/>
      <c r="AB336" s="257"/>
      <c r="AC336" s="257"/>
      <c r="AD336" s="328"/>
      <c r="AE336" s="329"/>
      <c r="AF336" s="329">
        <v>0.59375</v>
      </c>
      <c r="AG336" s="328">
        <v>0.61458333333333337</v>
      </c>
      <c r="AH336" s="241" t="s">
        <v>832</v>
      </c>
      <c r="AI336" s="254"/>
      <c r="AJ336" s="254"/>
      <c r="AK336" s="254"/>
      <c r="AL336" s="260"/>
      <c r="AM336" s="379"/>
      <c r="AP336" s="261" t="str">
        <f t="shared" si="8"/>
        <v/>
      </c>
      <c r="AQ336" s="261">
        <f t="shared" si="9"/>
        <v>2.083333333333337E-2</v>
      </c>
    </row>
    <row r="337" spans="2:45">
      <c r="B337" s="337">
        <v>2025</v>
      </c>
      <c r="C337" s="337">
        <v>4</v>
      </c>
      <c r="D337" s="337">
        <v>24</v>
      </c>
      <c r="E337" s="338" t="s">
        <v>823</v>
      </c>
      <c r="F337" s="337">
        <v>3</v>
      </c>
      <c r="G337" s="339" t="s">
        <v>824</v>
      </c>
      <c r="H337" s="254" t="s">
        <v>825</v>
      </c>
      <c r="I337" s="317" t="s">
        <v>826</v>
      </c>
      <c r="J337" s="254" t="s">
        <v>827</v>
      </c>
      <c r="K337" s="241">
        <v>3817763</v>
      </c>
      <c r="L337" s="241">
        <v>7</v>
      </c>
      <c r="M337" s="241">
        <v>39</v>
      </c>
      <c r="N337" s="312" t="s">
        <v>658</v>
      </c>
      <c r="O337" s="3" t="s">
        <v>831</v>
      </c>
      <c r="P337" s="241">
        <v>50</v>
      </c>
      <c r="Q337" s="322" t="s">
        <v>1223</v>
      </c>
      <c r="R337" s="256">
        <v>1120</v>
      </c>
      <c r="S337" s="263">
        <v>12000</v>
      </c>
      <c r="T337" s="256">
        <v>12000</v>
      </c>
      <c r="U337" s="256">
        <v>1120</v>
      </c>
      <c r="V337" s="384">
        <v>1121</v>
      </c>
      <c r="W337" s="241">
        <v>1</v>
      </c>
      <c r="X337" s="256">
        <v>4000</v>
      </c>
      <c r="Y337" s="241">
        <v>3</v>
      </c>
      <c r="Z337" s="256">
        <v>4020</v>
      </c>
      <c r="AA337" s="256">
        <v>4000</v>
      </c>
      <c r="AB337" s="257" t="s">
        <v>1447</v>
      </c>
      <c r="AC337" s="257" t="s">
        <v>1448</v>
      </c>
      <c r="AD337" s="328">
        <v>0.61458333333333337</v>
      </c>
      <c r="AE337" s="329">
        <v>0.63888888888888884</v>
      </c>
      <c r="AF337" s="329">
        <v>0.63888888888888884</v>
      </c>
      <c r="AG337" s="328">
        <v>0.65972222222222221</v>
      </c>
      <c r="AH337" s="241" t="s">
        <v>829</v>
      </c>
      <c r="AI337" s="254" t="s">
        <v>42</v>
      </c>
      <c r="AJ337" s="254" t="s">
        <v>43</v>
      </c>
      <c r="AK337" s="254" t="s">
        <v>578</v>
      </c>
      <c r="AL337" s="260"/>
      <c r="AM337" s="379" t="s">
        <v>840</v>
      </c>
      <c r="AP337" s="261">
        <f t="shared" si="8"/>
        <v>2.4305555555555469E-2</v>
      </c>
      <c r="AQ337" s="261">
        <f t="shared" si="9"/>
        <v>2.083333333333337E-2</v>
      </c>
      <c r="AS337" s="236" t="s">
        <v>732</v>
      </c>
    </row>
    <row r="338" spans="2:45">
      <c r="B338" s="337">
        <v>2025</v>
      </c>
      <c r="C338" s="337">
        <v>4</v>
      </c>
      <c r="D338" s="337">
        <v>24</v>
      </c>
      <c r="E338" s="338" t="s">
        <v>823</v>
      </c>
      <c r="F338" s="337"/>
      <c r="G338" s="339" t="s">
        <v>824</v>
      </c>
      <c r="H338" s="254" t="s">
        <v>825</v>
      </c>
      <c r="I338" s="317" t="s">
        <v>826</v>
      </c>
      <c r="J338" s="254" t="s">
        <v>827</v>
      </c>
      <c r="K338" s="241">
        <v>3817763</v>
      </c>
      <c r="L338" s="241"/>
      <c r="M338" s="241">
        <v>39</v>
      </c>
      <c r="N338" s="312" t="s">
        <v>658</v>
      </c>
      <c r="O338" s="3" t="s">
        <v>831</v>
      </c>
      <c r="P338" s="241">
        <v>50</v>
      </c>
      <c r="Q338" s="322" t="s">
        <v>1223</v>
      </c>
      <c r="R338" s="256">
        <v>1120</v>
      </c>
      <c r="S338" s="263">
        <v>12000</v>
      </c>
      <c r="T338" s="256">
        <v>12000</v>
      </c>
      <c r="U338" s="256">
        <v>1120</v>
      </c>
      <c r="V338" s="384">
        <v>1121</v>
      </c>
      <c r="W338" s="241">
        <v>1</v>
      </c>
      <c r="X338" s="256">
        <v>4000</v>
      </c>
      <c r="Y338" s="241">
        <v>3</v>
      </c>
      <c r="Z338" s="256">
        <v>4020</v>
      </c>
      <c r="AA338" s="256">
        <v>4000</v>
      </c>
      <c r="AB338" s="257"/>
      <c r="AC338" s="257" t="s">
        <v>1449</v>
      </c>
      <c r="AD338" s="328">
        <v>0.65972222222222221</v>
      </c>
      <c r="AE338" s="329">
        <v>0.68402777777777779</v>
      </c>
      <c r="AF338" s="329">
        <v>0.68402777777777779</v>
      </c>
      <c r="AG338" s="328">
        <v>0.70486111111111116</v>
      </c>
      <c r="AH338" s="241" t="s">
        <v>829</v>
      </c>
      <c r="AI338" s="254" t="s">
        <v>42</v>
      </c>
      <c r="AJ338" s="254" t="s">
        <v>43</v>
      </c>
      <c r="AK338" s="254" t="s">
        <v>578</v>
      </c>
      <c r="AL338" s="260"/>
      <c r="AM338" s="379" t="s">
        <v>840</v>
      </c>
      <c r="AP338" s="261">
        <f t="shared" ref="AP338:AP393" si="10">IF(IF(AD338&gt;AE338,1-AD338+AE338,AE338-AD338)=0,"",IF(AD338&gt;AE338,1-AD338+AE338,AE338-AD338))</f>
        <v>2.430555555555558E-2</v>
      </c>
      <c r="AQ338" s="261">
        <f t="shared" ref="AQ338:AQ393" si="11">IF(IF(AF338&gt;AG338,1-AF338+AG338,AG338-AF338)=0,"",IF(AF338&gt;AG338,1-AF338+AG338,AG338-AF338))</f>
        <v>2.083333333333337E-2</v>
      </c>
      <c r="AS338" s="236" t="s">
        <v>732</v>
      </c>
    </row>
    <row r="339" spans="2:45">
      <c r="B339" s="337">
        <v>2025</v>
      </c>
      <c r="C339" s="337">
        <v>4</v>
      </c>
      <c r="D339" s="337">
        <v>24</v>
      </c>
      <c r="E339" s="338" t="s">
        <v>823</v>
      </c>
      <c r="F339" s="337"/>
      <c r="G339" s="339" t="s">
        <v>824</v>
      </c>
      <c r="H339" s="254" t="s">
        <v>825</v>
      </c>
      <c r="I339" s="317" t="s">
        <v>826</v>
      </c>
      <c r="J339" s="254" t="s">
        <v>827</v>
      </c>
      <c r="K339" s="241">
        <v>3817763</v>
      </c>
      <c r="L339" s="241"/>
      <c r="M339" s="241">
        <v>39</v>
      </c>
      <c r="N339" s="312" t="s">
        <v>658</v>
      </c>
      <c r="O339" s="3" t="s">
        <v>831</v>
      </c>
      <c r="P339" s="241">
        <v>50</v>
      </c>
      <c r="Q339" s="322" t="s">
        <v>1223</v>
      </c>
      <c r="R339" s="256">
        <v>1120</v>
      </c>
      <c r="S339" s="263">
        <v>12000</v>
      </c>
      <c r="T339" s="256">
        <v>12000</v>
      </c>
      <c r="U339" s="256">
        <v>1120</v>
      </c>
      <c r="V339" s="384">
        <v>1121</v>
      </c>
      <c r="W339" s="241">
        <v>1</v>
      </c>
      <c r="X339" s="256">
        <v>4000</v>
      </c>
      <c r="Y339" s="241">
        <v>3</v>
      </c>
      <c r="Z339" s="256">
        <v>4000</v>
      </c>
      <c r="AA339" s="256">
        <v>3980</v>
      </c>
      <c r="AB339" s="257"/>
      <c r="AC339" s="257" t="s">
        <v>1450</v>
      </c>
      <c r="AD339" s="328">
        <v>0.70486111111111116</v>
      </c>
      <c r="AE339" s="329">
        <v>0.72916666666666663</v>
      </c>
      <c r="AF339" s="329"/>
      <c r="AG339" s="328"/>
      <c r="AH339" s="241"/>
      <c r="AI339" s="254" t="s">
        <v>42</v>
      </c>
      <c r="AJ339" s="254" t="s">
        <v>43</v>
      </c>
      <c r="AK339" s="254" t="s">
        <v>578</v>
      </c>
      <c r="AL339" s="260" t="s">
        <v>1457</v>
      </c>
      <c r="AM339" s="379" t="s">
        <v>840</v>
      </c>
      <c r="AP339" s="261">
        <f t="shared" si="10"/>
        <v>2.4305555555555469E-2</v>
      </c>
      <c r="AQ339" s="261" t="str">
        <f t="shared" si="11"/>
        <v/>
      </c>
      <c r="AS339" s="236" t="s">
        <v>732</v>
      </c>
    </row>
    <row r="340" spans="2:45">
      <c r="B340" s="337">
        <v>2025</v>
      </c>
      <c r="C340" s="337">
        <v>4</v>
      </c>
      <c r="D340" s="337">
        <v>24</v>
      </c>
      <c r="E340" s="338" t="s">
        <v>823</v>
      </c>
      <c r="F340" s="337"/>
      <c r="G340" s="339"/>
      <c r="H340" s="254"/>
      <c r="I340" s="317"/>
      <c r="J340" s="254"/>
      <c r="K340" s="241"/>
      <c r="L340" s="241"/>
      <c r="M340" s="241"/>
      <c r="N340" s="312"/>
      <c r="O340" s="3"/>
      <c r="P340" s="241"/>
      <c r="Q340" s="322"/>
      <c r="R340" s="256"/>
      <c r="S340" s="263"/>
      <c r="T340" s="256"/>
      <c r="U340" s="256"/>
      <c r="V340" s="256"/>
      <c r="W340" s="241"/>
      <c r="X340" s="256"/>
      <c r="Y340" s="241"/>
      <c r="Z340" s="256"/>
      <c r="AA340" s="256"/>
      <c r="AB340" s="257"/>
      <c r="AC340" s="257"/>
      <c r="AD340" s="328"/>
      <c r="AE340" s="329"/>
      <c r="AF340" s="329">
        <v>0.72916666666666663</v>
      </c>
      <c r="AG340" s="328">
        <v>0.79166666666666663</v>
      </c>
      <c r="AH340" s="241" t="s">
        <v>832</v>
      </c>
      <c r="AI340" s="254"/>
      <c r="AJ340" s="254"/>
      <c r="AK340" s="254"/>
      <c r="AL340" s="260"/>
      <c r="AM340" s="379"/>
      <c r="AP340" s="261" t="str">
        <f t="shared" si="10"/>
        <v/>
      </c>
      <c r="AQ340" s="261">
        <f t="shared" si="11"/>
        <v>6.25E-2</v>
      </c>
    </row>
    <row r="341" spans="2:45">
      <c r="B341" s="337">
        <v>2025</v>
      </c>
      <c r="C341" s="337">
        <v>4</v>
      </c>
      <c r="D341" s="337">
        <v>24</v>
      </c>
      <c r="E341" s="338" t="s">
        <v>823</v>
      </c>
      <c r="F341" s="337">
        <v>4</v>
      </c>
      <c r="G341" s="339" t="s">
        <v>824</v>
      </c>
      <c r="H341" s="254" t="s">
        <v>825</v>
      </c>
      <c r="I341" s="317" t="s">
        <v>826</v>
      </c>
      <c r="J341" s="254" t="s">
        <v>827</v>
      </c>
      <c r="K341" s="241">
        <v>3817763</v>
      </c>
      <c r="L341" s="241">
        <v>8</v>
      </c>
      <c r="M341" s="241">
        <v>39</v>
      </c>
      <c r="N341" s="312" t="s">
        <v>658</v>
      </c>
      <c r="O341" s="3" t="s">
        <v>831</v>
      </c>
      <c r="P341" s="241">
        <v>50</v>
      </c>
      <c r="Q341" s="322" t="s">
        <v>1223</v>
      </c>
      <c r="R341" s="256">
        <v>1120</v>
      </c>
      <c r="S341" s="263">
        <v>12000</v>
      </c>
      <c r="T341" s="256">
        <v>12000</v>
      </c>
      <c r="U341" s="256">
        <v>1120</v>
      </c>
      <c r="V341" s="384">
        <v>1121</v>
      </c>
      <c r="W341" s="241">
        <v>1</v>
      </c>
      <c r="X341" s="256">
        <v>4000</v>
      </c>
      <c r="Y341" s="241">
        <v>3</v>
      </c>
      <c r="Z341" s="256">
        <v>4020</v>
      </c>
      <c r="AA341" s="256">
        <v>4000</v>
      </c>
      <c r="AB341" s="257" t="s">
        <v>1452</v>
      </c>
      <c r="AC341" s="257" t="s">
        <v>1453</v>
      </c>
      <c r="AD341" s="328">
        <v>0.79166666666666663</v>
      </c>
      <c r="AE341" s="329">
        <v>0.81597222222222221</v>
      </c>
      <c r="AF341" s="329">
        <v>0.81597222222222221</v>
      </c>
      <c r="AG341" s="328">
        <v>0.83680555555555558</v>
      </c>
      <c r="AH341" s="241" t="s">
        <v>829</v>
      </c>
      <c r="AI341" s="254" t="s">
        <v>42</v>
      </c>
      <c r="AJ341" s="254" t="s">
        <v>43</v>
      </c>
      <c r="AK341" s="254" t="s">
        <v>578</v>
      </c>
      <c r="AL341" s="260"/>
      <c r="AM341" s="379" t="s">
        <v>840</v>
      </c>
      <c r="AP341" s="261">
        <f t="shared" si="10"/>
        <v>2.430555555555558E-2</v>
      </c>
      <c r="AQ341" s="261">
        <f t="shared" si="11"/>
        <v>2.083333333333337E-2</v>
      </c>
      <c r="AS341" s="236" t="s">
        <v>732</v>
      </c>
    </row>
    <row r="342" spans="2:45">
      <c r="B342" s="337">
        <v>2025</v>
      </c>
      <c r="C342" s="337">
        <v>4</v>
      </c>
      <c r="D342" s="337">
        <v>24</v>
      </c>
      <c r="E342" s="338" t="s">
        <v>823</v>
      </c>
      <c r="F342" s="337"/>
      <c r="G342" s="339" t="s">
        <v>824</v>
      </c>
      <c r="H342" s="254" t="s">
        <v>825</v>
      </c>
      <c r="I342" s="317" t="s">
        <v>826</v>
      </c>
      <c r="J342" s="254" t="s">
        <v>827</v>
      </c>
      <c r="K342" s="241">
        <v>3817763</v>
      </c>
      <c r="L342" s="241"/>
      <c r="M342" s="241">
        <v>39</v>
      </c>
      <c r="N342" s="312" t="s">
        <v>658</v>
      </c>
      <c r="O342" s="3" t="s">
        <v>831</v>
      </c>
      <c r="P342" s="241">
        <v>50</v>
      </c>
      <c r="Q342" s="322" t="s">
        <v>1223</v>
      </c>
      <c r="R342" s="256">
        <v>1120</v>
      </c>
      <c r="S342" s="263">
        <v>12000</v>
      </c>
      <c r="T342" s="256">
        <v>12000</v>
      </c>
      <c r="U342" s="256">
        <v>1120</v>
      </c>
      <c r="V342" s="384">
        <v>1121</v>
      </c>
      <c r="W342" s="241">
        <v>1</v>
      </c>
      <c r="X342" s="256">
        <v>4000</v>
      </c>
      <c r="Y342" s="241">
        <v>3</v>
      </c>
      <c r="Z342" s="256">
        <v>4020</v>
      </c>
      <c r="AA342" s="256">
        <v>4000</v>
      </c>
      <c r="AB342" s="257"/>
      <c r="AC342" s="257" t="s">
        <v>1454</v>
      </c>
      <c r="AD342" s="328">
        <v>0.83680555555555558</v>
      </c>
      <c r="AE342" s="329">
        <v>0.86111111111111116</v>
      </c>
      <c r="AF342" s="329">
        <v>0.86111111111111116</v>
      </c>
      <c r="AG342" s="328">
        <v>0.88194444444444442</v>
      </c>
      <c r="AH342" s="241" t="s">
        <v>829</v>
      </c>
      <c r="AI342" s="254" t="s">
        <v>42</v>
      </c>
      <c r="AJ342" s="254" t="s">
        <v>43</v>
      </c>
      <c r="AK342" s="254" t="s">
        <v>578</v>
      </c>
      <c r="AL342" s="260"/>
      <c r="AM342" s="379" t="s">
        <v>840</v>
      </c>
      <c r="AP342" s="261">
        <f t="shared" si="10"/>
        <v>2.430555555555558E-2</v>
      </c>
      <c r="AQ342" s="261">
        <f t="shared" si="11"/>
        <v>2.0833333333333259E-2</v>
      </c>
      <c r="AS342" s="236" t="s">
        <v>732</v>
      </c>
    </row>
    <row r="343" spans="2:45">
      <c r="B343" s="337">
        <v>2025</v>
      </c>
      <c r="C343" s="337">
        <v>4</v>
      </c>
      <c r="D343" s="337">
        <v>24</v>
      </c>
      <c r="E343" s="338" t="s">
        <v>823</v>
      </c>
      <c r="F343" s="337"/>
      <c r="G343" s="339" t="s">
        <v>824</v>
      </c>
      <c r="H343" s="254" t="s">
        <v>825</v>
      </c>
      <c r="I343" s="317" t="s">
        <v>826</v>
      </c>
      <c r="J343" s="254" t="s">
        <v>827</v>
      </c>
      <c r="K343" s="241">
        <v>3817763</v>
      </c>
      <c r="L343" s="241"/>
      <c r="M343" s="241">
        <v>39</v>
      </c>
      <c r="N343" s="312" t="s">
        <v>658</v>
      </c>
      <c r="O343" s="3" t="s">
        <v>831</v>
      </c>
      <c r="P343" s="241">
        <v>50</v>
      </c>
      <c r="Q343" s="322" t="s">
        <v>1223</v>
      </c>
      <c r="R343" s="256">
        <v>1120</v>
      </c>
      <c r="S343" s="263">
        <v>12000</v>
      </c>
      <c r="T343" s="256">
        <v>12000</v>
      </c>
      <c r="U343" s="256">
        <v>1120</v>
      </c>
      <c r="V343" s="384">
        <v>1121</v>
      </c>
      <c r="W343" s="241">
        <v>1</v>
      </c>
      <c r="X343" s="256">
        <v>4000</v>
      </c>
      <c r="Y343" s="241">
        <v>3</v>
      </c>
      <c r="Z343" s="256">
        <v>4020</v>
      </c>
      <c r="AA343" s="256">
        <v>4000</v>
      </c>
      <c r="AB343" s="257"/>
      <c r="AC343" s="257" t="s">
        <v>1456</v>
      </c>
      <c r="AD343" s="328">
        <v>0.88194444444444442</v>
      </c>
      <c r="AE343" s="329">
        <v>0.90625</v>
      </c>
      <c r="AF343" s="329"/>
      <c r="AG343" s="328"/>
      <c r="AH343" s="241"/>
      <c r="AI343" s="254" t="s">
        <v>42</v>
      </c>
      <c r="AJ343" s="254" t="s">
        <v>57</v>
      </c>
      <c r="AK343" s="254" t="s">
        <v>578</v>
      </c>
      <c r="AL343" s="260" t="s">
        <v>1477</v>
      </c>
      <c r="AM343" s="379" t="s">
        <v>840</v>
      </c>
      <c r="AP343" s="261">
        <f t="shared" si="10"/>
        <v>2.430555555555558E-2</v>
      </c>
      <c r="AQ343" s="261" t="str">
        <f t="shared" si="11"/>
        <v/>
      </c>
      <c r="AS343" s="236" t="s">
        <v>732</v>
      </c>
    </row>
    <row r="344" spans="2:45">
      <c r="B344" s="337">
        <v>2025</v>
      </c>
      <c r="C344" s="337">
        <v>4</v>
      </c>
      <c r="D344" s="337">
        <v>24</v>
      </c>
      <c r="E344" s="338" t="s">
        <v>821</v>
      </c>
      <c r="F344" s="337"/>
      <c r="G344" s="339"/>
      <c r="H344" s="254"/>
      <c r="I344" s="317"/>
      <c r="J344" s="254"/>
      <c r="K344" s="241"/>
      <c r="L344" s="241"/>
      <c r="M344" s="241"/>
      <c r="N344" s="312"/>
      <c r="O344" s="3"/>
      <c r="P344" s="241"/>
      <c r="Q344" s="322"/>
      <c r="R344" s="256"/>
      <c r="S344" s="263"/>
      <c r="T344" s="256"/>
      <c r="U344" s="256"/>
      <c r="V344" s="256"/>
      <c r="W344" s="241"/>
      <c r="X344" s="256"/>
      <c r="Y344" s="241"/>
      <c r="Z344" s="256"/>
      <c r="AA344" s="256"/>
      <c r="AB344" s="257"/>
      <c r="AC344" s="257"/>
      <c r="AD344" s="328"/>
      <c r="AE344" s="329"/>
      <c r="AF344" s="329">
        <v>0.90625</v>
      </c>
      <c r="AG344" s="328">
        <v>0.92708333333333337</v>
      </c>
      <c r="AH344" s="241" t="s">
        <v>832</v>
      </c>
      <c r="AI344" s="254"/>
      <c r="AJ344" s="254"/>
      <c r="AK344" s="254"/>
      <c r="AL344" s="260"/>
      <c r="AM344" s="379"/>
      <c r="AP344" s="261" t="str">
        <f t="shared" si="10"/>
        <v/>
      </c>
      <c r="AQ344" s="261">
        <f t="shared" si="11"/>
        <v>2.083333333333337E-2</v>
      </c>
    </row>
    <row r="345" spans="2:45">
      <c r="B345" s="337">
        <v>2025</v>
      </c>
      <c r="C345" s="337">
        <v>4</v>
      </c>
      <c r="D345" s="337">
        <v>24</v>
      </c>
      <c r="E345" s="338" t="s">
        <v>821</v>
      </c>
      <c r="F345" s="337">
        <v>5</v>
      </c>
      <c r="G345" s="339" t="s">
        <v>824</v>
      </c>
      <c r="H345" s="254" t="s">
        <v>825</v>
      </c>
      <c r="I345" s="317" t="s">
        <v>826</v>
      </c>
      <c r="J345" s="254" t="s">
        <v>827</v>
      </c>
      <c r="K345" s="241">
        <v>3817763</v>
      </c>
      <c r="L345" s="241">
        <v>9</v>
      </c>
      <c r="M345" s="241">
        <v>39</v>
      </c>
      <c r="N345" s="312" t="s">
        <v>658</v>
      </c>
      <c r="O345" s="3" t="s">
        <v>831</v>
      </c>
      <c r="P345" s="241">
        <v>50</v>
      </c>
      <c r="Q345" s="322" t="s">
        <v>1223</v>
      </c>
      <c r="R345" s="256">
        <v>1120</v>
      </c>
      <c r="S345" s="263">
        <v>12000</v>
      </c>
      <c r="T345" s="256">
        <v>12000</v>
      </c>
      <c r="U345" s="256">
        <v>1120</v>
      </c>
      <c r="V345" s="384">
        <v>1121</v>
      </c>
      <c r="W345" s="241">
        <v>1</v>
      </c>
      <c r="X345" s="256">
        <v>4000</v>
      </c>
      <c r="Y345" s="241">
        <v>3</v>
      </c>
      <c r="Z345" s="256">
        <v>4020</v>
      </c>
      <c r="AA345" s="256">
        <v>4000</v>
      </c>
      <c r="AB345" s="257" t="s">
        <v>1458</v>
      </c>
      <c r="AC345" s="257" t="s">
        <v>1459</v>
      </c>
      <c r="AD345" s="328">
        <v>0.92708333333333337</v>
      </c>
      <c r="AE345" s="329">
        <v>0.95138888888888884</v>
      </c>
      <c r="AF345" s="329">
        <v>0.95138888888888884</v>
      </c>
      <c r="AG345" s="328">
        <v>0.97222222222222221</v>
      </c>
      <c r="AH345" s="241" t="s">
        <v>829</v>
      </c>
      <c r="AI345" s="254" t="s">
        <v>42</v>
      </c>
      <c r="AJ345" s="254" t="s">
        <v>43</v>
      </c>
      <c r="AK345" s="254" t="s">
        <v>578</v>
      </c>
      <c r="AL345" s="260"/>
      <c r="AM345" s="379" t="s">
        <v>840</v>
      </c>
      <c r="AP345" s="261">
        <f t="shared" si="10"/>
        <v>2.4305555555555469E-2</v>
      </c>
      <c r="AQ345" s="261">
        <f t="shared" si="11"/>
        <v>2.083333333333337E-2</v>
      </c>
      <c r="AS345" s="236" t="s">
        <v>732</v>
      </c>
    </row>
    <row r="346" spans="2:45">
      <c r="B346" s="337">
        <v>2025</v>
      </c>
      <c r="C346" s="337">
        <v>4</v>
      </c>
      <c r="D346" s="337">
        <v>24</v>
      </c>
      <c r="E346" s="338" t="s">
        <v>821</v>
      </c>
      <c r="F346" s="337"/>
      <c r="G346" s="339" t="s">
        <v>824</v>
      </c>
      <c r="H346" s="254" t="s">
        <v>825</v>
      </c>
      <c r="I346" s="317" t="s">
        <v>826</v>
      </c>
      <c r="J346" s="254" t="s">
        <v>827</v>
      </c>
      <c r="K346" s="241">
        <v>3817763</v>
      </c>
      <c r="L346" s="241"/>
      <c r="M346" s="241">
        <v>39</v>
      </c>
      <c r="N346" s="312" t="s">
        <v>658</v>
      </c>
      <c r="O346" s="3" t="s">
        <v>831</v>
      </c>
      <c r="P346" s="241">
        <v>50</v>
      </c>
      <c r="Q346" s="322" t="s">
        <v>1223</v>
      </c>
      <c r="R346" s="256">
        <v>1120</v>
      </c>
      <c r="S346" s="263">
        <v>12000</v>
      </c>
      <c r="T346" s="256">
        <v>12000</v>
      </c>
      <c r="U346" s="256">
        <v>1120</v>
      </c>
      <c r="V346" s="384">
        <v>1121</v>
      </c>
      <c r="W346" s="241">
        <v>1</v>
      </c>
      <c r="X346" s="256">
        <v>4000</v>
      </c>
      <c r="Y346" s="241">
        <v>3</v>
      </c>
      <c r="Z346" s="256">
        <v>4020</v>
      </c>
      <c r="AA346" s="256">
        <v>4000</v>
      </c>
      <c r="AB346" s="257"/>
      <c r="AC346" s="257" t="s">
        <v>1461</v>
      </c>
      <c r="AD346" s="328">
        <v>0.97222222222222221</v>
      </c>
      <c r="AE346" s="329">
        <v>0.99652777777777779</v>
      </c>
      <c r="AF346" s="329">
        <v>0.99652777777777779</v>
      </c>
      <c r="AG346" s="328">
        <v>1.7361111111111112E-2</v>
      </c>
      <c r="AH346" s="241" t="s">
        <v>829</v>
      </c>
      <c r="AI346" s="254" t="s">
        <v>42</v>
      </c>
      <c r="AJ346" s="254" t="s">
        <v>57</v>
      </c>
      <c r="AK346" s="254" t="s">
        <v>578</v>
      </c>
      <c r="AL346" s="260" t="s">
        <v>1478</v>
      </c>
      <c r="AM346" s="379" t="s">
        <v>840</v>
      </c>
      <c r="AP346" s="261">
        <f t="shared" si="10"/>
        <v>2.430555555555558E-2</v>
      </c>
      <c r="AQ346" s="261">
        <f t="shared" si="11"/>
        <v>2.0833333333333322E-2</v>
      </c>
      <c r="AS346" s="236" t="s">
        <v>732</v>
      </c>
    </row>
    <row r="347" spans="2:45">
      <c r="B347" s="337">
        <v>2025</v>
      </c>
      <c r="C347" s="337">
        <v>4</v>
      </c>
      <c r="D347" s="337">
        <v>24</v>
      </c>
      <c r="E347" s="338" t="s">
        <v>821</v>
      </c>
      <c r="F347" s="337"/>
      <c r="G347" s="339" t="s">
        <v>824</v>
      </c>
      <c r="H347" s="254" t="s">
        <v>825</v>
      </c>
      <c r="I347" s="317" t="s">
        <v>826</v>
      </c>
      <c r="J347" s="254" t="s">
        <v>827</v>
      </c>
      <c r="K347" s="241">
        <v>3817763</v>
      </c>
      <c r="L347" s="241"/>
      <c r="M347" s="241">
        <v>39</v>
      </c>
      <c r="N347" s="312" t="s">
        <v>658</v>
      </c>
      <c r="O347" s="3" t="s">
        <v>831</v>
      </c>
      <c r="P347" s="241">
        <v>50</v>
      </c>
      <c r="Q347" s="322" t="s">
        <v>1223</v>
      </c>
      <c r="R347" s="256">
        <v>1120</v>
      </c>
      <c r="S347" s="263">
        <v>12000</v>
      </c>
      <c r="T347" s="256">
        <v>12000</v>
      </c>
      <c r="U347" s="256">
        <v>1120</v>
      </c>
      <c r="V347" s="384">
        <v>1121</v>
      </c>
      <c r="W347" s="241">
        <v>1</v>
      </c>
      <c r="X347" s="256">
        <v>4000</v>
      </c>
      <c r="Y347" s="241">
        <v>3</v>
      </c>
      <c r="Z347" s="256">
        <v>4020</v>
      </c>
      <c r="AA347" s="256">
        <v>4000</v>
      </c>
      <c r="AB347" s="257"/>
      <c r="AC347" s="257" t="s">
        <v>1462</v>
      </c>
      <c r="AD347" s="328">
        <v>1.7361111111111112E-2</v>
      </c>
      <c r="AE347" s="329">
        <v>4.1666666666666664E-2</v>
      </c>
      <c r="AF347" s="329"/>
      <c r="AG347" s="328"/>
      <c r="AH347" s="241"/>
      <c r="AI347" s="254" t="s">
        <v>42</v>
      </c>
      <c r="AJ347" s="254" t="s">
        <v>43</v>
      </c>
      <c r="AK347" s="254" t="s">
        <v>578</v>
      </c>
      <c r="AL347" s="260"/>
      <c r="AM347" s="379" t="s">
        <v>840</v>
      </c>
      <c r="AP347" s="261">
        <f t="shared" si="10"/>
        <v>2.4305555555555552E-2</v>
      </c>
      <c r="AQ347" s="261" t="str">
        <f t="shared" si="11"/>
        <v/>
      </c>
      <c r="AS347" s="236" t="s">
        <v>732</v>
      </c>
    </row>
    <row r="348" spans="2:45">
      <c r="B348" s="337">
        <v>2025</v>
      </c>
      <c r="C348" s="337">
        <v>4</v>
      </c>
      <c r="D348" s="337">
        <v>24</v>
      </c>
      <c r="E348" s="338" t="s">
        <v>821</v>
      </c>
      <c r="F348" s="337"/>
      <c r="G348" s="339"/>
      <c r="H348" s="254"/>
      <c r="I348" s="317"/>
      <c r="J348" s="254"/>
      <c r="K348" s="241"/>
      <c r="L348" s="241"/>
      <c r="M348" s="241"/>
      <c r="N348" s="312"/>
      <c r="O348" s="3"/>
      <c r="P348" s="241"/>
      <c r="Q348" s="322"/>
      <c r="R348" s="256"/>
      <c r="S348" s="263"/>
      <c r="T348" s="256"/>
      <c r="U348" s="256"/>
      <c r="V348" s="384"/>
      <c r="W348" s="241"/>
      <c r="X348" s="256"/>
      <c r="Y348" s="241"/>
      <c r="Z348" s="256"/>
      <c r="AA348" s="256"/>
      <c r="AB348" s="257"/>
      <c r="AC348" s="257"/>
      <c r="AD348" s="328"/>
      <c r="AE348" s="329"/>
      <c r="AF348" s="329">
        <v>4.1666666666666664E-2</v>
      </c>
      <c r="AG348" s="328">
        <v>6.25E-2</v>
      </c>
      <c r="AH348" s="241" t="s">
        <v>41</v>
      </c>
      <c r="AI348" s="254"/>
      <c r="AJ348" s="254"/>
      <c r="AK348" s="254"/>
      <c r="AL348" s="260"/>
      <c r="AM348" s="379"/>
      <c r="AP348" s="261" t="str">
        <f t="shared" si="10"/>
        <v/>
      </c>
      <c r="AQ348" s="261">
        <f t="shared" si="11"/>
        <v>2.0833333333333336E-2</v>
      </c>
    </row>
    <row r="349" spans="2:45">
      <c r="B349" s="337">
        <v>2025</v>
      </c>
      <c r="C349" s="337">
        <v>4</v>
      </c>
      <c r="D349" s="337">
        <v>24</v>
      </c>
      <c r="E349" s="338" t="s">
        <v>821</v>
      </c>
      <c r="F349" s="337">
        <v>6</v>
      </c>
      <c r="G349" s="339" t="s">
        <v>824</v>
      </c>
      <c r="H349" s="254" t="s">
        <v>825</v>
      </c>
      <c r="I349" s="317" t="s">
        <v>68</v>
      </c>
      <c r="J349" s="254" t="s">
        <v>827</v>
      </c>
      <c r="K349" s="241">
        <v>3817763</v>
      </c>
      <c r="L349" s="241"/>
      <c r="M349" s="241">
        <v>39</v>
      </c>
      <c r="N349" s="312" t="s">
        <v>658</v>
      </c>
      <c r="O349" s="3" t="s">
        <v>831</v>
      </c>
      <c r="P349" s="241">
        <v>50</v>
      </c>
      <c r="Q349" s="322" t="s">
        <v>1223</v>
      </c>
      <c r="R349" s="256">
        <v>1120</v>
      </c>
      <c r="S349" s="263">
        <v>4000</v>
      </c>
      <c r="T349" s="256">
        <v>4000</v>
      </c>
      <c r="U349" s="256">
        <v>1120</v>
      </c>
      <c r="V349" s="384">
        <v>1121</v>
      </c>
      <c r="W349" s="241">
        <v>1</v>
      </c>
      <c r="X349" s="256">
        <v>4000</v>
      </c>
      <c r="Y349" s="241">
        <v>1</v>
      </c>
      <c r="Z349" s="256">
        <v>4010</v>
      </c>
      <c r="AA349" s="256">
        <v>3990</v>
      </c>
      <c r="AB349" s="257" t="s">
        <v>1460</v>
      </c>
      <c r="AC349" s="257" t="s">
        <v>1469</v>
      </c>
      <c r="AD349" s="328">
        <v>6.25E-2</v>
      </c>
      <c r="AE349" s="329">
        <v>9.375E-2</v>
      </c>
      <c r="AF349" s="329"/>
      <c r="AG349" s="328"/>
      <c r="AH349" s="241"/>
      <c r="AI349" s="254" t="s">
        <v>42</v>
      </c>
      <c r="AJ349" s="254" t="s">
        <v>50</v>
      </c>
      <c r="AK349" s="254" t="s">
        <v>578</v>
      </c>
      <c r="AL349" s="260" t="s">
        <v>1470</v>
      </c>
      <c r="AM349" s="379" t="s">
        <v>840</v>
      </c>
      <c r="AP349" s="261">
        <f t="shared" si="10"/>
        <v>3.125E-2</v>
      </c>
      <c r="AQ349" s="261" t="str">
        <f t="shared" si="11"/>
        <v/>
      </c>
      <c r="AS349" s="236" t="s">
        <v>732</v>
      </c>
    </row>
    <row r="350" spans="2:45">
      <c r="B350" s="337">
        <v>2025</v>
      </c>
      <c r="C350" s="337">
        <v>4</v>
      </c>
      <c r="D350" s="337">
        <v>24</v>
      </c>
      <c r="E350" s="338" t="s">
        <v>821</v>
      </c>
      <c r="F350" s="337"/>
      <c r="G350" s="339"/>
      <c r="H350" s="254"/>
      <c r="I350" s="317"/>
      <c r="J350" s="254"/>
      <c r="K350" s="241"/>
      <c r="L350" s="241"/>
      <c r="M350" s="241"/>
      <c r="N350" s="312"/>
      <c r="O350" s="3"/>
      <c r="P350" s="241"/>
      <c r="Q350" s="322"/>
      <c r="R350" s="256"/>
      <c r="S350" s="263"/>
      <c r="T350" s="256"/>
      <c r="U350" s="256"/>
      <c r="V350" s="256"/>
      <c r="W350" s="241"/>
      <c r="X350" s="256"/>
      <c r="Y350" s="241"/>
      <c r="Z350" s="256"/>
      <c r="AA350" s="256"/>
      <c r="AB350" s="257"/>
      <c r="AC350" s="257"/>
      <c r="AD350" s="328"/>
      <c r="AE350" s="329"/>
      <c r="AF350" s="329">
        <v>9.375E-2</v>
      </c>
      <c r="AG350" s="328">
        <v>0.11458333333333333</v>
      </c>
      <c r="AH350" s="241" t="s">
        <v>832</v>
      </c>
      <c r="AI350" s="254"/>
      <c r="AJ350" s="254"/>
      <c r="AK350" s="254"/>
      <c r="AL350" s="260"/>
      <c r="AM350" s="379"/>
      <c r="AP350" s="261" t="str">
        <f t="shared" si="10"/>
        <v/>
      </c>
      <c r="AQ350" s="261">
        <f t="shared" si="11"/>
        <v>2.0833333333333329E-2</v>
      </c>
    </row>
    <row r="351" spans="2:45">
      <c r="B351" s="337">
        <v>2025</v>
      </c>
      <c r="C351" s="337">
        <v>4</v>
      </c>
      <c r="D351" s="337">
        <v>24</v>
      </c>
      <c r="E351" s="338" t="s">
        <v>821</v>
      </c>
      <c r="F351" s="337">
        <v>7</v>
      </c>
      <c r="G351" s="339" t="s">
        <v>824</v>
      </c>
      <c r="H351" s="254" t="s">
        <v>825</v>
      </c>
      <c r="I351" s="317" t="s">
        <v>68</v>
      </c>
      <c r="J351" s="254" t="s">
        <v>827</v>
      </c>
      <c r="K351" s="241">
        <v>3817763</v>
      </c>
      <c r="L351" s="241"/>
      <c r="M351" s="241">
        <v>39</v>
      </c>
      <c r="N351" s="312" t="s">
        <v>658</v>
      </c>
      <c r="O351" s="3" t="s">
        <v>831</v>
      </c>
      <c r="P351" s="241">
        <v>50</v>
      </c>
      <c r="Q351" s="322" t="s">
        <v>1223</v>
      </c>
      <c r="R351" s="256">
        <v>1120</v>
      </c>
      <c r="S351" s="263">
        <v>4000</v>
      </c>
      <c r="T351" s="256">
        <v>4000</v>
      </c>
      <c r="U351" s="256">
        <v>1120</v>
      </c>
      <c r="V351" s="256">
        <v>1121</v>
      </c>
      <c r="W351" s="241">
        <v>1</v>
      </c>
      <c r="X351" s="256">
        <v>4000</v>
      </c>
      <c r="Y351" s="241">
        <v>1</v>
      </c>
      <c r="Z351" s="256">
        <v>4000</v>
      </c>
      <c r="AA351" s="256">
        <v>3980</v>
      </c>
      <c r="AB351" s="257" t="s">
        <v>1455</v>
      </c>
      <c r="AC351" s="257" t="s">
        <v>1468</v>
      </c>
      <c r="AD351" s="328">
        <v>0.11458333333333333</v>
      </c>
      <c r="AE351" s="329">
        <v>0.14583333333333334</v>
      </c>
      <c r="AF351" s="329"/>
      <c r="AG351" s="328"/>
      <c r="AH351" s="241"/>
      <c r="AI351" s="254" t="s">
        <v>42</v>
      </c>
      <c r="AJ351" s="254" t="s">
        <v>50</v>
      </c>
      <c r="AK351" s="254" t="s">
        <v>578</v>
      </c>
      <c r="AL351" s="260" t="s">
        <v>1470</v>
      </c>
      <c r="AM351" s="379" t="s">
        <v>840</v>
      </c>
      <c r="AP351" s="261">
        <f t="shared" si="10"/>
        <v>3.1250000000000014E-2</v>
      </c>
      <c r="AQ351" s="261" t="str">
        <f t="shared" si="11"/>
        <v/>
      </c>
      <c r="AS351" s="236" t="s">
        <v>732</v>
      </c>
    </row>
    <row r="352" spans="2:45">
      <c r="B352" s="337">
        <v>2025</v>
      </c>
      <c r="C352" s="337">
        <v>4</v>
      </c>
      <c r="D352" s="337">
        <v>24</v>
      </c>
      <c r="E352" s="338" t="s">
        <v>821</v>
      </c>
      <c r="F352" s="337"/>
      <c r="G352" s="339"/>
      <c r="H352" s="254"/>
      <c r="I352" s="317"/>
      <c r="J352" s="254"/>
      <c r="K352" s="241"/>
      <c r="L352" s="241"/>
      <c r="M352" s="241"/>
      <c r="N352" s="312"/>
      <c r="O352" s="3"/>
      <c r="P352" s="241"/>
      <c r="Q352" s="322"/>
      <c r="R352" s="256"/>
      <c r="S352" s="263"/>
      <c r="T352" s="256"/>
      <c r="U352" s="256"/>
      <c r="V352" s="256"/>
      <c r="W352" s="241"/>
      <c r="X352" s="256"/>
      <c r="Y352" s="241"/>
      <c r="Z352" s="256"/>
      <c r="AA352" s="256"/>
      <c r="AB352" s="257"/>
      <c r="AC352" s="257"/>
      <c r="AD352" s="328"/>
      <c r="AE352" s="329"/>
      <c r="AF352" s="329">
        <v>0.14583333333333334</v>
      </c>
      <c r="AG352" s="328">
        <v>0.16666666666666666</v>
      </c>
      <c r="AH352" s="241" t="s">
        <v>41</v>
      </c>
      <c r="AI352" s="254"/>
      <c r="AJ352" s="254"/>
      <c r="AK352" s="254"/>
      <c r="AL352" s="260"/>
      <c r="AM352" s="379"/>
      <c r="AP352" s="261" t="str">
        <f t="shared" si="10"/>
        <v/>
      </c>
      <c r="AQ352" s="261">
        <f t="shared" si="11"/>
        <v>2.0833333333333315E-2</v>
      </c>
    </row>
    <row r="353" spans="2:45">
      <c r="B353" s="337">
        <v>2025</v>
      </c>
      <c r="C353" s="337">
        <v>4</v>
      </c>
      <c r="D353" s="337">
        <v>24</v>
      </c>
      <c r="E353" s="338" t="s">
        <v>821</v>
      </c>
      <c r="F353" s="337">
        <v>8</v>
      </c>
      <c r="G353" s="339" t="s">
        <v>824</v>
      </c>
      <c r="H353" s="254" t="s">
        <v>825</v>
      </c>
      <c r="I353" s="317" t="s">
        <v>826</v>
      </c>
      <c r="J353" s="254" t="s">
        <v>827</v>
      </c>
      <c r="K353" s="241">
        <v>3817763</v>
      </c>
      <c r="L353" s="241">
        <v>10</v>
      </c>
      <c r="M353" s="241">
        <v>39</v>
      </c>
      <c r="N353" s="312" t="s">
        <v>658</v>
      </c>
      <c r="O353" s="3" t="s">
        <v>831</v>
      </c>
      <c r="P353" s="241">
        <v>50</v>
      </c>
      <c r="Q353" s="322" t="s">
        <v>1223</v>
      </c>
      <c r="R353" s="256">
        <v>1120</v>
      </c>
      <c r="S353" s="263">
        <v>12000</v>
      </c>
      <c r="T353" s="256">
        <v>12000</v>
      </c>
      <c r="U353" s="256">
        <v>1120</v>
      </c>
      <c r="V353" s="384">
        <v>1121</v>
      </c>
      <c r="W353" s="241">
        <v>1</v>
      </c>
      <c r="X353" s="256">
        <v>4000</v>
      </c>
      <c r="Y353" s="241">
        <v>3</v>
      </c>
      <c r="Z353" s="256">
        <v>3740</v>
      </c>
      <c r="AA353" s="256">
        <v>3720</v>
      </c>
      <c r="AB353" s="257" t="s">
        <v>1463</v>
      </c>
      <c r="AC353" s="257" t="s">
        <v>1464</v>
      </c>
      <c r="AD353" s="328">
        <v>0.16666666666666666</v>
      </c>
      <c r="AE353" s="329">
        <v>0.19097222222222221</v>
      </c>
      <c r="AF353" s="329">
        <v>0.19097222222222221</v>
      </c>
      <c r="AG353" s="328">
        <v>0.2048611111111111</v>
      </c>
      <c r="AH353" s="241" t="s">
        <v>829</v>
      </c>
      <c r="AI353" s="254" t="s">
        <v>42</v>
      </c>
      <c r="AJ353" s="254" t="s">
        <v>53</v>
      </c>
      <c r="AK353" s="254" t="s">
        <v>578</v>
      </c>
      <c r="AL353" s="260" t="s">
        <v>1479</v>
      </c>
      <c r="AM353" s="379" t="s">
        <v>840</v>
      </c>
      <c r="AP353" s="261">
        <f t="shared" si="10"/>
        <v>2.4305555555555552E-2</v>
      </c>
      <c r="AQ353" s="261">
        <f t="shared" si="11"/>
        <v>1.3888888888888895E-2</v>
      </c>
      <c r="AS353" s="236" t="s">
        <v>732</v>
      </c>
    </row>
    <row r="354" spans="2:45">
      <c r="B354" s="337">
        <v>2025</v>
      </c>
      <c r="C354" s="337">
        <v>4</v>
      </c>
      <c r="D354" s="337">
        <v>24</v>
      </c>
      <c r="E354" s="338" t="s">
        <v>821</v>
      </c>
      <c r="F354" s="337"/>
      <c r="G354" s="339" t="s">
        <v>824</v>
      </c>
      <c r="H354" s="254" t="s">
        <v>825</v>
      </c>
      <c r="I354" s="317" t="s">
        <v>826</v>
      </c>
      <c r="J354" s="254" t="s">
        <v>827</v>
      </c>
      <c r="K354" s="241">
        <v>3817763</v>
      </c>
      <c r="L354" s="241"/>
      <c r="M354" s="241">
        <v>39</v>
      </c>
      <c r="N354" s="312" t="s">
        <v>658</v>
      </c>
      <c r="O354" s="3" t="s">
        <v>831</v>
      </c>
      <c r="P354" s="241">
        <v>50</v>
      </c>
      <c r="Q354" s="322" t="s">
        <v>1223</v>
      </c>
      <c r="R354" s="256">
        <v>1120</v>
      </c>
      <c r="S354" s="263">
        <v>12000</v>
      </c>
      <c r="T354" s="256">
        <v>12000</v>
      </c>
      <c r="U354" s="256">
        <v>1120</v>
      </c>
      <c r="V354" s="384">
        <v>1121</v>
      </c>
      <c r="W354" s="241">
        <v>1</v>
      </c>
      <c r="X354" s="256">
        <v>4000</v>
      </c>
      <c r="Y354" s="241">
        <v>3</v>
      </c>
      <c r="Z354" s="256">
        <v>4020</v>
      </c>
      <c r="AA354" s="256">
        <v>4000</v>
      </c>
      <c r="AB354" s="257"/>
      <c r="AC354" s="257" t="s">
        <v>1466</v>
      </c>
      <c r="AD354" s="328">
        <v>0.2048611111111111</v>
      </c>
      <c r="AE354" s="329">
        <v>0.22916666666666666</v>
      </c>
      <c r="AF354" s="329">
        <v>0.22916666666666666</v>
      </c>
      <c r="AG354" s="328">
        <v>0.24652777777777779</v>
      </c>
      <c r="AH354" s="241" t="s">
        <v>829</v>
      </c>
      <c r="AI354" s="254" t="s">
        <v>42</v>
      </c>
      <c r="AJ354" s="254" t="s">
        <v>57</v>
      </c>
      <c r="AK354" s="254" t="s">
        <v>578</v>
      </c>
      <c r="AL354" s="260" t="s">
        <v>1478</v>
      </c>
      <c r="AM354" s="379" t="s">
        <v>840</v>
      </c>
      <c r="AP354" s="261">
        <f t="shared" si="10"/>
        <v>2.4305555555555552E-2</v>
      </c>
      <c r="AQ354" s="261">
        <f t="shared" si="11"/>
        <v>1.7361111111111133E-2</v>
      </c>
      <c r="AS354" s="236" t="s">
        <v>732</v>
      </c>
    </row>
    <row r="355" spans="2:45">
      <c r="B355" s="337">
        <v>2025</v>
      </c>
      <c r="C355" s="337">
        <v>4</v>
      </c>
      <c r="D355" s="337">
        <v>24</v>
      </c>
      <c r="E355" s="338" t="s">
        <v>821</v>
      </c>
      <c r="F355" s="337"/>
      <c r="G355" s="339" t="s">
        <v>824</v>
      </c>
      <c r="H355" s="254" t="s">
        <v>825</v>
      </c>
      <c r="I355" s="317" t="s">
        <v>826</v>
      </c>
      <c r="J355" s="254" t="s">
        <v>827</v>
      </c>
      <c r="K355" s="241">
        <v>3817763</v>
      </c>
      <c r="L355" s="241"/>
      <c r="M355" s="241">
        <v>39</v>
      </c>
      <c r="N355" s="312" t="s">
        <v>658</v>
      </c>
      <c r="O355" s="3" t="s">
        <v>831</v>
      </c>
      <c r="P355" s="241">
        <v>50</v>
      </c>
      <c r="Q355" s="322" t="s">
        <v>1223</v>
      </c>
      <c r="R355" s="256">
        <v>1120</v>
      </c>
      <c r="S355" s="263">
        <v>12000</v>
      </c>
      <c r="T355" s="256">
        <v>12000</v>
      </c>
      <c r="U355" s="256">
        <v>1120</v>
      </c>
      <c r="V355" s="384">
        <v>1121</v>
      </c>
      <c r="W355" s="241">
        <v>1</v>
      </c>
      <c r="X355" s="256">
        <v>4000</v>
      </c>
      <c r="Y355" s="241">
        <v>3</v>
      </c>
      <c r="Z355" s="256">
        <v>4020</v>
      </c>
      <c r="AA355" s="256">
        <v>4000</v>
      </c>
      <c r="AB355" s="257"/>
      <c r="AC355" s="257" t="s">
        <v>1467</v>
      </c>
      <c r="AD355" s="328">
        <v>0.24652777777777779</v>
      </c>
      <c r="AE355" s="329">
        <v>0.27083333333333331</v>
      </c>
      <c r="AF355" s="329"/>
      <c r="AG355" s="328"/>
      <c r="AH355" s="241"/>
      <c r="AI355" s="254" t="s">
        <v>42</v>
      </c>
      <c r="AJ355" s="254" t="s">
        <v>43</v>
      </c>
      <c r="AK355" s="254" t="s">
        <v>578</v>
      </c>
      <c r="AL355" s="260" t="s">
        <v>1481</v>
      </c>
      <c r="AM355" s="379" t="s">
        <v>840</v>
      </c>
      <c r="AP355" s="261">
        <f t="shared" si="10"/>
        <v>2.4305555555555525E-2</v>
      </c>
      <c r="AQ355" s="261" t="str">
        <f t="shared" si="11"/>
        <v/>
      </c>
      <c r="AS355" s="236" t="s">
        <v>732</v>
      </c>
    </row>
    <row r="356" spans="2:45">
      <c r="B356" s="337">
        <v>2025</v>
      </c>
      <c r="C356" s="337">
        <v>4</v>
      </c>
      <c r="D356" s="337">
        <v>25</v>
      </c>
      <c r="E356" s="338" t="s">
        <v>822</v>
      </c>
      <c r="F356" s="337"/>
      <c r="G356" s="339"/>
      <c r="H356" s="254"/>
      <c r="I356" s="317"/>
      <c r="J356" s="254"/>
      <c r="K356" s="241"/>
      <c r="L356" s="241"/>
      <c r="M356" s="241"/>
      <c r="N356" s="312"/>
      <c r="O356" s="3"/>
      <c r="P356" s="241"/>
      <c r="Q356" s="322"/>
      <c r="R356" s="256"/>
      <c r="S356" s="263"/>
      <c r="T356" s="256"/>
      <c r="U356" s="256"/>
      <c r="V356" s="256"/>
      <c r="W356" s="241"/>
      <c r="X356" s="256"/>
      <c r="Y356" s="241"/>
      <c r="Z356" s="256"/>
      <c r="AA356" s="256"/>
      <c r="AB356" s="257"/>
      <c r="AC356" s="257"/>
      <c r="AD356" s="328"/>
      <c r="AE356" s="329"/>
      <c r="AF356" s="329">
        <v>0.27083333333333331</v>
      </c>
      <c r="AG356" s="328">
        <v>0.29166666666666669</v>
      </c>
      <c r="AH356" s="241" t="s">
        <v>832</v>
      </c>
      <c r="AI356" s="254"/>
      <c r="AJ356" s="254"/>
      <c r="AK356" s="254"/>
      <c r="AL356" s="260"/>
      <c r="AM356" s="379"/>
      <c r="AP356" s="261" t="str">
        <f t="shared" si="10"/>
        <v/>
      </c>
      <c r="AQ356" s="261">
        <f t="shared" si="11"/>
        <v>2.083333333333337E-2</v>
      </c>
    </row>
    <row r="357" spans="2:45">
      <c r="B357" s="337">
        <v>2025</v>
      </c>
      <c r="C357" s="337">
        <v>4</v>
      </c>
      <c r="D357" s="337">
        <v>25</v>
      </c>
      <c r="E357" s="338" t="s">
        <v>822</v>
      </c>
      <c r="F357" s="337">
        <v>1</v>
      </c>
      <c r="G357" s="339" t="s">
        <v>824</v>
      </c>
      <c r="H357" s="254" t="s">
        <v>825</v>
      </c>
      <c r="I357" s="317" t="s">
        <v>68</v>
      </c>
      <c r="J357" s="254" t="s">
        <v>827</v>
      </c>
      <c r="K357" s="241">
        <v>3817763</v>
      </c>
      <c r="L357" s="241"/>
      <c r="M357" s="241">
        <v>39</v>
      </c>
      <c r="N357" s="312" t="s">
        <v>658</v>
      </c>
      <c r="O357" s="3" t="s">
        <v>831</v>
      </c>
      <c r="P357" s="241">
        <v>50</v>
      </c>
      <c r="Q357" s="322" t="s">
        <v>1223</v>
      </c>
      <c r="R357" s="256">
        <v>1120</v>
      </c>
      <c r="S357" s="263">
        <v>4000</v>
      </c>
      <c r="T357" s="256">
        <v>4000</v>
      </c>
      <c r="U357" s="256">
        <v>1120</v>
      </c>
      <c r="V357" s="256">
        <v>1121</v>
      </c>
      <c r="W357" s="241">
        <v>1</v>
      </c>
      <c r="X357" s="256">
        <v>4000</v>
      </c>
      <c r="Y357" s="241">
        <v>1</v>
      </c>
      <c r="Z357" s="256">
        <v>3990</v>
      </c>
      <c r="AA357" s="256">
        <v>3970</v>
      </c>
      <c r="AB357" s="257" t="s">
        <v>1465</v>
      </c>
      <c r="AC357" s="257" t="s">
        <v>1480</v>
      </c>
      <c r="AD357" s="328">
        <v>0.29166666666666669</v>
      </c>
      <c r="AE357" s="329">
        <v>0.32291666666666669</v>
      </c>
      <c r="AF357" s="329"/>
      <c r="AG357" s="328"/>
      <c r="AH357" s="241"/>
      <c r="AI357" s="254" t="s">
        <v>42</v>
      </c>
      <c r="AJ357" s="254" t="s">
        <v>50</v>
      </c>
      <c r="AK357" s="254" t="s">
        <v>578</v>
      </c>
      <c r="AL357" s="260" t="s">
        <v>1470</v>
      </c>
      <c r="AM357" s="379" t="s">
        <v>840</v>
      </c>
      <c r="AP357" s="261">
        <f t="shared" si="10"/>
        <v>3.125E-2</v>
      </c>
      <c r="AQ357" s="261" t="str">
        <f t="shared" si="11"/>
        <v/>
      </c>
      <c r="AS357" s="236" t="s">
        <v>732</v>
      </c>
    </row>
    <row r="358" spans="2:45">
      <c r="B358" s="337">
        <v>2025</v>
      </c>
      <c r="C358" s="337">
        <v>4</v>
      </c>
      <c r="D358" s="337">
        <v>25</v>
      </c>
      <c r="E358" s="338" t="s">
        <v>822</v>
      </c>
      <c r="F358" s="337"/>
      <c r="G358" s="339"/>
      <c r="H358" s="254"/>
      <c r="I358" s="317"/>
      <c r="J358" s="254"/>
      <c r="K358" s="241"/>
      <c r="L358" s="241"/>
      <c r="M358" s="241"/>
      <c r="N358" s="312"/>
      <c r="O358" s="3"/>
      <c r="P358" s="241"/>
      <c r="Q358" s="322"/>
      <c r="R358" s="256"/>
      <c r="S358" s="263"/>
      <c r="T358" s="256"/>
      <c r="U358" s="256"/>
      <c r="V358" s="256"/>
      <c r="W358" s="241"/>
      <c r="X358" s="256"/>
      <c r="Y358" s="241"/>
      <c r="Z358" s="256"/>
      <c r="AA358" s="256"/>
      <c r="AB358" s="257"/>
      <c r="AC358" s="257"/>
      <c r="AD358" s="328"/>
      <c r="AE358" s="329"/>
      <c r="AF358" s="329">
        <v>0.32291666666666669</v>
      </c>
      <c r="AG358" s="328">
        <v>0.34375</v>
      </c>
      <c r="AH358" s="241" t="s">
        <v>41</v>
      </c>
      <c r="AI358" s="254"/>
      <c r="AJ358" s="254"/>
      <c r="AK358" s="254"/>
      <c r="AL358" s="260"/>
      <c r="AM358" s="379"/>
      <c r="AP358" s="261" t="str">
        <f t="shared" si="10"/>
        <v/>
      </c>
      <c r="AQ358" s="261">
        <f t="shared" si="11"/>
        <v>2.0833333333333315E-2</v>
      </c>
    </row>
    <row r="359" spans="2:45">
      <c r="B359" s="337">
        <v>2025</v>
      </c>
      <c r="C359" s="337">
        <v>4</v>
      </c>
      <c r="D359" s="337">
        <v>25</v>
      </c>
      <c r="E359" s="338" t="s">
        <v>822</v>
      </c>
      <c r="F359" s="337">
        <v>2</v>
      </c>
      <c r="G359" s="339" t="s">
        <v>824</v>
      </c>
      <c r="H359" s="254" t="s">
        <v>825</v>
      </c>
      <c r="I359" s="317" t="s">
        <v>826</v>
      </c>
      <c r="J359" s="254" t="s">
        <v>827</v>
      </c>
      <c r="K359" s="241">
        <v>3817763</v>
      </c>
      <c r="L359" s="241">
        <v>11</v>
      </c>
      <c r="M359" s="241">
        <v>39</v>
      </c>
      <c r="N359" s="312" t="s">
        <v>658</v>
      </c>
      <c r="O359" s="3" t="s">
        <v>831</v>
      </c>
      <c r="P359" s="241">
        <v>50</v>
      </c>
      <c r="Q359" s="322" t="s">
        <v>1223</v>
      </c>
      <c r="R359" s="256">
        <v>1120</v>
      </c>
      <c r="S359" s="263">
        <v>12000</v>
      </c>
      <c r="T359" s="256">
        <v>12000</v>
      </c>
      <c r="U359" s="256">
        <v>1120</v>
      </c>
      <c r="V359" s="256">
        <v>1121</v>
      </c>
      <c r="W359" s="241">
        <v>1</v>
      </c>
      <c r="X359" s="256">
        <v>4000</v>
      </c>
      <c r="Y359" s="241">
        <v>3</v>
      </c>
      <c r="Z359" s="256">
        <v>4020</v>
      </c>
      <c r="AA359" s="256">
        <v>4000</v>
      </c>
      <c r="AB359" s="257" t="s">
        <v>1473</v>
      </c>
      <c r="AC359" s="257" t="s">
        <v>1474</v>
      </c>
      <c r="AD359" s="328">
        <v>0.34375</v>
      </c>
      <c r="AE359" s="329">
        <v>0.36805555555555558</v>
      </c>
      <c r="AF359" s="329">
        <v>0.36805555555555558</v>
      </c>
      <c r="AG359" s="328">
        <v>0.3888888888888889</v>
      </c>
      <c r="AH359" s="241" t="s">
        <v>829</v>
      </c>
      <c r="AI359" s="254" t="s">
        <v>42</v>
      </c>
      <c r="AJ359" s="254" t="s">
        <v>43</v>
      </c>
      <c r="AK359" s="254" t="s">
        <v>578</v>
      </c>
      <c r="AL359" s="260"/>
      <c r="AM359" s="379" t="s">
        <v>840</v>
      </c>
      <c r="AP359" s="261">
        <f t="shared" si="10"/>
        <v>2.430555555555558E-2</v>
      </c>
      <c r="AQ359" s="261">
        <f t="shared" si="11"/>
        <v>2.0833333333333315E-2</v>
      </c>
      <c r="AS359" s="236" t="s">
        <v>732</v>
      </c>
    </row>
    <row r="360" spans="2:45">
      <c r="B360" s="337">
        <v>2025</v>
      </c>
      <c r="C360" s="337">
        <v>4</v>
      </c>
      <c r="D360" s="337">
        <v>25</v>
      </c>
      <c r="E360" s="338" t="s">
        <v>822</v>
      </c>
      <c r="F360" s="337"/>
      <c r="G360" s="339" t="s">
        <v>824</v>
      </c>
      <c r="H360" s="254" t="s">
        <v>825</v>
      </c>
      <c r="I360" s="317" t="s">
        <v>826</v>
      </c>
      <c r="J360" s="254" t="s">
        <v>827</v>
      </c>
      <c r="K360" s="241">
        <v>3817763</v>
      </c>
      <c r="L360" s="241"/>
      <c r="M360" s="241">
        <v>39</v>
      </c>
      <c r="N360" s="312" t="s">
        <v>658</v>
      </c>
      <c r="O360" s="3" t="s">
        <v>831</v>
      </c>
      <c r="P360" s="241">
        <v>50</v>
      </c>
      <c r="Q360" s="322" t="s">
        <v>1223</v>
      </c>
      <c r="R360" s="256">
        <v>1120</v>
      </c>
      <c r="S360" s="263">
        <v>12000</v>
      </c>
      <c r="T360" s="256">
        <v>12000</v>
      </c>
      <c r="U360" s="256">
        <v>1120</v>
      </c>
      <c r="V360" s="256">
        <v>1121</v>
      </c>
      <c r="W360" s="241">
        <v>1</v>
      </c>
      <c r="X360" s="256">
        <v>4000</v>
      </c>
      <c r="Y360" s="241">
        <v>3</v>
      </c>
      <c r="Z360" s="256">
        <v>4020</v>
      </c>
      <c r="AA360" s="256">
        <v>4000</v>
      </c>
      <c r="AB360" s="257"/>
      <c r="AC360" s="257" t="s">
        <v>1475</v>
      </c>
      <c r="AD360" s="328">
        <v>0.3888888888888889</v>
      </c>
      <c r="AE360" s="329">
        <v>0.41319444444444448</v>
      </c>
      <c r="AF360" s="329">
        <v>0.41319444444444448</v>
      </c>
      <c r="AG360" s="328">
        <v>0.43402777777777779</v>
      </c>
      <c r="AH360" s="241" t="s">
        <v>829</v>
      </c>
      <c r="AI360" s="254" t="s">
        <v>42</v>
      </c>
      <c r="AJ360" s="254" t="s">
        <v>43</v>
      </c>
      <c r="AK360" s="254" t="s">
        <v>578</v>
      </c>
      <c r="AL360" s="260"/>
      <c r="AM360" s="379" t="s">
        <v>840</v>
      </c>
      <c r="AP360" s="261">
        <f t="shared" si="10"/>
        <v>2.430555555555558E-2</v>
      </c>
      <c r="AQ360" s="261">
        <f t="shared" si="11"/>
        <v>2.0833333333333315E-2</v>
      </c>
      <c r="AS360" s="236" t="s">
        <v>732</v>
      </c>
    </row>
    <row r="361" spans="2:45">
      <c r="B361" s="337">
        <v>2025</v>
      </c>
      <c r="C361" s="337">
        <v>4</v>
      </c>
      <c r="D361" s="337">
        <v>25</v>
      </c>
      <c r="E361" s="338" t="s">
        <v>822</v>
      </c>
      <c r="F361" s="337"/>
      <c r="G361" s="339" t="s">
        <v>824</v>
      </c>
      <c r="H361" s="254" t="s">
        <v>825</v>
      </c>
      <c r="I361" s="317" t="s">
        <v>826</v>
      </c>
      <c r="J361" s="254" t="s">
        <v>827</v>
      </c>
      <c r="K361" s="241">
        <v>3817763</v>
      </c>
      <c r="L361" s="241"/>
      <c r="M361" s="241">
        <v>39</v>
      </c>
      <c r="N361" s="312" t="s">
        <v>658</v>
      </c>
      <c r="O361" s="3" t="s">
        <v>831</v>
      </c>
      <c r="P361" s="241">
        <v>50</v>
      </c>
      <c r="Q361" s="322" t="s">
        <v>1223</v>
      </c>
      <c r="R361" s="256">
        <v>1120</v>
      </c>
      <c r="S361" s="263">
        <v>12000</v>
      </c>
      <c r="T361" s="256">
        <v>12000</v>
      </c>
      <c r="U361" s="256">
        <v>1120</v>
      </c>
      <c r="V361" s="256">
        <v>1121</v>
      </c>
      <c r="W361" s="241">
        <v>1</v>
      </c>
      <c r="X361" s="256">
        <v>4000</v>
      </c>
      <c r="Y361" s="241">
        <v>3</v>
      </c>
      <c r="Z361" s="256">
        <v>4020</v>
      </c>
      <c r="AA361" s="256">
        <v>4000</v>
      </c>
      <c r="AB361" s="257"/>
      <c r="AC361" s="257" t="s">
        <v>1476</v>
      </c>
      <c r="AD361" s="328">
        <v>0.43402777777777779</v>
      </c>
      <c r="AE361" s="329">
        <v>0.45833333333333337</v>
      </c>
      <c r="AF361" s="329"/>
      <c r="AG361" s="328"/>
      <c r="AH361" s="241"/>
      <c r="AI361" s="254" t="s">
        <v>42</v>
      </c>
      <c r="AJ361" s="254" t="s">
        <v>43</v>
      </c>
      <c r="AK361" s="254" t="s">
        <v>578</v>
      </c>
      <c r="AL361" s="260"/>
      <c r="AM361" s="379" t="s">
        <v>840</v>
      </c>
      <c r="AP361" s="261">
        <f t="shared" si="10"/>
        <v>2.430555555555558E-2</v>
      </c>
      <c r="AQ361" s="261" t="str">
        <f t="shared" si="11"/>
        <v/>
      </c>
      <c r="AS361" s="236" t="s">
        <v>732</v>
      </c>
    </row>
    <row r="362" spans="2:45">
      <c r="B362" s="337">
        <v>2025</v>
      </c>
      <c r="C362" s="337">
        <v>4</v>
      </c>
      <c r="D362" s="337">
        <v>25</v>
      </c>
      <c r="E362" s="338" t="s">
        <v>822</v>
      </c>
      <c r="F362" s="337"/>
      <c r="G362" s="339"/>
      <c r="H362" s="254"/>
      <c r="I362" s="317"/>
      <c r="J362" s="254"/>
      <c r="K362" s="241"/>
      <c r="L362" s="241"/>
      <c r="M362" s="241"/>
      <c r="N362" s="312"/>
      <c r="O362" s="3"/>
      <c r="P362" s="241"/>
      <c r="Q362" s="322"/>
      <c r="R362" s="256"/>
      <c r="S362" s="263"/>
      <c r="T362" s="256"/>
      <c r="U362" s="256"/>
      <c r="V362" s="256"/>
      <c r="W362" s="241"/>
      <c r="X362" s="256"/>
      <c r="Y362" s="241"/>
      <c r="Z362" s="256"/>
      <c r="AA362" s="256"/>
      <c r="AB362" s="257"/>
      <c r="AC362" s="257"/>
      <c r="AD362" s="328"/>
      <c r="AE362" s="329"/>
      <c r="AF362" s="329">
        <v>0.45833333333333337</v>
      </c>
      <c r="AG362" s="328">
        <v>0.52083333333333337</v>
      </c>
      <c r="AH362" s="241" t="s">
        <v>832</v>
      </c>
      <c r="AI362" s="254"/>
      <c r="AJ362" s="254"/>
      <c r="AK362" s="254"/>
      <c r="AL362" s="260"/>
      <c r="AM362" s="379"/>
      <c r="AP362" s="261" t="str">
        <f t="shared" si="10"/>
        <v/>
      </c>
      <c r="AQ362" s="261">
        <f t="shared" si="11"/>
        <v>6.25E-2</v>
      </c>
    </row>
    <row r="363" spans="2:45">
      <c r="B363" s="337">
        <v>2025</v>
      </c>
      <c r="C363" s="337">
        <v>4</v>
      </c>
      <c r="D363" s="337">
        <v>25</v>
      </c>
      <c r="E363" s="338" t="s">
        <v>822</v>
      </c>
      <c r="F363" s="337">
        <v>3</v>
      </c>
      <c r="G363" s="339" t="s">
        <v>824</v>
      </c>
      <c r="H363" s="254" t="s">
        <v>825</v>
      </c>
      <c r="I363" s="317" t="s">
        <v>826</v>
      </c>
      <c r="J363" s="254" t="s">
        <v>827</v>
      </c>
      <c r="K363" s="241">
        <v>3817763</v>
      </c>
      <c r="L363" s="241">
        <v>12</v>
      </c>
      <c r="M363" s="241">
        <v>39</v>
      </c>
      <c r="N363" s="312" t="s">
        <v>658</v>
      </c>
      <c r="O363" s="3" t="s">
        <v>831</v>
      </c>
      <c r="P363" s="241">
        <v>50</v>
      </c>
      <c r="Q363" s="322" t="s">
        <v>1223</v>
      </c>
      <c r="R363" s="256">
        <v>1120</v>
      </c>
      <c r="S363" s="263">
        <v>12000</v>
      </c>
      <c r="T363" s="256">
        <v>12000</v>
      </c>
      <c r="U363" s="256">
        <v>1120</v>
      </c>
      <c r="V363" s="256">
        <v>1121</v>
      </c>
      <c r="W363" s="241">
        <v>1</v>
      </c>
      <c r="X363" s="256">
        <v>4000</v>
      </c>
      <c r="Y363" s="241">
        <v>3</v>
      </c>
      <c r="Z363" s="256">
        <v>4020</v>
      </c>
      <c r="AA363" s="256">
        <v>4000</v>
      </c>
      <c r="AB363" s="257" t="s">
        <v>1482</v>
      </c>
      <c r="AC363" s="257" t="s">
        <v>1483</v>
      </c>
      <c r="AD363" s="328">
        <v>0.52083333333333337</v>
      </c>
      <c r="AE363" s="329">
        <v>0.54513888888888895</v>
      </c>
      <c r="AF363" s="329">
        <v>0.54513888888888895</v>
      </c>
      <c r="AG363" s="328">
        <v>0.56597222222222232</v>
      </c>
      <c r="AH363" s="241" t="s">
        <v>829</v>
      </c>
      <c r="AI363" s="254" t="s">
        <v>42</v>
      </c>
      <c r="AJ363" s="254" t="s">
        <v>43</v>
      </c>
      <c r="AK363" s="254" t="s">
        <v>578</v>
      </c>
      <c r="AL363" s="260"/>
      <c r="AM363" s="379" t="s">
        <v>840</v>
      </c>
      <c r="AP363" s="261">
        <f t="shared" si="10"/>
        <v>2.430555555555558E-2</v>
      </c>
      <c r="AQ363" s="261">
        <f t="shared" si="11"/>
        <v>2.083333333333337E-2</v>
      </c>
      <c r="AS363" s="236" t="s">
        <v>732</v>
      </c>
    </row>
    <row r="364" spans="2:45">
      <c r="B364" s="337">
        <v>2025</v>
      </c>
      <c r="C364" s="337">
        <v>4</v>
      </c>
      <c r="D364" s="337">
        <v>25</v>
      </c>
      <c r="E364" s="338" t="s">
        <v>822</v>
      </c>
      <c r="F364" s="337"/>
      <c r="G364" s="339" t="s">
        <v>824</v>
      </c>
      <c r="H364" s="254" t="s">
        <v>825</v>
      </c>
      <c r="I364" s="317" t="s">
        <v>826</v>
      </c>
      <c r="J364" s="254" t="s">
        <v>827</v>
      </c>
      <c r="K364" s="241">
        <v>3817763</v>
      </c>
      <c r="L364" s="241"/>
      <c r="M364" s="241">
        <v>39</v>
      </c>
      <c r="N364" s="312" t="s">
        <v>658</v>
      </c>
      <c r="O364" s="3" t="s">
        <v>831</v>
      </c>
      <c r="P364" s="241">
        <v>50</v>
      </c>
      <c r="Q364" s="322" t="s">
        <v>1223</v>
      </c>
      <c r="R364" s="256">
        <v>1120</v>
      </c>
      <c r="S364" s="263">
        <v>12000</v>
      </c>
      <c r="T364" s="256">
        <v>12000</v>
      </c>
      <c r="U364" s="256">
        <v>1120</v>
      </c>
      <c r="V364" s="256">
        <v>1121</v>
      </c>
      <c r="W364" s="241">
        <v>1</v>
      </c>
      <c r="X364" s="256">
        <v>4000</v>
      </c>
      <c r="Y364" s="241">
        <v>3</v>
      </c>
      <c r="Z364" s="256">
        <v>4020</v>
      </c>
      <c r="AA364" s="256">
        <v>4000</v>
      </c>
      <c r="AB364" s="257"/>
      <c r="AC364" s="257" t="s">
        <v>1484</v>
      </c>
      <c r="AD364" s="328">
        <v>0.56597222222222232</v>
      </c>
      <c r="AE364" s="329">
        <v>0.5902777777777779</v>
      </c>
      <c r="AF364" s="329">
        <v>0.5902777777777779</v>
      </c>
      <c r="AG364" s="328">
        <v>0.61111111111111127</v>
      </c>
      <c r="AH364" s="241" t="s">
        <v>829</v>
      </c>
      <c r="AI364" s="254" t="s">
        <v>42</v>
      </c>
      <c r="AJ364" s="254" t="s">
        <v>43</v>
      </c>
      <c r="AK364" s="254" t="s">
        <v>578</v>
      </c>
      <c r="AL364" s="260"/>
      <c r="AM364" s="379" t="s">
        <v>840</v>
      </c>
      <c r="AP364" s="261">
        <f t="shared" si="10"/>
        <v>2.430555555555558E-2</v>
      </c>
      <c r="AQ364" s="261">
        <f t="shared" si="11"/>
        <v>2.083333333333337E-2</v>
      </c>
      <c r="AS364" s="236" t="s">
        <v>732</v>
      </c>
    </row>
    <row r="365" spans="2:45">
      <c r="B365" s="337">
        <v>2025</v>
      </c>
      <c r="C365" s="337">
        <v>4</v>
      </c>
      <c r="D365" s="337">
        <v>25</v>
      </c>
      <c r="E365" s="338" t="s">
        <v>822</v>
      </c>
      <c r="F365" s="337"/>
      <c r="G365" s="339" t="s">
        <v>824</v>
      </c>
      <c r="H365" s="254" t="s">
        <v>825</v>
      </c>
      <c r="I365" s="317" t="s">
        <v>826</v>
      </c>
      <c r="J365" s="254" t="s">
        <v>827</v>
      </c>
      <c r="K365" s="241">
        <v>3817763</v>
      </c>
      <c r="L365" s="241"/>
      <c r="M365" s="241">
        <v>39</v>
      </c>
      <c r="N365" s="312" t="s">
        <v>658</v>
      </c>
      <c r="O365" s="3" t="s">
        <v>831</v>
      </c>
      <c r="P365" s="241">
        <v>50</v>
      </c>
      <c r="Q365" s="322" t="s">
        <v>1223</v>
      </c>
      <c r="R365" s="256">
        <v>1120</v>
      </c>
      <c r="S365" s="263">
        <v>12000</v>
      </c>
      <c r="T365" s="256">
        <v>12000</v>
      </c>
      <c r="U365" s="256">
        <v>1120</v>
      </c>
      <c r="V365" s="256">
        <v>1121</v>
      </c>
      <c r="W365" s="241">
        <v>1</v>
      </c>
      <c r="X365" s="256">
        <v>4000</v>
      </c>
      <c r="Y365" s="241">
        <v>3</v>
      </c>
      <c r="Z365" s="256">
        <v>4020</v>
      </c>
      <c r="AA365" s="256">
        <v>4000</v>
      </c>
      <c r="AB365" s="257"/>
      <c r="AC365" s="257" t="s">
        <v>1485</v>
      </c>
      <c r="AD365" s="328">
        <v>0.61111111111111127</v>
      </c>
      <c r="AE365" s="329">
        <v>0.63541666666666685</v>
      </c>
      <c r="AF365" s="329"/>
      <c r="AG365" s="328"/>
      <c r="AH365" s="241"/>
      <c r="AI365" s="254" t="s">
        <v>42</v>
      </c>
      <c r="AJ365" s="254" t="s">
        <v>43</v>
      </c>
      <c r="AK365" s="254" t="s">
        <v>578</v>
      </c>
      <c r="AL365" s="260"/>
      <c r="AM365" s="379" t="s">
        <v>840</v>
      </c>
      <c r="AP365" s="261">
        <f t="shared" si="10"/>
        <v>2.430555555555558E-2</v>
      </c>
      <c r="AQ365" s="261" t="str">
        <f t="shared" si="11"/>
        <v/>
      </c>
      <c r="AS365" s="236" t="s">
        <v>732</v>
      </c>
    </row>
    <row r="366" spans="2:45">
      <c r="B366" s="337">
        <v>2025</v>
      </c>
      <c r="C366" s="337">
        <v>4</v>
      </c>
      <c r="D366" s="337">
        <v>25</v>
      </c>
      <c r="E366" s="338" t="s">
        <v>822</v>
      </c>
      <c r="F366" s="337"/>
      <c r="G366" s="339"/>
      <c r="H366" s="254"/>
      <c r="I366" s="317"/>
      <c r="J366" s="254"/>
      <c r="K366" s="241"/>
      <c r="L366" s="241"/>
      <c r="M366" s="241"/>
      <c r="N366" s="312"/>
      <c r="O366" s="3"/>
      <c r="P366" s="241"/>
      <c r="Q366" s="322"/>
      <c r="R366" s="256"/>
      <c r="S366" s="263"/>
      <c r="T366" s="256"/>
      <c r="U366" s="256"/>
      <c r="V366" s="256"/>
      <c r="W366" s="241"/>
      <c r="X366" s="256"/>
      <c r="Y366" s="241"/>
      <c r="Z366" s="256"/>
      <c r="AA366" s="256"/>
      <c r="AB366" s="257"/>
      <c r="AC366" s="257"/>
      <c r="AD366" s="328"/>
      <c r="AE366" s="329"/>
      <c r="AF366" s="329">
        <v>0.63541666666666685</v>
      </c>
      <c r="AG366" s="328">
        <v>0.64583333333333337</v>
      </c>
      <c r="AH366" s="241" t="s">
        <v>832</v>
      </c>
      <c r="AI366" s="254"/>
      <c r="AJ366" s="254"/>
      <c r="AK366" s="254"/>
      <c r="AL366" s="260"/>
      <c r="AM366" s="379"/>
      <c r="AP366" s="261" t="str">
        <f t="shared" si="10"/>
        <v/>
      </c>
      <c r="AQ366" s="261">
        <f t="shared" si="11"/>
        <v>1.0416666666666519E-2</v>
      </c>
    </row>
    <row r="367" spans="2:45">
      <c r="B367" s="337">
        <v>2025</v>
      </c>
      <c r="C367" s="337">
        <v>4</v>
      </c>
      <c r="D367" s="337">
        <v>25</v>
      </c>
      <c r="E367" s="338" t="s">
        <v>821</v>
      </c>
      <c r="F367" s="337"/>
      <c r="G367" s="339"/>
      <c r="H367" s="254"/>
      <c r="I367" s="317"/>
      <c r="J367" s="254"/>
      <c r="K367" s="241"/>
      <c r="L367" s="241"/>
      <c r="M367" s="241"/>
      <c r="N367" s="312"/>
      <c r="O367" s="3"/>
      <c r="P367" s="241"/>
      <c r="Q367" s="322"/>
      <c r="R367" s="256"/>
      <c r="S367" s="263"/>
      <c r="T367" s="256"/>
      <c r="U367" s="256"/>
      <c r="V367" s="256"/>
      <c r="W367" s="241"/>
      <c r="X367" s="256"/>
      <c r="Y367" s="241"/>
      <c r="Z367" s="256"/>
      <c r="AA367" s="256"/>
      <c r="AB367" s="257"/>
      <c r="AC367" s="257"/>
      <c r="AD367" s="328"/>
      <c r="AE367" s="329"/>
      <c r="AF367" s="329">
        <v>0.91666666666666663</v>
      </c>
      <c r="AG367" s="328">
        <v>0.9375</v>
      </c>
      <c r="AH367" s="241" t="s">
        <v>39</v>
      </c>
      <c r="AI367" s="254"/>
      <c r="AJ367" s="254"/>
      <c r="AK367" s="254"/>
      <c r="AL367" s="260" t="s">
        <v>1490</v>
      </c>
      <c r="AM367" s="379" t="s">
        <v>840</v>
      </c>
      <c r="AP367" s="261" t="str">
        <f t="shared" si="10"/>
        <v/>
      </c>
      <c r="AQ367" s="261">
        <f t="shared" si="11"/>
        <v>2.083333333333337E-2</v>
      </c>
    </row>
    <row r="368" spans="2:45">
      <c r="B368" s="337">
        <v>2025</v>
      </c>
      <c r="C368" s="337">
        <v>4</v>
      </c>
      <c r="D368" s="337">
        <v>25</v>
      </c>
      <c r="E368" s="338" t="s">
        <v>821</v>
      </c>
      <c r="F368" s="337">
        <v>4</v>
      </c>
      <c r="G368" s="339" t="s">
        <v>824</v>
      </c>
      <c r="H368" s="254" t="s">
        <v>825</v>
      </c>
      <c r="I368" s="317" t="s">
        <v>826</v>
      </c>
      <c r="J368" s="254" t="s">
        <v>827</v>
      </c>
      <c r="K368" s="241">
        <v>3817763</v>
      </c>
      <c r="L368" s="241">
        <v>13</v>
      </c>
      <c r="M368" s="241">
        <v>39</v>
      </c>
      <c r="N368" s="312" t="s">
        <v>658</v>
      </c>
      <c r="O368" s="3" t="s">
        <v>831</v>
      </c>
      <c r="P368" s="241">
        <v>50</v>
      </c>
      <c r="Q368" s="322" t="s">
        <v>1223</v>
      </c>
      <c r="R368" s="256">
        <v>1120</v>
      </c>
      <c r="S368" s="263">
        <v>12000</v>
      </c>
      <c r="T368" s="256">
        <v>12000</v>
      </c>
      <c r="U368" s="256">
        <v>1120</v>
      </c>
      <c r="V368" s="384">
        <v>1121</v>
      </c>
      <c r="W368" s="241">
        <v>1</v>
      </c>
      <c r="X368" s="256">
        <v>4000</v>
      </c>
      <c r="Y368" s="241">
        <v>3</v>
      </c>
      <c r="Z368" s="256">
        <v>4020</v>
      </c>
      <c r="AA368" s="256">
        <v>4000</v>
      </c>
      <c r="AB368" s="257" t="s">
        <v>1486</v>
      </c>
      <c r="AC368" s="257" t="s">
        <v>1487</v>
      </c>
      <c r="AD368" s="328">
        <v>0.9375</v>
      </c>
      <c r="AE368" s="329">
        <v>0.96180555555555558</v>
      </c>
      <c r="AF368" s="329">
        <v>0.96180555555555558</v>
      </c>
      <c r="AG368" s="328">
        <v>0.98263888888888895</v>
      </c>
      <c r="AH368" s="241" t="s">
        <v>829</v>
      </c>
      <c r="AI368" s="254" t="s">
        <v>42</v>
      </c>
      <c r="AJ368" s="254" t="s">
        <v>43</v>
      </c>
      <c r="AK368" s="254" t="s">
        <v>578</v>
      </c>
      <c r="AL368" s="260"/>
      <c r="AM368" s="379" t="s">
        <v>840</v>
      </c>
      <c r="AP368" s="261">
        <f t="shared" si="10"/>
        <v>2.430555555555558E-2</v>
      </c>
      <c r="AQ368" s="261">
        <f t="shared" si="11"/>
        <v>2.083333333333337E-2</v>
      </c>
      <c r="AS368" s="236" t="s">
        <v>732</v>
      </c>
    </row>
    <row r="369" spans="2:45">
      <c r="B369" s="337">
        <v>2025</v>
      </c>
      <c r="C369" s="337">
        <v>4</v>
      </c>
      <c r="D369" s="337">
        <v>25</v>
      </c>
      <c r="E369" s="338" t="s">
        <v>821</v>
      </c>
      <c r="F369" s="337"/>
      <c r="G369" s="339" t="s">
        <v>824</v>
      </c>
      <c r="H369" s="254" t="s">
        <v>825</v>
      </c>
      <c r="I369" s="317" t="s">
        <v>826</v>
      </c>
      <c r="J369" s="254" t="s">
        <v>827</v>
      </c>
      <c r="K369" s="241">
        <v>3817763</v>
      </c>
      <c r="L369" s="241"/>
      <c r="M369" s="241">
        <v>39</v>
      </c>
      <c r="N369" s="312" t="s">
        <v>658</v>
      </c>
      <c r="O369" s="3" t="s">
        <v>831</v>
      </c>
      <c r="P369" s="241">
        <v>50</v>
      </c>
      <c r="Q369" s="322" t="s">
        <v>1223</v>
      </c>
      <c r="R369" s="256">
        <v>1120</v>
      </c>
      <c r="S369" s="263">
        <v>12000</v>
      </c>
      <c r="T369" s="256">
        <v>12000</v>
      </c>
      <c r="U369" s="256">
        <v>1120</v>
      </c>
      <c r="V369" s="384">
        <v>1121</v>
      </c>
      <c r="W369" s="241">
        <v>1</v>
      </c>
      <c r="X369" s="256">
        <v>4000</v>
      </c>
      <c r="Y369" s="241">
        <v>3</v>
      </c>
      <c r="Z369" s="256">
        <v>4020</v>
      </c>
      <c r="AA369" s="256">
        <v>4000</v>
      </c>
      <c r="AB369" s="257"/>
      <c r="AC369" s="257" t="s">
        <v>1488</v>
      </c>
      <c r="AD369" s="328">
        <v>0.98263888888888895</v>
      </c>
      <c r="AE369" s="329">
        <v>1.0069444444444444</v>
      </c>
      <c r="AF369" s="329">
        <v>1.0069444444444444</v>
      </c>
      <c r="AG369" s="328">
        <v>6.9444444444444448E-2</v>
      </c>
      <c r="AH369" s="241" t="s">
        <v>829</v>
      </c>
      <c r="AI369" s="254" t="s">
        <v>42</v>
      </c>
      <c r="AJ369" s="254" t="s">
        <v>43</v>
      </c>
      <c r="AK369" s="254" t="s">
        <v>578</v>
      </c>
      <c r="AL369" s="260"/>
      <c r="AM369" s="379" t="s">
        <v>840</v>
      </c>
      <c r="AP369" s="261">
        <f t="shared" si="10"/>
        <v>2.4305555555555469E-2</v>
      </c>
      <c r="AQ369" s="261">
        <f t="shared" si="11"/>
        <v>6.2500000000000028E-2</v>
      </c>
      <c r="AS369" s="236" t="s">
        <v>732</v>
      </c>
    </row>
    <row r="370" spans="2:45">
      <c r="B370" s="337">
        <v>2025</v>
      </c>
      <c r="C370" s="337">
        <v>4</v>
      </c>
      <c r="D370" s="337">
        <v>25</v>
      </c>
      <c r="E370" s="338" t="s">
        <v>821</v>
      </c>
      <c r="F370" s="337"/>
      <c r="G370" s="339" t="s">
        <v>824</v>
      </c>
      <c r="H370" s="254" t="s">
        <v>825</v>
      </c>
      <c r="I370" s="317" t="s">
        <v>826</v>
      </c>
      <c r="J370" s="254" t="s">
        <v>827</v>
      </c>
      <c r="K370" s="241">
        <v>3817763</v>
      </c>
      <c r="L370" s="241"/>
      <c r="M370" s="241">
        <v>39</v>
      </c>
      <c r="N370" s="312" t="s">
        <v>658</v>
      </c>
      <c r="O370" s="3" t="s">
        <v>831</v>
      </c>
      <c r="P370" s="241">
        <v>50</v>
      </c>
      <c r="Q370" s="322" t="s">
        <v>1223</v>
      </c>
      <c r="R370" s="256">
        <v>1120</v>
      </c>
      <c r="S370" s="263">
        <v>12000</v>
      </c>
      <c r="T370" s="256">
        <v>12000</v>
      </c>
      <c r="U370" s="256">
        <v>1120</v>
      </c>
      <c r="V370" s="384">
        <v>1121</v>
      </c>
      <c r="W370" s="241">
        <v>1</v>
      </c>
      <c r="X370" s="256">
        <v>4000</v>
      </c>
      <c r="Y370" s="241">
        <v>3</v>
      </c>
      <c r="Z370" s="256">
        <v>4020</v>
      </c>
      <c r="AA370" s="256">
        <v>4000</v>
      </c>
      <c r="AB370" s="257"/>
      <c r="AC370" s="257" t="s">
        <v>1489</v>
      </c>
      <c r="AD370" s="328">
        <v>6.9444444444444448E-2</v>
      </c>
      <c r="AE370" s="329">
        <v>9.375E-2</v>
      </c>
      <c r="AF370" s="329"/>
      <c r="AG370" s="328"/>
      <c r="AH370" s="241"/>
      <c r="AI370" s="254" t="s">
        <v>42</v>
      </c>
      <c r="AJ370" s="254" t="s">
        <v>43</v>
      </c>
      <c r="AK370" s="254" t="s">
        <v>578</v>
      </c>
      <c r="AL370" s="260"/>
      <c r="AM370" s="379"/>
      <c r="AP370" s="261">
        <f t="shared" si="10"/>
        <v>2.4305555555555552E-2</v>
      </c>
      <c r="AQ370" s="261" t="str">
        <f t="shared" si="11"/>
        <v/>
      </c>
      <c r="AS370" s="236" t="s">
        <v>732</v>
      </c>
    </row>
    <row r="371" spans="2:45">
      <c r="B371" s="337">
        <v>2025</v>
      </c>
      <c r="C371" s="337">
        <v>4</v>
      </c>
      <c r="D371" s="337">
        <v>25</v>
      </c>
      <c r="E371" s="338" t="s">
        <v>821</v>
      </c>
      <c r="F371" s="337"/>
      <c r="G371" s="339"/>
      <c r="H371" s="254"/>
      <c r="I371" s="317"/>
      <c r="J371" s="254"/>
      <c r="K371" s="241"/>
      <c r="L371" s="241"/>
      <c r="M371" s="241"/>
      <c r="N371" s="312"/>
      <c r="O371" s="3"/>
      <c r="P371" s="241"/>
      <c r="Q371" s="322"/>
      <c r="R371" s="256"/>
      <c r="S371" s="263"/>
      <c r="T371" s="256"/>
      <c r="U371" s="256"/>
      <c r="V371" s="256"/>
      <c r="W371" s="241"/>
      <c r="X371" s="256"/>
      <c r="Y371" s="241"/>
      <c r="Z371" s="256"/>
      <c r="AA371" s="256"/>
      <c r="AB371" s="257"/>
      <c r="AC371" s="257"/>
      <c r="AD371" s="328"/>
      <c r="AE371" s="329"/>
      <c r="AF371" s="329">
        <v>9.375E-2</v>
      </c>
      <c r="AG371" s="328">
        <v>0.28125</v>
      </c>
      <c r="AH371" s="241" t="s">
        <v>35</v>
      </c>
      <c r="AI371" s="254"/>
      <c r="AJ371" s="254"/>
      <c r="AK371" s="254"/>
      <c r="AL371" s="260" t="s">
        <v>1471</v>
      </c>
      <c r="AM371" s="379"/>
      <c r="AP371" s="261" t="str">
        <f t="shared" si="10"/>
        <v/>
      </c>
      <c r="AQ371" s="261">
        <f t="shared" si="11"/>
        <v>0.1875</v>
      </c>
    </row>
    <row r="372" spans="2:45">
      <c r="B372" s="337">
        <v>2025</v>
      </c>
      <c r="C372" s="337">
        <v>4</v>
      </c>
      <c r="D372" s="337">
        <v>28</v>
      </c>
      <c r="E372" s="338" t="s">
        <v>823</v>
      </c>
      <c r="F372" s="337"/>
      <c r="G372" s="339"/>
      <c r="H372" s="254"/>
      <c r="I372" s="317"/>
      <c r="J372" s="254"/>
      <c r="K372" s="241"/>
      <c r="L372" s="241"/>
      <c r="M372" s="241"/>
      <c r="N372" s="312"/>
      <c r="O372" s="3"/>
      <c r="P372" s="241"/>
      <c r="Q372" s="322"/>
      <c r="R372" s="256"/>
      <c r="S372" s="263"/>
      <c r="T372" s="256"/>
      <c r="U372" s="256"/>
      <c r="V372" s="256"/>
      <c r="W372" s="241"/>
      <c r="X372" s="256"/>
      <c r="Y372" s="241"/>
      <c r="Z372" s="256"/>
      <c r="AA372" s="256"/>
      <c r="AB372" s="257"/>
      <c r="AC372" s="257"/>
      <c r="AD372" s="328"/>
      <c r="AE372" s="329"/>
      <c r="AF372" s="329">
        <v>0.28125</v>
      </c>
      <c r="AG372" s="328">
        <v>0.39583333333333331</v>
      </c>
      <c r="AH372" s="241" t="s">
        <v>35</v>
      </c>
      <c r="AI372" s="254"/>
      <c r="AJ372" s="254"/>
      <c r="AK372" s="254"/>
      <c r="AL372" s="260" t="s">
        <v>1472</v>
      </c>
      <c r="AM372" s="379"/>
      <c r="AP372" s="261" t="str">
        <f t="shared" si="10"/>
        <v/>
      </c>
      <c r="AQ372" s="261">
        <f t="shared" si="11"/>
        <v>0.11458333333333331</v>
      </c>
    </row>
    <row r="373" spans="2:45">
      <c r="B373" s="337">
        <v>2025</v>
      </c>
      <c r="C373" s="337">
        <v>4</v>
      </c>
      <c r="D373" s="337">
        <v>28</v>
      </c>
      <c r="E373" s="338" t="s">
        <v>823</v>
      </c>
      <c r="F373" s="337">
        <v>1</v>
      </c>
      <c r="G373" s="339" t="s">
        <v>824</v>
      </c>
      <c r="H373" s="254" t="s">
        <v>825</v>
      </c>
      <c r="I373" s="317" t="s">
        <v>838</v>
      </c>
      <c r="J373" s="254" t="s">
        <v>845</v>
      </c>
      <c r="K373" s="241">
        <v>3817782</v>
      </c>
      <c r="L373" s="241">
        <v>1</v>
      </c>
      <c r="M373" s="241">
        <v>26</v>
      </c>
      <c r="N373" s="312" t="s">
        <v>844</v>
      </c>
      <c r="O373" s="3" t="s">
        <v>828</v>
      </c>
      <c r="P373" s="241">
        <v>25</v>
      </c>
      <c r="Q373" s="322" t="s">
        <v>842</v>
      </c>
      <c r="R373" s="256">
        <v>1110</v>
      </c>
      <c r="S373" s="263">
        <v>6730</v>
      </c>
      <c r="T373" s="263">
        <v>6730</v>
      </c>
      <c r="U373" s="256">
        <v>1050</v>
      </c>
      <c r="V373" s="384">
        <v>1052</v>
      </c>
      <c r="W373" s="241">
        <v>1</v>
      </c>
      <c r="X373" s="256">
        <v>6000</v>
      </c>
      <c r="Y373" s="241">
        <v>2</v>
      </c>
      <c r="Z373" s="256">
        <v>3310</v>
      </c>
      <c r="AA373" s="256">
        <v>3290</v>
      </c>
      <c r="AB373" s="257" t="s">
        <v>1492</v>
      </c>
      <c r="AC373" s="257" t="s">
        <v>1493</v>
      </c>
      <c r="AD373" s="328">
        <v>0.39583333333333331</v>
      </c>
      <c r="AE373" s="329">
        <v>0.4236111111111111</v>
      </c>
      <c r="AF373" s="329">
        <v>0.4236111111111111</v>
      </c>
      <c r="AG373" s="328">
        <v>0.44444444444444442</v>
      </c>
      <c r="AH373" s="241" t="s">
        <v>829</v>
      </c>
      <c r="AI373" s="254" t="s">
        <v>830</v>
      </c>
      <c r="AJ373" s="254" t="s">
        <v>50</v>
      </c>
      <c r="AK373" s="254" t="s">
        <v>843</v>
      </c>
      <c r="AL373" s="260" t="s">
        <v>1190</v>
      </c>
      <c r="AM373" s="379" t="s">
        <v>840</v>
      </c>
      <c r="AP373" s="261">
        <f t="shared" si="10"/>
        <v>2.777777777777779E-2</v>
      </c>
      <c r="AQ373" s="261">
        <f t="shared" si="11"/>
        <v>2.0833333333333315E-2</v>
      </c>
      <c r="AS373" s="236" t="s">
        <v>848</v>
      </c>
    </row>
    <row r="374" spans="2:45">
      <c r="B374" s="337">
        <v>2025</v>
      </c>
      <c r="C374" s="337">
        <v>4</v>
      </c>
      <c r="D374" s="337">
        <v>28</v>
      </c>
      <c r="E374" s="338" t="s">
        <v>823</v>
      </c>
      <c r="F374" s="337"/>
      <c r="G374" s="339" t="s">
        <v>824</v>
      </c>
      <c r="H374" s="254" t="s">
        <v>825</v>
      </c>
      <c r="I374" s="317" t="s">
        <v>838</v>
      </c>
      <c r="J374" s="254" t="s">
        <v>845</v>
      </c>
      <c r="K374" s="241">
        <v>3817782</v>
      </c>
      <c r="L374" s="241"/>
      <c r="M374" s="241">
        <v>26</v>
      </c>
      <c r="N374" s="312" t="s">
        <v>844</v>
      </c>
      <c r="O374" s="3" t="s">
        <v>828</v>
      </c>
      <c r="P374" s="241">
        <v>25</v>
      </c>
      <c r="Q374" s="322" t="s">
        <v>842</v>
      </c>
      <c r="R374" s="256">
        <v>1110</v>
      </c>
      <c r="S374" s="263">
        <v>6730</v>
      </c>
      <c r="T374" s="263">
        <v>6730</v>
      </c>
      <c r="U374" s="256">
        <v>1050</v>
      </c>
      <c r="V374" s="384">
        <v>1052</v>
      </c>
      <c r="W374" s="241">
        <v>1</v>
      </c>
      <c r="X374" s="256">
        <v>6000</v>
      </c>
      <c r="Y374" s="241">
        <v>2</v>
      </c>
      <c r="Z374" s="256">
        <v>3310</v>
      </c>
      <c r="AA374" s="256">
        <v>3290</v>
      </c>
      <c r="AB374" s="257"/>
      <c r="AC374" s="257" t="s">
        <v>1494</v>
      </c>
      <c r="AD374" s="328">
        <v>0.44444444444444442</v>
      </c>
      <c r="AE374" s="329">
        <v>0.47222222222222221</v>
      </c>
      <c r="AF374" s="329"/>
      <c r="AG374" s="328"/>
      <c r="AH374" s="241"/>
      <c r="AI374" s="254" t="s">
        <v>830</v>
      </c>
      <c r="AJ374" s="254" t="s">
        <v>50</v>
      </c>
      <c r="AK374" s="254" t="s">
        <v>843</v>
      </c>
      <c r="AL374" s="260" t="s">
        <v>1190</v>
      </c>
      <c r="AM374" s="379" t="s">
        <v>840</v>
      </c>
      <c r="AP374" s="261">
        <f t="shared" si="10"/>
        <v>2.777777777777779E-2</v>
      </c>
      <c r="AQ374" s="261" t="str">
        <f t="shared" si="11"/>
        <v/>
      </c>
      <c r="AS374" s="236" t="s">
        <v>848</v>
      </c>
    </row>
    <row r="375" spans="2:45">
      <c r="B375" s="337">
        <v>2025</v>
      </c>
      <c r="C375" s="337">
        <v>4</v>
      </c>
      <c r="D375" s="337">
        <v>28</v>
      </c>
      <c r="E375" s="338" t="s">
        <v>823</v>
      </c>
      <c r="F375" s="337"/>
      <c r="G375" s="339"/>
      <c r="H375" s="254"/>
      <c r="I375" s="317"/>
      <c r="J375" s="254"/>
      <c r="K375" s="241"/>
      <c r="L375" s="241"/>
      <c r="M375" s="241"/>
      <c r="N375" s="312"/>
      <c r="O375" s="3"/>
      <c r="P375" s="241"/>
      <c r="Q375" s="322"/>
      <c r="R375" s="256"/>
      <c r="S375" s="263"/>
      <c r="T375" s="256"/>
      <c r="U375" s="256"/>
      <c r="V375" s="256"/>
      <c r="W375" s="241"/>
      <c r="X375" s="256"/>
      <c r="Y375" s="241"/>
      <c r="Z375" s="256"/>
      <c r="AA375" s="256"/>
      <c r="AB375" s="257"/>
      <c r="AC375" s="257"/>
      <c r="AD375" s="328"/>
      <c r="AE375" s="329"/>
      <c r="AF375" s="329">
        <v>0.47222222222222221</v>
      </c>
      <c r="AG375" s="328">
        <v>0.53472222222222221</v>
      </c>
      <c r="AH375" s="241" t="s">
        <v>832</v>
      </c>
      <c r="AI375" s="254"/>
      <c r="AJ375" s="254"/>
      <c r="AK375" s="254"/>
      <c r="AL375" s="260"/>
      <c r="AM375" s="379"/>
      <c r="AP375" s="261" t="str">
        <f t="shared" si="10"/>
        <v/>
      </c>
      <c r="AQ375" s="261">
        <f t="shared" si="11"/>
        <v>6.25E-2</v>
      </c>
    </row>
    <row r="376" spans="2:45">
      <c r="B376" s="337">
        <v>2025</v>
      </c>
      <c r="C376" s="337">
        <v>4</v>
      </c>
      <c r="D376" s="337">
        <v>28</v>
      </c>
      <c r="E376" s="338" t="s">
        <v>823</v>
      </c>
      <c r="F376" s="337">
        <v>2</v>
      </c>
      <c r="G376" s="339" t="s">
        <v>824</v>
      </c>
      <c r="H376" s="254" t="s">
        <v>825</v>
      </c>
      <c r="I376" s="317" t="s">
        <v>838</v>
      </c>
      <c r="J376" s="254" t="s">
        <v>845</v>
      </c>
      <c r="K376" s="241">
        <v>3817782</v>
      </c>
      <c r="L376" s="241">
        <v>2</v>
      </c>
      <c r="M376" s="241">
        <v>26</v>
      </c>
      <c r="N376" s="312" t="s">
        <v>844</v>
      </c>
      <c r="O376" s="3" t="s">
        <v>828</v>
      </c>
      <c r="P376" s="241">
        <v>25</v>
      </c>
      <c r="Q376" s="322" t="s">
        <v>842</v>
      </c>
      <c r="R376" s="256">
        <v>1110</v>
      </c>
      <c r="S376" s="263">
        <v>4830</v>
      </c>
      <c r="T376" s="256">
        <v>4830</v>
      </c>
      <c r="U376" s="256">
        <v>1050</v>
      </c>
      <c r="V376" s="384">
        <v>1052</v>
      </c>
      <c r="W376" s="241">
        <v>1</v>
      </c>
      <c r="X376" s="256">
        <v>6000</v>
      </c>
      <c r="Y376" s="241">
        <v>1</v>
      </c>
      <c r="Z376" s="256">
        <v>4730</v>
      </c>
      <c r="AA376" s="256">
        <v>4710</v>
      </c>
      <c r="AB376" s="257" t="s">
        <v>1496</v>
      </c>
      <c r="AC376" s="257" t="s">
        <v>1495</v>
      </c>
      <c r="AD376" s="328">
        <v>0.53472222222222221</v>
      </c>
      <c r="AE376" s="329">
        <v>0.57638888888888884</v>
      </c>
      <c r="AF376" s="329"/>
      <c r="AG376" s="328"/>
      <c r="AH376" s="241"/>
      <c r="AI376" s="254" t="s">
        <v>830</v>
      </c>
      <c r="AJ376" s="254" t="s">
        <v>50</v>
      </c>
      <c r="AK376" s="254" t="s">
        <v>843</v>
      </c>
      <c r="AL376" s="260" t="s">
        <v>1190</v>
      </c>
      <c r="AM376" s="379" t="s">
        <v>840</v>
      </c>
      <c r="AP376" s="261">
        <f t="shared" si="10"/>
        <v>4.166666666666663E-2</v>
      </c>
      <c r="AQ376" s="261" t="str">
        <f t="shared" si="11"/>
        <v/>
      </c>
      <c r="AS376" s="236" t="s">
        <v>848</v>
      </c>
    </row>
    <row r="377" spans="2:45">
      <c r="B377" s="337">
        <v>2025</v>
      </c>
      <c r="C377" s="337">
        <v>4</v>
      </c>
      <c r="D377" s="337">
        <v>28</v>
      </c>
      <c r="E377" s="338" t="s">
        <v>821</v>
      </c>
      <c r="F377" s="337"/>
      <c r="G377" s="339"/>
      <c r="H377" s="254"/>
      <c r="I377" s="317"/>
      <c r="J377" s="254"/>
      <c r="K377" s="241"/>
      <c r="L377" s="241"/>
      <c r="M377" s="241"/>
      <c r="N377" s="312"/>
      <c r="O377" s="3"/>
      <c r="P377" s="241"/>
      <c r="Q377" s="322"/>
      <c r="R377" s="256"/>
      <c r="S377" s="263"/>
      <c r="T377" s="256"/>
      <c r="U377" s="256"/>
      <c r="V377" s="256"/>
      <c r="W377" s="241"/>
      <c r="X377" s="256"/>
      <c r="Y377" s="241"/>
      <c r="Z377" s="256"/>
      <c r="AA377" s="256"/>
      <c r="AB377" s="257"/>
      <c r="AC377" s="257"/>
      <c r="AD377" s="328"/>
      <c r="AE377" s="329"/>
      <c r="AF377" s="329">
        <v>0.57638888888888884</v>
      </c>
      <c r="AG377" s="328">
        <v>0.63194444444444442</v>
      </c>
      <c r="AH377" s="241" t="s">
        <v>832</v>
      </c>
      <c r="AI377" s="254"/>
      <c r="AJ377" s="254"/>
      <c r="AK377" s="254"/>
      <c r="AL377" s="260" t="s">
        <v>1500</v>
      </c>
      <c r="AM377" s="379"/>
      <c r="AP377" s="261" t="str">
        <f t="shared" si="10"/>
        <v/>
      </c>
      <c r="AQ377" s="261">
        <f t="shared" si="11"/>
        <v>5.555555555555558E-2</v>
      </c>
    </row>
    <row r="378" spans="2:45">
      <c r="B378" s="337">
        <v>2025</v>
      </c>
      <c r="C378" s="337">
        <v>4</v>
      </c>
      <c r="D378" s="337">
        <v>28</v>
      </c>
      <c r="E378" s="338" t="s">
        <v>821</v>
      </c>
      <c r="F378" s="337">
        <v>3</v>
      </c>
      <c r="G378" s="339" t="s">
        <v>824</v>
      </c>
      <c r="H378" s="254" t="s">
        <v>825</v>
      </c>
      <c r="I378" s="317" t="s">
        <v>838</v>
      </c>
      <c r="J378" s="254" t="s">
        <v>845</v>
      </c>
      <c r="K378" s="241">
        <v>3817782</v>
      </c>
      <c r="L378" s="241">
        <v>3</v>
      </c>
      <c r="M378" s="241">
        <v>26</v>
      </c>
      <c r="N378" s="312" t="s">
        <v>844</v>
      </c>
      <c r="O378" s="3" t="s">
        <v>828</v>
      </c>
      <c r="P378" s="241">
        <v>25</v>
      </c>
      <c r="Q378" s="322" t="s">
        <v>842</v>
      </c>
      <c r="R378" s="256">
        <v>1110</v>
      </c>
      <c r="S378" s="263">
        <v>11880</v>
      </c>
      <c r="T378" s="263">
        <v>11880</v>
      </c>
      <c r="U378" s="256">
        <v>1050</v>
      </c>
      <c r="V378" s="256">
        <v>1052</v>
      </c>
      <c r="W378" s="241">
        <v>1</v>
      </c>
      <c r="X378" s="256">
        <v>6000</v>
      </c>
      <c r="Y378" s="241">
        <v>2</v>
      </c>
      <c r="Z378" s="256">
        <v>5880</v>
      </c>
      <c r="AA378" s="256">
        <v>5860</v>
      </c>
      <c r="AB378" s="257" t="s">
        <v>1497</v>
      </c>
      <c r="AC378" s="257" t="s">
        <v>1498</v>
      </c>
      <c r="AD378" s="328">
        <v>0.63194444444444442</v>
      </c>
      <c r="AE378" s="329">
        <v>0.68055555555555558</v>
      </c>
      <c r="AF378" s="329">
        <v>0.68055555555555558</v>
      </c>
      <c r="AG378" s="328">
        <v>0.70138888888888884</v>
      </c>
      <c r="AH378" s="241" t="s">
        <v>829</v>
      </c>
      <c r="AI378" s="254" t="s">
        <v>830</v>
      </c>
      <c r="AJ378" s="254" t="s">
        <v>50</v>
      </c>
      <c r="AK378" s="254" t="s">
        <v>843</v>
      </c>
      <c r="AL378" s="260" t="s">
        <v>1190</v>
      </c>
      <c r="AM378" s="379" t="s">
        <v>840</v>
      </c>
      <c r="AP378" s="261">
        <f t="shared" si="10"/>
        <v>4.861111111111116E-2</v>
      </c>
      <c r="AQ378" s="261">
        <f t="shared" si="11"/>
        <v>2.0833333333333259E-2</v>
      </c>
      <c r="AS378" s="236" t="s">
        <v>848</v>
      </c>
    </row>
    <row r="379" spans="2:45">
      <c r="B379" s="337">
        <v>2025</v>
      </c>
      <c r="C379" s="337">
        <v>4</v>
      </c>
      <c r="D379" s="337">
        <v>28</v>
      </c>
      <c r="E379" s="338" t="s">
        <v>821</v>
      </c>
      <c r="F379" s="337"/>
      <c r="G379" s="339" t="s">
        <v>824</v>
      </c>
      <c r="H379" s="254" t="s">
        <v>825</v>
      </c>
      <c r="I379" s="317" t="s">
        <v>838</v>
      </c>
      <c r="J379" s="254" t="s">
        <v>845</v>
      </c>
      <c r="K379" s="241">
        <v>3817782</v>
      </c>
      <c r="L379" s="241"/>
      <c r="M379" s="241">
        <v>26</v>
      </c>
      <c r="N379" s="312" t="s">
        <v>844</v>
      </c>
      <c r="O379" s="3" t="s">
        <v>828</v>
      </c>
      <c r="P379" s="241">
        <v>25</v>
      </c>
      <c r="Q379" s="322" t="s">
        <v>842</v>
      </c>
      <c r="R379" s="256">
        <v>1110</v>
      </c>
      <c r="S379" s="263">
        <v>11880</v>
      </c>
      <c r="T379" s="263">
        <v>11880</v>
      </c>
      <c r="U379" s="256">
        <v>1050</v>
      </c>
      <c r="V379" s="256">
        <v>1052</v>
      </c>
      <c r="W379" s="241">
        <v>1</v>
      </c>
      <c r="X379" s="256">
        <v>6000</v>
      </c>
      <c r="Y379" s="241">
        <v>2</v>
      </c>
      <c r="Z379" s="256">
        <v>5880</v>
      </c>
      <c r="AA379" s="256">
        <v>5860</v>
      </c>
      <c r="AB379" s="257"/>
      <c r="AC379" s="257" t="s">
        <v>1499</v>
      </c>
      <c r="AD379" s="328">
        <v>0.70138888888888884</v>
      </c>
      <c r="AE379" s="329">
        <v>0.76388888888888884</v>
      </c>
      <c r="AF379" s="329"/>
      <c r="AG379" s="328"/>
      <c r="AH379" s="241"/>
      <c r="AI379" s="254" t="s">
        <v>830</v>
      </c>
      <c r="AJ379" s="254" t="s">
        <v>50</v>
      </c>
      <c r="AK379" s="254" t="s">
        <v>843</v>
      </c>
      <c r="AL379" s="260" t="s">
        <v>1504</v>
      </c>
      <c r="AM379" s="379" t="s">
        <v>840</v>
      </c>
      <c r="AP379" s="261">
        <f t="shared" si="10"/>
        <v>6.25E-2</v>
      </c>
      <c r="AQ379" s="261" t="str">
        <f t="shared" si="11"/>
        <v/>
      </c>
      <c r="AS379" s="236" t="s">
        <v>848</v>
      </c>
    </row>
    <row r="380" spans="2:45">
      <c r="B380" s="337">
        <v>2025</v>
      </c>
      <c r="C380" s="337">
        <v>4</v>
      </c>
      <c r="D380" s="337">
        <v>28</v>
      </c>
      <c r="E380" s="338" t="s">
        <v>821</v>
      </c>
      <c r="F380" s="337"/>
      <c r="G380" s="339"/>
      <c r="H380" s="254"/>
      <c r="I380" s="317"/>
      <c r="J380" s="254"/>
      <c r="K380" s="241"/>
      <c r="L380" s="241"/>
      <c r="M380" s="241"/>
      <c r="N380" s="312"/>
      <c r="O380" s="3"/>
      <c r="P380" s="241"/>
      <c r="Q380" s="322"/>
      <c r="R380" s="256"/>
      <c r="S380" s="263"/>
      <c r="T380" s="256"/>
      <c r="U380" s="256"/>
      <c r="V380" s="256"/>
      <c r="W380" s="241"/>
      <c r="X380" s="256"/>
      <c r="Y380" s="241"/>
      <c r="Z380" s="256"/>
      <c r="AA380" s="256"/>
      <c r="AB380" s="257"/>
      <c r="AC380" s="257"/>
      <c r="AD380" s="328"/>
      <c r="AE380" s="329"/>
      <c r="AF380" s="329">
        <v>0.76388888888888884</v>
      </c>
      <c r="AG380" s="328">
        <v>0.79166666666666663</v>
      </c>
      <c r="AH380" s="241" t="s">
        <v>832</v>
      </c>
      <c r="AI380" s="254"/>
      <c r="AJ380" s="254"/>
      <c r="AK380" s="254"/>
      <c r="AL380" s="260"/>
      <c r="AM380" s="379"/>
      <c r="AP380" s="261" t="str">
        <f t="shared" si="10"/>
        <v/>
      </c>
      <c r="AQ380" s="261">
        <f t="shared" si="11"/>
        <v>2.777777777777779E-2</v>
      </c>
    </row>
    <row r="381" spans="2:45">
      <c r="B381" s="337">
        <v>2025</v>
      </c>
      <c r="C381" s="337">
        <v>4</v>
      </c>
      <c r="D381" s="337">
        <v>28</v>
      </c>
      <c r="E381" s="338" t="s">
        <v>821</v>
      </c>
      <c r="F381" s="337">
        <v>4</v>
      </c>
      <c r="G381" s="339" t="s">
        <v>824</v>
      </c>
      <c r="H381" s="254" t="s">
        <v>825</v>
      </c>
      <c r="I381" s="317" t="s">
        <v>838</v>
      </c>
      <c r="J381" s="254" t="s">
        <v>845</v>
      </c>
      <c r="K381" s="241">
        <v>3817782</v>
      </c>
      <c r="L381" s="241">
        <v>4</v>
      </c>
      <c r="M381" s="241">
        <v>26</v>
      </c>
      <c r="N381" s="312" t="s">
        <v>844</v>
      </c>
      <c r="O381" s="3" t="s">
        <v>828</v>
      </c>
      <c r="P381" s="241">
        <v>25</v>
      </c>
      <c r="Q381" s="322" t="s">
        <v>842</v>
      </c>
      <c r="R381" s="256">
        <v>1110</v>
      </c>
      <c r="S381" s="263">
        <v>11780</v>
      </c>
      <c r="T381" s="263">
        <v>11780</v>
      </c>
      <c r="U381" s="256">
        <v>1050</v>
      </c>
      <c r="V381" s="256">
        <v>1052</v>
      </c>
      <c r="W381" s="241">
        <v>1</v>
      </c>
      <c r="X381" s="256">
        <v>6000</v>
      </c>
      <c r="Y381" s="241">
        <v>3</v>
      </c>
      <c r="Z381" s="256">
        <v>5840</v>
      </c>
      <c r="AA381" s="256">
        <v>5820</v>
      </c>
      <c r="AB381" s="257" t="s">
        <v>1501</v>
      </c>
      <c r="AC381" s="257" t="s">
        <v>1502</v>
      </c>
      <c r="AD381" s="328">
        <v>0.79166666666666663</v>
      </c>
      <c r="AE381" s="329">
        <v>0.84027777777777779</v>
      </c>
      <c r="AF381" s="329">
        <v>0.84027777777777779</v>
      </c>
      <c r="AG381" s="328">
        <v>0.86805555555555558</v>
      </c>
      <c r="AH381" s="241" t="s">
        <v>829</v>
      </c>
      <c r="AI381" s="254" t="s">
        <v>830</v>
      </c>
      <c r="AJ381" s="254" t="s">
        <v>50</v>
      </c>
      <c r="AK381" s="254" t="s">
        <v>843</v>
      </c>
      <c r="AL381" s="260" t="s">
        <v>1190</v>
      </c>
      <c r="AM381" s="379" t="s">
        <v>840</v>
      </c>
      <c r="AP381" s="261">
        <f t="shared" si="10"/>
        <v>4.861111111111116E-2</v>
      </c>
      <c r="AQ381" s="261">
        <f t="shared" si="11"/>
        <v>2.777777777777779E-2</v>
      </c>
      <c r="AS381" s="236" t="s">
        <v>848</v>
      </c>
    </row>
    <row r="382" spans="2:45">
      <c r="B382" s="337">
        <v>2025</v>
      </c>
      <c r="C382" s="337">
        <v>4</v>
      </c>
      <c r="D382" s="337">
        <v>28</v>
      </c>
      <c r="E382" s="338" t="s">
        <v>822</v>
      </c>
      <c r="F382" s="337"/>
      <c r="G382" s="339" t="s">
        <v>824</v>
      </c>
      <c r="H382" s="254" t="s">
        <v>825</v>
      </c>
      <c r="I382" s="317" t="s">
        <v>838</v>
      </c>
      <c r="J382" s="254" t="s">
        <v>845</v>
      </c>
      <c r="K382" s="241">
        <v>3817782</v>
      </c>
      <c r="L382" s="241"/>
      <c r="M382" s="241">
        <v>26</v>
      </c>
      <c r="N382" s="312" t="s">
        <v>844</v>
      </c>
      <c r="O382" s="3" t="s">
        <v>828</v>
      </c>
      <c r="P382" s="241">
        <v>25</v>
      </c>
      <c r="Q382" s="322" t="s">
        <v>842</v>
      </c>
      <c r="R382" s="256">
        <v>1110</v>
      </c>
      <c r="S382" s="263">
        <v>11780</v>
      </c>
      <c r="T382" s="263">
        <v>11780</v>
      </c>
      <c r="U382" s="256">
        <v>1050</v>
      </c>
      <c r="V382" s="256">
        <v>1052</v>
      </c>
      <c r="W382" s="241">
        <v>1</v>
      </c>
      <c r="X382" s="256">
        <v>6000</v>
      </c>
      <c r="Y382" s="241">
        <v>3</v>
      </c>
      <c r="Z382" s="256">
        <v>4660</v>
      </c>
      <c r="AA382" s="256">
        <v>4640</v>
      </c>
      <c r="AB382" s="257"/>
      <c r="AC382" s="257" t="s">
        <v>1503</v>
      </c>
      <c r="AD382" s="328">
        <v>0.86805555555555558</v>
      </c>
      <c r="AE382" s="329">
        <v>0.91666666666666663</v>
      </c>
      <c r="AF382" s="329"/>
      <c r="AG382" s="328"/>
      <c r="AH382" s="241"/>
      <c r="AI382" s="254" t="s">
        <v>830</v>
      </c>
      <c r="AJ382" s="254" t="s">
        <v>50</v>
      </c>
      <c r="AK382" s="254" t="s">
        <v>843</v>
      </c>
      <c r="AL382" s="260" t="s">
        <v>1510</v>
      </c>
      <c r="AM382" s="379" t="s">
        <v>840</v>
      </c>
      <c r="AP382" s="261">
        <f t="shared" si="10"/>
        <v>4.8611111111111049E-2</v>
      </c>
      <c r="AQ382" s="261" t="str">
        <f t="shared" si="11"/>
        <v/>
      </c>
      <c r="AS382" s="236" t="s">
        <v>848</v>
      </c>
    </row>
    <row r="383" spans="2:45">
      <c r="B383" s="337">
        <v>2025</v>
      </c>
      <c r="C383" s="337">
        <v>4</v>
      </c>
      <c r="D383" s="337">
        <v>28</v>
      </c>
      <c r="E383" s="338" t="s">
        <v>822</v>
      </c>
      <c r="F383" s="337"/>
      <c r="G383" s="339"/>
      <c r="H383" s="254"/>
      <c r="I383" s="317"/>
      <c r="J383" s="254"/>
      <c r="K383" s="241"/>
      <c r="L383" s="241"/>
      <c r="M383" s="241"/>
      <c r="N383" s="312"/>
      <c r="O383" s="3"/>
      <c r="P383" s="241"/>
      <c r="Q383" s="322"/>
      <c r="R383" s="256"/>
      <c r="S383" s="263"/>
      <c r="T383" s="256"/>
      <c r="U383" s="256"/>
      <c r="V383" s="256"/>
      <c r="W383" s="241"/>
      <c r="X383" s="256"/>
      <c r="Y383" s="241"/>
      <c r="Z383" s="256"/>
      <c r="AA383" s="256"/>
      <c r="AB383" s="257"/>
      <c r="AC383" s="257"/>
      <c r="AD383" s="328"/>
      <c r="AE383" s="329"/>
      <c r="AF383" s="329">
        <v>0.91666666666666663</v>
      </c>
      <c r="AG383" s="328">
        <v>5.2083333333333336E-2</v>
      </c>
      <c r="AH383" s="241" t="s">
        <v>65</v>
      </c>
      <c r="AI383" s="254"/>
      <c r="AJ383" s="254"/>
      <c r="AK383" s="254"/>
      <c r="AL383" s="260" t="s">
        <v>1512</v>
      </c>
      <c r="AM383" s="379"/>
      <c r="AP383" s="261" t="str">
        <f t="shared" si="10"/>
        <v/>
      </c>
      <c r="AQ383" s="261">
        <f t="shared" si="11"/>
        <v>0.13541666666666671</v>
      </c>
    </row>
    <row r="384" spans="2:45">
      <c r="B384" s="337">
        <v>2025</v>
      </c>
      <c r="C384" s="337">
        <v>4</v>
      </c>
      <c r="D384" s="337">
        <v>28</v>
      </c>
      <c r="E384" s="338" t="s">
        <v>822</v>
      </c>
      <c r="F384" s="337"/>
      <c r="G384" s="339"/>
      <c r="H384" s="254"/>
      <c r="I384" s="317"/>
      <c r="J384" s="254"/>
      <c r="K384" s="241"/>
      <c r="L384" s="241"/>
      <c r="M384" s="241"/>
      <c r="N384" s="312"/>
      <c r="O384" s="3"/>
      <c r="P384" s="241"/>
      <c r="Q384" s="322"/>
      <c r="R384" s="256"/>
      <c r="S384" s="263"/>
      <c r="T384" s="256"/>
      <c r="U384" s="256"/>
      <c r="V384" s="256"/>
      <c r="W384" s="241"/>
      <c r="X384" s="256"/>
      <c r="Y384" s="241"/>
      <c r="Z384" s="256"/>
      <c r="AA384" s="256"/>
      <c r="AB384" s="257"/>
      <c r="AC384" s="257"/>
      <c r="AD384" s="328"/>
      <c r="AE384" s="329"/>
      <c r="AF384" s="329">
        <v>5.2083333333333336E-2</v>
      </c>
      <c r="AG384" s="328">
        <v>0.1111111111111111</v>
      </c>
      <c r="AH384" s="241" t="s">
        <v>39</v>
      </c>
      <c r="AI384" s="254"/>
      <c r="AJ384" s="254"/>
      <c r="AK384" s="254"/>
      <c r="AL384" s="260" t="s">
        <v>1519</v>
      </c>
      <c r="AM384" s="379"/>
      <c r="AP384" s="261"/>
      <c r="AQ384" s="261">
        <f t="shared" si="11"/>
        <v>5.9027777777777769E-2</v>
      </c>
    </row>
    <row r="385" spans="2:45">
      <c r="B385" s="337">
        <v>2025</v>
      </c>
      <c r="C385" s="337">
        <v>4</v>
      </c>
      <c r="D385" s="337">
        <v>28</v>
      </c>
      <c r="E385" s="338" t="s">
        <v>822</v>
      </c>
      <c r="F385" s="337"/>
      <c r="G385" s="339"/>
      <c r="H385" s="254"/>
      <c r="I385" s="317"/>
      <c r="J385" s="254"/>
      <c r="K385" s="241"/>
      <c r="L385" s="241"/>
      <c r="M385" s="241"/>
      <c r="N385" s="312"/>
      <c r="O385" s="3"/>
      <c r="P385" s="241"/>
      <c r="Q385" s="322"/>
      <c r="R385" s="256"/>
      <c r="S385" s="263"/>
      <c r="T385" s="256"/>
      <c r="U385" s="256"/>
      <c r="V385" s="256"/>
      <c r="W385" s="241"/>
      <c r="X385" s="256"/>
      <c r="Y385" s="241"/>
      <c r="Z385" s="256"/>
      <c r="AA385" s="256"/>
      <c r="AB385" s="257"/>
      <c r="AC385" s="257"/>
      <c r="AD385" s="328"/>
      <c r="AE385" s="329"/>
      <c r="AF385" s="329">
        <v>0.1111111111111111</v>
      </c>
      <c r="AG385" s="328">
        <v>0.13194444444444445</v>
      </c>
      <c r="AH385" s="241" t="s">
        <v>41</v>
      </c>
      <c r="AI385" s="254"/>
      <c r="AJ385" s="254"/>
      <c r="AK385" s="254"/>
      <c r="AL385" s="260"/>
      <c r="AM385" s="379"/>
      <c r="AP385" s="261" t="str">
        <f t="shared" ref="AP385:AP389" si="12">IF(IF(AD385&gt;AE385,1-AD385+AE385,AE385-AD385)=0,"",IF(AD385&gt;AE385,1-AD385+AE385,AE385-AD385))</f>
        <v/>
      </c>
      <c r="AQ385" s="261">
        <f t="shared" ref="AQ385:AQ389" si="13">IF(IF(AF385&gt;AG385,1-AF385+AG385,AG385-AF385)=0,"",IF(AF385&gt;AG385,1-AF385+AG385,AG385-AF385))</f>
        <v>2.0833333333333343E-2</v>
      </c>
    </row>
    <row r="386" spans="2:45">
      <c r="B386" s="337">
        <v>2025</v>
      </c>
      <c r="C386" s="337">
        <v>4</v>
      </c>
      <c r="D386" s="337">
        <v>28</v>
      </c>
      <c r="E386" s="338" t="s">
        <v>822</v>
      </c>
      <c r="F386" s="337"/>
      <c r="G386" s="339" t="s">
        <v>824</v>
      </c>
      <c r="H386" s="254" t="s">
        <v>825</v>
      </c>
      <c r="I386" s="317" t="s">
        <v>838</v>
      </c>
      <c r="J386" s="254" t="s">
        <v>845</v>
      </c>
      <c r="K386" s="241">
        <v>3817782</v>
      </c>
      <c r="L386" s="241"/>
      <c r="M386" s="241">
        <v>26</v>
      </c>
      <c r="N386" s="312" t="s">
        <v>844</v>
      </c>
      <c r="O386" s="3" t="s">
        <v>828</v>
      </c>
      <c r="P386" s="241">
        <v>25</v>
      </c>
      <c r="Q386" s="322" t="s">
        <v>842</v>
      </c>
      <c r="R386" s="256">
        <v>1110</v>
      </c>
      <c r="S386" s="263">
        <v>11780</v>
      </c>
      <c r="T386" s="263">
        <v>11780</v>
      </c>
      <c r="U386" s="256">
        <v>1050</v>
      </c>
      <c r="V386" s="256">
        <v>1052</v>
      </c>
      <c r="W386" s="241">
        <v>1</v>
      </c>
      <c r="X386" s="256">
        <v>6000</v>
      </c>
      <c r="Y386" s="241">
        <v>3</v>
      </c>
      <c r="Z386" s="256">
        <v>1150</v>
      </c>
      <c r="AA386" s="256">
        <v>1130</v>
      </c>
      <c r="AB386" s="257"/>
      <c r="AC386" s="257" t="s">
        <v>1511</v>
      </c>
      <c r="AD386" s="328">
        <v>0.13194444444444445</v>
      </c>
      <c r="AE386" s="329">
        <v>0.14583333333333334</v>
      </c>
      <c r="AF386" s="329"/>
      <c r="AG386" s="328"/>
      <c r="AH386" s="241"/>
      <c r="AI386" s="254" t="s">
        <v>830</v>
      </c>
      <c r="AJ386" s="254" t="s">
        <v>50</v>
      </c>
      <c r="AK386" s="254" t="s">
        <v>843</v>
      </c>
      <c r="AL386" s="260" t="s">
        <v>1513</v>
      </c>
      <c r="AM386" s="379" t="s">
        <v>840</v>
      </c>
      <c r="AP386" s="261">
        <f t="shared" si="12"/>
        <v>1.3888888888888895E-2</v>
      </c>
      <c r="AQ386" s="261" t="str">
        <f t="shared" si="13"/>
        <v/>
      </c>
      <c r="AS386" s="236" t="s">
        <v>848</v>
      </c>
    </row>
    <row r="387" spans="2:45">
      <c r="B387" s="337">
        <v>2025</v>
      </c>
      <c r="C387" s="337">
        <v>4</v>
      </c>
      <c r="D387" s="337">
        <v>28</v>
      </c>
      <c r="E387" s="338" t="s">
        <v>822</v>
      </c>
      <c r="F387" s="337"/>
      <c r="G387" s="339"/>
      <c r="H387" s="254"/>
      <c r="I387" s="317"/>
      <c r="J387" s="254"/>
      <c r="K387" s="241"/>
      <c r="L387" s="241"/>
      <c r="M387" s="241"/>
      <c r="N387" s="312"/>
      <c r="O387" s="3"/>
      <c r="P387" s="241"/>
      <c r="Q387" s="322"/>
      <c r="R387" s="256"/>
      <c r="S387" s="263"/>
      <c r="T387" s="256"/>
      <c r="U387" s="256"/>
      <c r="V387" s="256"/>
      <c r="W387" s="241"/>
      <c r="X387" s="256"/>
      <c r="Y387" s="241"/>
      <c r="Z387" s="256"/>
      <c r="AA387" s="256"/>
      <c r="AB387" s="257"/>
      <c r="AC387" s="257"/>
      <c r="AD387" s="328"/>
      <c r="AE387" s="329"/>
      <c r="AF387" s="329">
        <v>0.14583333333333334</v>
      </c>
      <c r="AG387" s="328">
        <v>0.20833333333333334</v>
      </c>
      <c r="AH387" s="241" t="s">
        <v>832</v>
      </c>
      <c r="AI387" s="254"/>
      <c r="AJ387" s="254"/>
      <c r="AK387" s="254"/>
      <c r="AL387" s="260"/>
      <c r="AM387" s="379"/>
      <c r="AP387" s="261" t="str">
        <f t="shared" si="12"/>
        <v/>
      </c>
      <c r="AQ387" s="261">
        <f t="shared" si="13"/>
        <v>6.25E-2</v>
      </c>
    </row>
    <row r="388" spans="2:45">
      <c r="B388" s="337">
        <v>2025</v>
      </c>
      <c r="C388" s="337">
        <v>4</v>
      </c>
      <c r="D388" s="337">
        <v>28</v>
      </c>
      <c r="E388" s="338" t="s">
        <v>822</v>
      </c>
      <c r="F388" s="337">
        <v>5</v>
      </c>
      <c r="G388" s="339" t="s">
        <v>824</v>
      </c>
      <c r="H388" s="254" t="s">
        <v>825</v>
      </c>
      <c r="I388" s="317" t="s">
        <v>838</v>
      </c>
      <c r="J388" s="254" t="s">
        <v>845</v>
      </c>
      <c r="K388" s="241">
        <v>3817782</v>
      </c>
      <c r="L388" s="241">
        <v>5</v>
      </c>
      <c r="M388" s="241">
        <v>26</v>
      </c>
      <c r="N388" s="312" t="s">
        <v>844</v>
      </c>
      <c r="O388" s="3" t="s">
        <v>828</v>
      </c>
      <c r="P388" s="241">
        <v>25</v>
      </c>
      <c r="Q388" s="322" t="s">
        <v>842</v>
      </c>
      <c r="R388" s="256">
        <v>1110</v>
      </c>
      <c r="S388" s="263">
        <v>7390</v>
      </c>
      <c r="T388" s="263">
        <v>7390</v>
      </c>
      <c r="U388" s="256">
        <v>1050</v>
      </c>
      <c r="V388" s="256">
        <v>1052</v>
      </c>
      <c r="W388" s="241">
        <v>1</v>
      </c>
      <c r="X388" s="256">
        <v>6000</v>
      </c>
      <c r="Y388" s="241">
        <v>2</v>
      </c>
      <c r="Z388" s="256">
        <v>3640</v>
      </c>
      <c r="AA388" s="256">
        <v>3620</v>
      </c>
      <c r="AB388" s="257" t="s">
        <v>1505</v>
      </c>
      <c r="AC388" s="257" t="s">
        <v>1507</v>
      </c>
      <c r="AD388" s="328">
        <v>0.20833333333333334</v>
      </c>
      <c r="AE388" s="329">
        <v>0.23958333333333334</v>
      </c>
      <c r="AF388" s="329">
        <v>0.23958333333333334</v>
      </c>
      <c r="AG388" s="328">
        <v>0.26041666666666669</v>
      </c>
      <c r="AH388" s="241" t="s">
        <v>829</v>
      </c>
      <c r="AI388" s="254" t="s">
        <v>830</v>
      </c>
      <c r="AJ388" s="254" t="s">
        <v>50</v>
      </c>
      <c r="AK388" s="254" t="s">
        <v>843</v>
      </c>
      <c r="AL388" s="260" t="s">
        <v>1190</v>
      </c>
      <c r="AM388" s="379" t="s">
        <v>1514</v>
      </c>
      <c r="AP388" s="261">
        <f t="shared" si="12"/>
        <v>3.125E-2</v>
      </c>
      <c r="AQ388" s="261">
        <f t="shared" si="13"/>
        <v>2.0833333333333343E-2</v>
      </c>
      <c r="AS388" s="236" t="s">
        <v>848</v>
      </c>
    </row>
    <row r="389" spans="2:45" ht="14.25" customHeight="1">
      <c r="B389" s="337">
        <v>2025</v>
      </c>
      <c r="C389" s="337">
        <v>4</v>
      </c>
      <c r="D389" s="337">
        <v>29</v>
      </c>
      <c r="E389" s="338" t="s">
        <v>823</v>
      </c>
      <c r="F389" s="337"/>
      <c r="G389" s="339" t="s">
        <v>824</v>
      </c>
      <c r="H389" s="254" t="s">
        <v>825</v>
      </c>
      <c r="I389" s="317" t="s">
        <v>838</v>
      </c>
      <c r="J389" s="254" t="s">
        <v>845</v>
      </c>
      <c r="K389" s="241">
        <v>3817782</v>
      </c>
      <c r="L389" s="241"/>
      <c r="M389" s="241">
        <v>26</v>
      </c>
      <c r="N389" s="312" t="s">
        <v>844</v>
      </c>
      <c r="O389" s="3" t="s">
        <v>828</v>
      </c>
      <c r="P389" s="241">
        <v>25</v>
      </c>
      <c r="Q389" s="322" t="s">
        <v>842</v>
      </c>
      <c r="R389" s="256">
        <v>1110</v>
      </c>
      <c r="S389" s="263">
        <v>7390</v>
      </c>
      <c r="T389" s="263">
        <v>7390</v>
      </c>
      <c r="U389" s="256">
        <v>1050</v>
      </c>
      <c r="V389" s="256">
        <v>1052</v>
      </c>
      <c r="W389" s="241">
        <v>1</v>
      </c>
      <c r="X389" s="256">
        <v>6000</v>
      </c>
      <c r="Y389" s="241">
        <v>2</v>
      </c>
      <c r="Z389" s="256">
        <v>3640</v>
      </c>
      <c r="AA389" s="256">
        <v>3620</v>
      </c>
      <c r="AB389" s="257"/>
      <c r="AC389" s="257" t="s">
        <v>1509</v>
      </c>
      <c r="AD389" s="328">
        <v>0.26041666666666669</v>
      </c>
      <c r="AE389" s="329">
        <v>0.29166666666666669</v>
      </c>
      <c r="AF389" s="329"/>
      <c r="AG389" s="328"/>
      <c r="AH389" s="241"/>
      <c r="AI389" s="254" t="s">
        <v>830</v>
      </c>
      <c r="AJ389" s="254" t="s">
        <v>50</v>
      </c>
      <c r="AK389" s="254" t="s">
        <v>843</v>
      </c>
      <c r="AL389" s="260" t="s">
        <v>1190</v>
      </c>
      <c r="AM389" s="379" t="s">
        <v>1514</v>
      </c>
      <c r="AP389" s="261">
        <f t="shared" si="12"/>
        <v>3.125E-2</v>
      </c>
      <c r="AQ389" s="261" t="str">
        <f t="shared" si="13"/>
        <v/>
      </c>
      <c r="AS389" s="236" t="s">
        <v>848</v>
      </c>
    </row>
    <row r="390" spans="2:45">
      <c r="B390" s="337">
        <v>2025</v>
      </c>
      <c r="C390" s="337">
        <v>4</v>
      </c>
      <c r="D390" s="337">
        <v>29</v>
      </c>
      <c r="E390" s="338" t="s">
        <v>823</v>
      </c>
      <c r="F390" s="337"/>
      <c r="G390" s="339"/>
      <c r="H390" s="254"/>
      <c r="I390" s="317"/>
      <c r="J390" s="254"/>
      <c r="K390" s="241"/>
      <c r="L390" s="241"/>
      <c r="M390" s="241"/>
      <c r="N390" s="312"/>
      <c r="O390" s="3"/>
      <c r="P390" s="241"/>
      <c r="Q390" s="322"/>
      <c r="R390" s="256"/>
      <c r="S390" s="263"/>
      <c r="T390" s="256"/>
      <c r="U390" s="256"/>
      <c r="V390" s="256"/>
      <c r="W390" s="241"/>
      <c r="X390" s="256"/>
      <c r="Y390" s="241"/>
      <c r="Z390" s="256"/>
      <c r="AA390" s="256"/>
      <c r="AB390" s="257"/>
      <c r="AC390" s="257"/>
      <c r="AD390" s="328"/>
      <c r="AE390" s="329"/>
      <c r="AF390" s="329">
        <v>0.29166666666666669</v>
      </c>
      <c r="AG390" s="328">
        <v>0.33333333333333331</v>
      </c>
      <c r="AH390" s="241" t="s">
        <v>832</v>
      </c>
      <c r="AI390" s="254"/>
      <c r="AJ390" s="254"/>
      <c r="AK390" s="254"/>
      <c r="AL390" s="260"/>
      <c r="AM390" s="379"/>
      <c r="AP390" s="261" t="str">
        <f t="shared" si="10"/>
        <v/>
      </c>
      <c r="AQ390" s="261">
        <f t="shared" si="11"/>
        <v>4.166666666666663E-2</v>
      </c>
    </row>
    <row r="391" spans="2:45">
      <c r="B391" s="337">
        <v>2025</v>
      </c>
      <c r="C391" s="337">
        <v>4</v>
      </c>
      <c r="D391" s="337">
        <v>29</v>
      </c>
      <c r="E391" s="338" t="s">
        <v>823</v>
      </c>
      <c r="F391" s="337">
        <v>1</v>
      </c>
      <c r="G391" s="339" t="s">
        <v>824</v>
      </c>
      <c r="H391" s="254" t="s">
        <v>825</v>
      </c>
      <c r="I391" s="317" t="s">
        <v>838</v>
      </c>
      <c r="J391" s="254" t="s">
        <v>845</v>
      </c>
      <c r="K391" s="241">
        <v>3817782</v>
      </c>
      <c r="L391" s="241">
        <v>6</v>
      </c>
      <c r="M391" s="241">
        <v>26</v>
      </c>
      <c r="N391" s="312" t="s">
        <v>844</v>
      </c>
      <c r="O391" s="3" t="s">
        <v>828</v>
      </c>
      <c r="P391" s="241">
        <v>25</v>
      </c>
      <c r="Q391" s="322" t="s">
        <v>842</v>
      </c>
      <c r="R391" s="256">
        <v>1110</v>
      </c>
      <c r="S391" s="263">
        <v>3290</v>
      </c>
      <c r="T391" s="263">
        <v>3290</v>
      </c>
      <c r="U391" s="256">
        <v>1050</v>
      </c>
      <c r="V391" s="256">
        <v>1052</v>
      </c>
      <c r="W391" s="241">
        <v>1</v>
      </c>
      <c r="X391" s="256">
        <v>6000</v>
      </c>
      <c r="Y391" s="241">
        <v>1</v>
      </c>
      <c r="Z391" s="256">
        <v>3190</v>
      </c>
      <c r="AA391" s="256">
        <v>3170</v>
      </c>
      <c r="AB391" s="257" t="s">
        <v>1516</v>
      </c>
      <c r="AC391" s="257" t="s">
        <v>1518</v>
      </c>
      <c r="AD391" s="328">
        <v>0.33333333333333331</v>
      </c>
      <c r="AE391" s="329">
        <v>0.3611111111111111</v>
      </c>
      <c r="AF391" s="329"/>
      <c r="AG391" s="328"/>
      <c r="AH391" s="241" t="s">
        <v>829</v>
      </c>
      <c r="AI391" s="254" t="s">
        <v>830</v>
      </c>
      <c r="AJ391" s="254" t="s">
        <v>50</v>
      </c>
      <c r="AK391" s="254" t="s">
        <v>843</v>
      </c>
      <c r="AL391" s="260" t="s">
        <v>1491</v>
      </c>
      <c r="AM391" s="379" t="s">
        <v>1514</v>
      </c>
      <c r="AP391" s="261">
        <f t="shared" si="10"/>
        <v>2.777777777777779E-2</v>
      </c>
      <c r="AQ391" s="261" t="str">
        <f t="shared" si="11"/>
        <v/>
      </c>
      <c r="AS391" s="236" t="s">
        <v>848</v>
      </c>
    </row>
    <row r="392" spans="2:45">
      <c r="B392" s="337">
        <v>2025</v>
      </c>
      <c r="C392" s="337">
        <v>4</v>
      </c>
      <c r="D392" s="337">
        <v>29</v>
      </c>
      <c r="E392" s="338" t="s">
        <v>823</v>
      </c>
      <c r="F392" s="337"/>
      <c r="G392" s="339"/>
      <c r="H392" s="254"/>
      <c r="I392" s="317"/>
      <c r="J392" s="254"/>
      <c r="K392" s="241"/>
      <c r="L392" s="241"/>
      <c r="M392" s="241"/>
      <c r="N392" s="312"/>
      <c r="O392" s="3"/>
      <c r="P392" s="241"/>
      <c r="Q392" s="322"/>
      <c r="R392" s="256"/>
      <c r="S392" s="263"/>
      <c r="T392" s="256"/>
      <c r="U392" s="256"/>
      <c r="V392" s="256"/>
      <c r="W392" s="241"/>
      <c r="X392" s="256"/>
      <c r="Y392" s="241"/>
      <c r="Z392" s="256"/>
      <c r="AA392" s="256"/>
      <c r="AB392" s="257"/>
      <c r="AC392" s="257"/>
      <c r="AD392" s="328"/>
      <c r="AE392" s="329"/>
      <c r="AF392" s="329">
        <v>0.3611111111111111</v>
      </c>
      <c r="AG392" s="328">
        <v>0.41666666666666669</v>
      </c>
      <c r="AH392" s="241" t="s">
        <v>832</v>
      </c>
      <c r="AI392" s="254"/>
      <c r="AJ392" s="254"/>
      <c r="AK392" s="254"/>
      <c r="AL392" s="260" t="s">
        <v>1523</v>
      </c>
      <c r="AM392" s="379"/>
      <c r="AP392" s="261" t="str">
        <f t="shared" si="10"/>
        <v/>
      </c>
      <c r="AQ392" s="261">
        <f t="shared" si="11"/>
        <v>5.555555555555558E-2</v>
      </c>
    </row>
    <row r="393" spans="2:45">
      <c r="B393" s="337">
        <v>2025</v>
      </c>
      <c r="C393" s="337">
        <v>4</v>
      </c>
      <c r="D393" s="337">
        <v>29</v>
      </c>
      <c r="E393" s="338" t="s">
        <v>823</v>
      </c>
      <c r="F393" s="337"/>
      <c r="G393" s="339"/>
      <c r="H393" s="254"/>
      <c r="I393" s="317"/>
      <c r="J393" s="254"/>
      <c r="K393" s="241"/>
      <c r="L393" s="241"/>
      <c r="M393" s="241"/>
      <c r="N393" s="312" t="s">
        <v>1521</v>
      </c>
      <c r="O393" s="3"/>
      <c r="P393" s="241">
        <v>25</v>
      </c>
      <c r="Q393" s="322" t="s">
        <v>1522</v>
      </c>
      <c r="R393" s="256">
        <v>1330</v>
      </c>
      <c r="S393" s="263">
        <v>8000</v>
      </c>
      <c r="T393" s="256">
        <v>8000</v>
      </c>
      <c r="U393" s="256">
        <v>1270</v>
      </c>
      <c r="V393" s="256">
        <v>1270</v>
      </c>
      <c r="W393" s="241">
        <v>1</v>
      </c>
      <c r="X393" s="256">
        <v>8000</v>
      </c>
      <c r="Y393" s="241">
        <v>1</v>
      </c>
      <c r="Z393" s="256">
        <v>8000</v>
      </c>
      <c r="AA393" s="256">
        <v>7980</v>
      </c>
      <c r="AB393" s="257"/>
      <c r="AC393" s="257"/>
      <c r="AD393" s="328">
        <v>0.41666666666666669</v>
      </c>
      <c r="AE393" s="329">
        <v>0.45833333333333331</v>
      </c>
      <c r="AF393" s="329"/>
      <c r="AG393" s="328"/>
      <c r="AH393" s="241"/>
      <c r="AI393" s="254"/>
      <c r="AJ393" s="254"/>
      <c r="AK393" s="254" t="s">
        <v>1524</v>
      </c>
      <c r="AL393" s="260"/>
      <c r="AM393" s="379"/>
      <c r="AP393" s="261">
        <f t="shared" si="10"/>
        <v>4.166666666666663E-2</v>
      </c>
      <c r="AQ393" s="261" t="str">
        <f t="shared" si="11"/>
        <v/>
      </c>
    </row>
    <row r="394" spans="2:45">
      <c r="B394" s="337">
        <v>2025</v>
      </c>
      <c r="C394" s="337">
        <v>4</v>
      </c>
      <c r="D394" s="337">
        <v>29</v>
      </c>
      <c r="E394" s="338" t="s">
        <v>823</v>
      </c>
      <c r="F394" s="337"/>
      <c r="G394" s="339"/>
      <c r="H394" s="254"/>
      <c r="I394" s="317"/>
      <c r="J394" s="254"/>
      <c r="K394" s="241"/>
      <c r="L394" s="241"/>
      <c r="M394" s="241"/>
      <c r="N394" s="312"/>
      <c r="O394" s="3"/>
      <c r="P394" s="241"/>
      <c r="Q394" s="322"/>
      <c r="R394" s="256"/>
      <c r="S394" s="263"/>
      <c r="T394" s="256"/>
      <c r="U394" s="256"/>
      <c r="V394" s="256"/>
      <c r="W394" s="241"/>
      <c r="X394" s="256"/>
      <c r="Y394" s="241"/>
      <c r="Z394" s="256"/>
      <c r="AA394" s="256"/>
      <c r="AB394" s="257"/>
      <c r="AC394" s="257"/>
      <c r="AD394" s="328"/>
      <c r="AE394" s="329"/>
      <c r="AF394" s="329">
        <v>0.45833333333333331</v>
      </c>
      <c r="AG394" s="328">
        <v>0.56597222222222221</v>
      </c>
      <c r="AH394" s="241" t="s">
        <v>832</v>
      </c>
      <c r="AI394" s="254"/>
      <c r="AJ394" s="254"/>
      <c r="AK394" s="254"/>
      <c r="AL394" s="260" t="s">
        <v>1527</v>
      </c>
      <c r="AM394" s="379"/>
      <c r="AP394" s="261" t="str">
        <f t="shared" ref="AP394:AP466" si="14">IF(IF(AD394&gt;AE394,1-AD394+AE394,AE394-AD394)=0,"",IF(AD394&gt;AE394,1-AD394+AE394,AE394-AD394))</f>
        <v/>
      </c>
      <c r="AQ394" s="261">
        <f t="shared" ref="AQ394:AQ466" si="15">IF(IF(AF394&gt;AG394,1-AF394+AG394,AG394-AF394)=0,"",IF(AF394&gt;AG394,1-AF394+AG394,AG394-AF394))</f>
        <v>0.1076388888888889</v>
      </c>
    </row>
    <row r="395" spans="2:45">
      <c r="B395" s="337">
        <v>2025</v>
      </c>
      <c r="C395" s="337">
        <v>4</v>
      </c>
      <c r="D395" s="337">
        <v>29</v>
      </c>
      <c r="E395" s="338" t="s">
        <v>821</v>
      </c>
      <c r="F395" s="337">
        <v>2</v>
      </c>
      <c r="G395" s="339" t="s">
        <v>824</v>
      </c>
      <c r="H395" s="254" t="s">
        <v>825</v>
      </c>
      <c r="I395" s="317" t="s">
        <v>838</v>
      </c>
      <c r="J395" s="254" t="s">
        <v>845</v>
      </c>
      <c r="K395" s="241">
        <v>3817782</v>
      </c>
      <c r="L395" s="241">
        <v>7</v>
      </c>
      <c r="M395" s="241">
        <v>26</v>
      </c>
      <c r="N395" s="312" t="s">
        <v>844</v>
      </c>
      <c r="O395" s="3" t="s">
        <v>828</v>
      </c>
      <c r="P395" s="241">
        <v>25</v>
      </c>
      <c r="Q395" s="322" t="s">
        <v>842</v>
      </c>
      <c r="R395" s="256">
        <v>1110</v>
      </c>
      <c r="S395" s="263">
        <v>11860</v>
      </c>
      <c r="T395" s="263">
        <v>11860</v>
      </c>
      <c r="U395" s="256">
        <v>1050</v>
      </c>
      <c r="V395" s="256">
        <v>1052</v>
      </c>
      <c r="W395" s="241">
        <v>1</v>
      </c>
      <c r="X395" s="256">
        <v>6000</v>
      </c>
      <c r="Y395" s="241">
        <v>2</v>
      </c>
      <c r="Z395" s="256">
        <v>5780</v>
      </c>
      <c r="AA395" s="256">
        <v>5760</v>
      </c>
      <c r="AB395" s="257" t="s">
        <v>1520</v>
      </c>
      <c r="AC395" s="257" t="s">
        <v>1525</v>
      </c>
      <c r="AD395" s="328">
        <v>0.56597222222222221</v>
      </c>
      <c r="AE395" s="329">
        <v>0.61458333333333337</v>
      </c>
      <c r="AF395" s="329">
        <v>0.61458333333333337</v>
      </c>
      <c r="AG395" s="328">
        <v>0.68402777777777779</v>
      </c>
      <c r="AH395" s="241" t="s">
        <v>829</v>
      </c>
      <c r="AI395" s="254" t="s">
        <v>830</v>
      </c>
      <c r="AJ395" s="254" t="s">
        <v>50</v>
      </c>
      <c r="AK395" s="254" t="s">
        <v>843</v>
      </c>
      <c r="AL395" s="260" t="s">
        <v>1531</v>
      </c>
      <c r="AM395" s="379" t="s">
        <v>840</v>
      </c>
      <c r="AP395" s="261">
        <f t="shared" si="14"/>
        <v>4.861111111111116E-2</v>
      </c>
      <c r="AQ395" s="261">
        <f t="shared" si="15"/>
        <v>6.944444444444442E-2</v>
      </c>
      <c r="AS395" s="236" t="s">
        <v>848</v>
      </c>
    </row>
    <row r="396" spans="2:45">
      <c r="B396" s="337">
        <v>2025</v>
      </c>
      <c r="C396" s="337">
        <v>4</v>
      </c>
      <c r="D396" s="337">
        <v>29</v>
      </c>
      <c r="E396" s="338" t="s">
        <v>821</v>
      </c>
      <c r="F396" s="337"/>
      <c r="G396" s="339" t="s">
        <v>824</v>
      </c>
      <c r="H396" s="254" t="s">
        <v>825</v>
      </c>
      <c r="I396" s="317" t="s">
        <v>838</v>
      </c>
      <c r="J396" s="254" t="s">
        <v>845</v>
      </c>
      <c r="K396" s="241">
        <v>3817782</v>
      </c>
      <c r="L396" s="241"/>
      <c r="M396" s="241">
        <v>26</v>
      </c>
      <c r="N396" s="312" t="s">
        <v>844</v>
      </c>
      <c r="O396" s="3" t="s">
        <v>828</v>
      </c>
      <c r="P396" s="241">
        <v>25</v>
      </c>
      <c r="Q396" s="322" t="s">
        <v>842</v>
      </c>
      <c r="R396" s="256">
        <v>1110</v>
      </c>
      <c r="S396" s="263">
        <v>11860</v>
      </c>
      <c r="T396" s="263">
        <v>11860</v>
      </c>
      <c r="U396" s="256">
        <v>1050</v>
      </c>
      <c r="V396" s="256">
        <v>1052</v>
      </c>
      <c r="W396" s="241">
        <v>1</v>
      </c>
      <c r="X396" s="256">
        <v>6000</v>
      </c>
      <c r="Y396" s="241">
        <v>2</v>
      </c>
      <c r="Z396" s="256">
        <v>5780</v>
      </c>
      <c r="AA396" s="256">
        <v>5760</v>
      </c>
      <c r="AB396" s="257"/>
      <c r="AC396" s="257" t="s">
        <v>1526</v>
      </c>
      <c r="AD396" s="328">
        <v>0.64236111111111116</v>
      </c>
      <c r="AE396" s="329">
        <v>0.69097222222222221</v>
      </c>
      <c r="AF396" s="329"/>
      <c r="AG396" s="328"/>
      <c r="AH396" s="241"/>
      <c r="AI396" s="254" t="s">
        <v>830</v>
      </c>
      <c r="AJ396" s="254" t="s">
        <v>50</v>
      </c>
      <c r="AK396" s="254" t="s">
        <v>843</v>
      </c>
      <c r="AL396" s="260" t="s">
        <v>1190</v>
      </c>
      <c r="AM396" s="379" t="s">
        <v>840</v>
      </c>
      <c r="AP396" s="261">
        <f t="shared" si="14"/>
        <v>4.8611111111111049E-2</v>
      </c>
      <c r="AQ396" s="261" t="str">
        <f t="shared" si="15"/>
        <v/>
      </c>
      <c r="AS396" s="236" t="s">
        <v>848</v>
      </c>
    </row>
    <row r="397" spans="2:45">
      <c r="B397" s="337">
        <v>2025</v>
      </c>
      <c r="C397" s="337">
        <v>4</v>
      </c>
      <c r="D397" s="337">
        <v>29</v>
      </c>
      <c r="E397" s="338" t="s">
        <v>821</v>
      </c>
      <c r="F397" s="337"/>
      <c r="G397" s="339"/>
      <c r="H397" s="254"/>
      <c r="I397" s="317"/>
      <c r="J397" s="254"/>
      <c r="K397" s="241"/>
      <c r="L397" s="241"/>
      <c r="M397" s="241"/>
      <c r="N397" s="312"/>
      <c r="O397" s="3"/>
      <c r="P397" s="241"/>
      <c r="Q397" s="322"/>
      <c r="R397" s="256"/>
      <c r="S397" s="263"/>
      <c r="T397" s="256"/>
      <c r="U397" s="256"/>
      <c r="V397" s="256"/>
      <c r="W397" s="241"/>
      <c r="X397" s="256"/>
      <c r="Y397" s="241"/>
      <c r="Z397" s="256"/>
      <c r="AA397" s="256"/>
      <c r="AB397" s="257"/>
      <c r="AC397" s="257"/>
      <c r="AD397" s="328"/>
      <c r="AE397" s="329"/>
      <c r="AF397" s="329">
        <v>0.69097222222222221</v>
      </c>
      <c r="AG397" s="328">
        <v>0.73263888888888884</v>
      </c>
      <c r="AH397" s="241" t="s">
        <v>832</v>
      </c>
      <c r="AI397" s="254"/>
      <c r="AJ397" s="254"/>
      <c r="AK397" s="254"/>
      <c r="AL397" s="260"/>
      <c r="AM397" s="379"/>
      <c r="AP397" s="261" t="str">
        <f t="shared" si="14"/>
        <v/>
      </c>
      <c r="AQ397" s="261">
        <f t="shared" si="15"/>
        <v>4.166666666666663E-2</v>
      </c>
    </row>
    <row r="398" spans="2:45">
      <c r="B398" s="337">
        <v>2025</v>
      </c>
      <c r="C398" s="337">
        <v>4</v>
      </c>
      <c r="D398" s="337">
        <v>29</v>
      </c>
      <c r="E398" s="338" t="s">
        <v>821</v>
      </c>
      <c r="F398" s="337">
        <v>3</v>
      </c>
      <c r="G398" s="339" t="s">
        <v>824</v>
      </c>
      <c r="H398" s="254" t="s">
        <v>825</v>
      </c>
      <c r="I398" s="317" t="s">
        <v>838</v>
      </c>
      <c r="J398" s="254" t="s">
        <v>845</v>
      </c>
      <c r="K398" s="241">
        <v>3817782</v>
      </c>
      <c r="L398" s="241">
        <v>8</v>
      </c>
      <c r="M398" s="241">
        <v>26</v>
      </c>
      <c r="N398" s="312" t="s">
        <v>844</v>
      </c>
      <c r="O398" s="3" t="s">
        <v>828</v>
      </c>
      <c r="P398" s="241">
        <v>25</v>
      </c>
      <c r="Q398" s="322" t="s">
        <v>842</v>
      </c>
      <c r="R398" s="256">
        <v>1110</v>
      </c>
      <c r="S398" s="263">
        <v>11990</v>
      </c>
      <c r="T398" s="263">
        <v>11990</v>
      </c>
      <c r="U398" s="256">
        <v>1050</v>
      </c>
      <c r="V398" s="256">
        <v>1052</v>
      </c>
      <c r="W398" s="241">
        <v>1</v>
      </c>
      <c r="X398" s="256">
        <v>6000</v>
      </c>
      <c r="Y398" s="241">
        <v>2</v>
      </c>
      <c r="Z398" s="256">
        <v>5840</v>
      </c>
      <c r="AA398" s="256">
        <v>5820</v>
      </c>
      <c r="AB398" s="257" t="s">
        <v>1528</v>
      </c>
      <c r="AC398" s="257" t="s">
        <v>1529</v>
      </c>
      <c r="AD398" s="328">
        <v>0.73263888888888884</v>
      </c>
      <c r="AE398" s="329">
        <v>0.78125</v>
      </c>
      <c r="AF398" s="329">
        <v>0.78125</v>
      </c>
      <c r="AG398" s="328">
        <v>0.84375</v>
      </c>
      <c r="AH398" s="241" t="s">
        <v>829</v>
      </c>
      <c r="AI398" s="254" t="s">
        <v>830</v>
      </c>
      <c r="AJ398" s="254" t="s">
        <v>50</v>
      </c>
      <c r="AK398" s="254" t="s">
        <v>843</v>
      </c>
      <c r="AL398" s="260" t="s">
        <v>1531</v>
      </c>
      <c r="AM398" s="379" t="s">
        <v>840</v>
      </c>
      <c r="AP398" s="261">
        <f t="shared" si="14"/>
        <v>4.861111111111116E-2</v>
      </c>
      <c r="AQ398" s="261">
        <f t="shared" si="15"/>
        <v>6.25E-2</v>
      </c>
      <c r="AS398" s="236" t="s">
        <v>848</v>
      </c>
    </row>
    <row r="399" spans="2:45">
      <c r="B399" s="337">
        <v>2025</v>
      </c>
      <c r="C399" s="337">
        <v>4</v>
      </c>
      <c r="D399" s="337">
        <v>29</v>
      </c>
      <c r="E399" s="338" t="s">
        <v>822</v>
      </c>
      <c r="F399" s="337"/>
      <c r="G399" s="339" t="s">
        <v>824</v>
      </c>
      <c r="H399" s="254" t="s">
        <v>825</v>
      </c>
      <c r="I399" s="317" t="s">
        <v>838</v>
      </c>
      <c r="J399" s="254" t="s">
        <v>845</v>
      </c>
      <c r="K399" s="241">
        <v>3817782</v>
      </c>
      <c r="L399" s="241"/>
      <c r="M399" s="241">
        <v>26</v>
      </c>
      <c r="N399" s="312" t="s">
        <v>844</v>
      </c>
      <c r="O399" s="3" t="s">
        <v>828</v>
      </c>
      <c r="P399" s="241">
        <v>25</v>
      </c>
      <c r="Q399" s="322" t="s">
        <v>842</v>
      </c>
      <c r="R399" s="256">
        <v>1110</v>
      </c>
      <c r="S399" s="263">
        <v>11990</v>
      </c>
      <c r="T399" s="263">
        <v>11990</v>
      </c>
      <c r="U399" s="256">
        <v>1050</v>
      </c>
      <c r="V399" s="256">
        <v>1052</v>
      </c>
      <c r="W399" s="241">
        <v>1</v>
      </c>
      <c r="X399" s="256">
        <v>6000</v>
      </c>
      <c r="Y399" s="241">
        <v>2</v>
      </c>
      <c r="Z399" s="256">
        <v>5700</v>
      </c>
      <c r="AA399" s="256">
        <v>5680</v>
      </c>
      <c r="AB399" s="257"/>
      <c r="AC399" s="257" t="s">
        <v>1530</v>
      </c>
      <c r="AD399" s="328">
        <v>0.84375</v>
      </c>
      <c r="AE399" s="329">
        <v>0.92361111111111116</v>
      </c>
      <c r="AF399" s="329"/>
      <c r="AG399" s="328"/>
      <c r="AH399" s="241"/>
      <c r="AI399" s="254" t="s">
        <v>830</v>
      </c>
      <c r="AJ399" s="254" t="s">
        <v>50</v>
      </c>
      <c r="AK399" s="254" t="s">
        <v>843</v>
      </c>
      <c r="AL399" s="103" t="s">
        <v>1535</v>
      </c>
      <c r="AM399" s="379" t="s">
        <v>840</v>
      </c>
      <c r="AP399" s="261">
        <f t="shared" si="14"/>
        <v>7.986111111111116E-2</v>
      </c>
      <c r="AQ399" s="261" t="str">
        <f t="shared" si="15"/>
        <v/>
      </c>
      <c r="AS399" s="236" t="s">
        <v>848</v>
      </c>
    </row>
    <row r="400" spans="2:45">
      <c r="B400" s="337">
        <v>2025</v>
      </c>
      <c r="C400" s="337">
        <v>4</v>
      </c>
      <c r="D400" s="337">
        <v>29</v>
      </c>
      <c r="E400" s="338" t="s">
        <v>822</v>
      </c>
      <c r="F400" s="337"/>
      <c r="G400" s="339"/>
      <c r="H400" s="254"/>
      <c r="I400" s="317"/>
      <c r="J400" s="254"/>
      <c r="K400" s="241"/>
      <c r="L400" s="241"/>
      <c r="M400" s="241"/>
      <c r="N400" s="312"/>
      <c r="O400" s="3"/>
      <c r="P400" s="241"/>
      <c r="Q400" s="322"/>
      <c r="R400" s="256"/>
      <c r="S400" s="263"/>
      <c r="T400" s="256"/>
      <c r="U400" s="256"/>
      <c r="V400" s="256"/>
      <c r="W400" s="241"/>
      <c r="X400" s="256"/>
      <c r="Y400" s="241"/>
      <c r="Z400" s="256"/>
      <c r="AA400" s="256"/>
      <c r="AB400" s="257"/>
      <c r="AC400" s="257"/>
      <c r="AD400" s="328"/>
      <c r="AE400" s="329"/>
      <c r="AF400" s="329">
        <v>0.92361111111111116</v>
      </c>
      <c r="AG400" s="328">
        <v>0.96527777777777779</v>
      </c>
      <c r="AH400" s="241" t="s">
        <v>832</v>
      </c>
      <c r="AI400" s="254"/>
      <c r="AJ400" s="254"/>
      <c r="AK400" s="254"/>
      <c r="AL400" s="260"/>
      <c r="AM400" s="379"/>
      <c r="AP400" s="261" t="str">
        <f t="shared" si="14"/>
        <v/>
      </c>
      <c r="AQ400" s="261">
        <f t="shared" si="15"/>
        <v>4.166666666666663E-2</v>
      </c>
    </row>
    <row r="401" spans="2:45">
      <c r="B401" s="337">
        <v>2025</v>
      </c>
      <c r="C401" s="337">
        <v>4</v>
      </c>
      <c r="D401" s="337">
        <v>29</v>
      </c>
      <c r="E401" s="338" t="s">
        <v>822</v>
      </c>
      <c r="F401" s="337">
        <v>4</v>
      </c>
      <c r="G401" s="339" t="s">
        <v>824</v>
      </c>
      <c r="H401" s="254" t="s">
        <v>825</v>
      </c>
      <c r="I401" s="317" t="s">
        <v>838</v>
      </c>
      <c r="J401" s="254" t="s">
        <v>845</v>
      </c>
      <c r="K401" s="241">
        <v>3817782</v>
      </c>
      <c r="L401" s="241">
        <v>9</v>
      </c>
      <c r="M401" s="241">
        <v>26</v>
      </c>
      <c r="N401" s="312" t="s">
        <v>844</v>
      </c>
      <c r="O401" s="3" t="s">
        <v>828</v>
      </c>
      <c r="P401" s="241">
        <v>25</v>
      </c>
      <c r="Q401" s="322" t="s">
        <v>842</v>
      </c>
      <c r="R401" s="256">
        <v>1110</v>
      </c>
      <c r="S401" s="256">
        <v>11850</v>
      </c>
      <c r="T401" s="256">
        <v>11850</v>
      </c>
      <c r="U401" s="256">
        <v>1050</v>
      </c>
      <c r="V401" s="256">
        <v>1052</v>
      </c>
      <c r="W401" s="241">
        <v>1</v>
      </c>
      <c r="X401" s="256">
        <v>6000</v>
      </c>
      <c r="Y401" s="241">
        <v>2</v>
      </c>
      <c r="Z401" s="256">
        <v>5770</v>
      </c>
      <c r="AA401" s="256">
        <v>5750</v>
      </c>
      <c r="AB401" s="257" t="s">
        <v>1532</v>
      </c>
      <c r="AC401" s="257" t="s">
        <v>1533</v>
      </c>
      <c r="AD401" s="328">
        <v>0.96527777777777779</v>
      </c>
      <c r="AE401" s="329">
        <v>1.3888888888888888E-2</v>
      </c>
      <c r="AF401" s="329">
        <v>1.3888888888888888E-2</v>
      </c>
      <c r="AG401" s="328">
        <v>3.4722222222222224E-2</v>
      </c>
      <c r="AH401" s="241" t="s">
        <v>829</v>
      </c>
      <c r="AI401" s="254" t="s">
        <v>830</v>
      </c>
      <c r="AJ401" s="254" t="s">
        <v>50</v>
      </c>
      <c r="AK401" s="254" t="s">
        <v>843</v>
      </c>
      <c r="AL401" s="260" t="s">
        <v>1531</v>
      </c>
      <c r="AM401" s="379" t="s">
        <v>840</v>
      </c>
      <c r="AP401" s="261">
        <f t="shared" si="14"/>
        <v>4.8611111111111098E-2</v>
      </c>
      <c r="AQ401" s="261">
        <f t="shared" si="15"/>
        <v>2.0833333333333336E-2</v>
      </c>
      <c r="AS401" s="236" t="s">
        <v>848</v>
      </c>
    </row>
    <row r="402" spans="2:45">
      <c r="B402" s="337">
        <v>2025</v>
      </c>
      <c r="C402" s="337">
        <v>4</v>
      </c>
      <c r="D402" s="337">
        <v>29</v>
      </c>
      <c r="E402" s="338" t="s">
        <v>822</v>
      </c>
      <c r="F402" s="337"/>
      <c r="G402" s="339" t="s">
        <v>824</v>
      </c>
      <c r="H402" s="254" t="s">
        <v>825</v>
      </c>
      <c r="I402" s="317" t="s">
        <v>838</v>
      </c>
      <c r="J402" s="254" t="s">
        <v>845</v>
      </c>
      <c r="K402" s="241">
        <v>3817782</v>
      </c>
      <c r="L402" s="241"/>
      <c r="M402" s="241">
        <v>26</v>
      </c>
      <c r="N402" s="312" t="s">
        <v>844</v>
      </c>
      <c r="O402" s="3" t="s">
        <v>828</v>
      </c>
      <c r="P402" s="241">
        <v>25</v>
      </c>
      <c r="Q402" s="322" t="s">
        <v>842</v>
      </c>
      <c r="R402" s="256">
        <v>1110</v>
      </c>
      <c r="S402" s="256">
        <v>11850</v>
      </c>
      <c r="T402" s="256">
        <v>11850</v>
      </c>
      <c r="U402" s="256">
        <v>1050</v>
      </c>
      <c r="V402" s="256">
        <v>1052</v>
      </c>
      <c r="W402" s="241">
        <v>1</v>
      </c>
      <c r="X402" s="256">
        <v>6000</v>
      </c>
      <c r="Y402" s="241">
        <v>2</v>
      </c>
      <c r="Z402" s="256">
        <v>5770</v>
      </c>
      <c r="AA402" s="256">
        <v>5750</v>
      </c>
      <c r="AB402" s="257"/>
      <c r="AC402" s="257" t="s">
        <v>1534</v>
      </c>
      <c r="AD402" s="328">
        <v>3.4722222222222224E-2</v>
      </c>
      <c r="AE402" s="329">
        <v>8.3333333333333329E-2</v>
      </c>
      <c r="AF402" s="329"/>
      <c r="AG402" s="328"/>
      <c r="AH402" s="241"/>
      <c r="AI402" s="254" t="s">
        <v>830</v>
      </c>
      <c r="AJ402" s="254" t="s">
        <v>50</v>
      </c>
      <c r="AK402" s="254" t="s">
        <v>843</v>
      </c>
      <c r="AL402" s="260" t="s">
        <v>1190</v>
      </c>
      <c r="AM402" s="379" t="s">
        <v>840</v>
      </c>
      <c r="AP402" s="261">
        <f t="shared" si="14"/>
        <v>4.8611111111111105E-2</v>
      </c>
      <c r="AQ402" s="261" t="str">
        <f t="shared" si="15"/>
        <v/>
      </c>
      <c r="AS402" s="236" t="s">
        <v>848</v>
      </c>
    </row>
    <row r="403" spans="2:45">
      <c r="B403" s="337">
        <v>2025</v>
      </c>
      <c r="C403" s="337">
        <v>4</v>
      </c>
      <c r="D403" s="337">
        <v>29</v>
      </c>
      <c r="E403" s="338" t="s">
        <v>822</v>
      </c>
      <c r="F403" s="337"/>
      <c r="G403" s="339"/>
      <c r="H403" s="254"/>
      <c r="I403" s="317"/>
      <c r="J403" s="254"/>
      <c r="K403" s="241"/>
      <c r="L403" s="241"/>
      <c r="M403" s="241"/>
      <c r="N403" s="312"/>
      <c r="O403" s="3"/>
      <c r="P403" s="241"/>
      <c r="Q403" s="322"/>
      <c r="R403" s="256"/>
      <c r="S403" s="263"/>
      <c r="T403" s="256"/>
      <c r="U403" s="256"/>
      <c r="V403" s="256"/>
      <c r="W403" s="241"/>
      <c r="X403" s="256"/>
      <c r="Y403" s="241"/>
      <c r="Z403" s="256"/>
      <c r="AA403" s="256"/>
      <c r="AB403" s="257"/>
      <c r="AC403" s="257"/>
      <c r="AD403" s="328"/>
      <c r="AE403" s="329"/>
      <c r="AF403" s="329">
        <v>8.3333333333333329E-2</v>
      </c>
      <c r="AG403" s="328">
        <v>0.14583333333333334</v>
      </c>
      <c r="AH403" s="241" t="s">
        <v>832</v>
      </c>
      <c r="AI403" s="254"/>
      <c r="AJ403" s="254"/>
      <c r="AK403" s="254"/>
      <c r="AL403" s="260"/>
      <c r="AM403" s="379"/>
      <c r="AP403" s="261" t="str">
        <f t="shared" si="14"/>
        <v/>
      </c>
      <c r="AQ403" s="261">
        <f t="shared" si="15"/>
        <v>6.2500000000000014E-2</v>
      </c>
    </row>
    <row r="404" spans="2:45">
      <c r="B404" s="337">
        <v>2025</v>
      </c>
      <c r="C404" s="337">
        <v>4</v>
      </c>
      <c r="D404" s="337">
        <v>29</v>
      </c>
      <c r="E404" s="338" t="s">
        <v>822</v>
      </c>
      <c r="F404" s="337">
        <v>5</v>
      </c>
      <c r="G404" s="339" t="s">
        <v>824</v>
      </c>
      <c r="H404" s="254" t="s">
        <v>825</v>
      </c>
      <c r="I404" s="317" t="s">
        <v>838</v>
      </c>
      <c r="J404" s="254" t="s">
        <v>845</v>
      </c>
      <c r="K404" s="241">
        <v>3817782</v>
      </c>
      <c r="L404" s="241">
        <v>10</v>
      </c>
      <c r="M404" s="241">
        <v>26</v>
      </c>
      <c r="N404" s="312" t="s">
        <v>844</v>
      </c>
      <c r="O404" s="3" t="s">
        <v>828</v>
      </c>
      <c r="P404" s="241">
        <v>25</v>
      </c>
      <c r="Q404" s="322" t="s">
        <v>842</v>
      </c>
      <c r="R404" s="256">
        <v>1110</v>
      </c>
      <c r="S404" s="263">
        <v>11870</v>
      </c>
      <c r="T404" s="263">
        <v>11870</v>
      </c>
      <c r="U404" s="256">
        <v>1050</v>
      </c>
      <c r="V404" s="256">
        <v>1052</v>
      </c>
      <c r="W404" s="241">
        <v>1</v>
      </c>
      <c r="X404" s="256">
        <v>6000</v>
      </c>
      <c r="Y404" s="241">
        <v>2</v>
      </c>
      <c r="Z404" s="256">
        <v>5880</v>
      </c>
      <c r="AA404" s="256">
        <v>5860</v>
      </c>
      <c r="AB404" s="257" t="s">
        <v>1536</v>
      </c>
      <c r="AC404" s="257" t="s">
        <v>1538</v>
      </c>
      <c r="AD404" s="328">
        <v>0.14583333333333334</v>
      </c>
      <c r="AE404" s="329">
        <v>0.19444444444444445</v>
      </c>
      <c r="AF404" s="329">
        <v>0.19444444444444445</v>
      </c>
      <c r="AG404" s="328">
        <v>0.21527777777777779</v>
      </c>
      <c r="AH404" s="241" t="s">
        <v>829</v>
      </c>
      <c r="AI404" s="254" t="s">
        <v>830</v>
      </c>
      <c r="AJ404" s="254" t="s">
        <v>50</v>
      </c>
      <c r="AK404" s="254" t="s">
        <v>843</v>
      </c>
      <c r="AL404" s="260" t="s">
        <v>1190</v>
      </c>
      <c r="AM404" s="379" t="s">
        <v>840</v>
      </c>
      <c r="AP404" s="261">
        <f t="shared" si="14"/>
        <v>4.8611111111111105E-2</v>
      </c>
      <c r="AQ404" s="261">
        <f t="shared" si="15"/>
        <v>2.0833333333333343E-2</v>
      </c>
      <c r="AS404" s="236" t="s">
        <v>848</v>
      </c>
    </row>
    <row r="405" spans="2:45">
      <c r="B405" s="337">
        <v>2025</v>
      </c>
      <c r="C405" s="337">
        <v>4</v>
      </c>
      <c r="D405" s="337">
        <v>29</v>
      </c>
      <c r="E405" s="338" t="s">
        <v>822</v>
      </c>
      <c r="F405" s="337"/>
      <c r="G405" s="339" t="s">
        <v>824</v>
      </c>
      <c r="H405" s="254" t="s">
        <v>825</v>
      </c>
      <c r="I405" s="317" t="s">
        <v>838</v>
      </c>
      <c r="J405" s="254" t="s">
        <v>845</v>
      </c>
      <c r="K405" s="241">
        <v>3817782</v>
      </c>
      <c r="L405" s="241"/>
      <c r="M405" s="241">
        <v>26</v>
      </c>
      <c r="N405" s="312" t="s">
        <v>844</v>
      </c>
      <c r="O405" s="3" t="s">
        <v>828</v>
      </c>
      <c r="P405" s="241">
        <v>25</v>
      </c>
      <c r="Q405" s="322" t="s">
        <v>842</v>
      </c>
      <c r="R405" s="256">
        <v>1110</v>
      </c>
      <c r="S405" s="263">
        <v>11870</v>
      </c>
      <c r="T405" s="263">
        <v>11870</v>
      </c>
      <c r="U405" s="256">
        <v>1050</v>
      </c>
      <c r="V405" s="256">
        <v>1052</v>
      </c>
      <c r="W405" s="241">
        <v>1</v>
      </c>
      <c r="X405" s="256">
        <v>6000</v>
      </c>
      <c r="Y405" s="241">
        <v>2</v>
      </c>
      <c r="Z405" s="256">
        <v>5880</v>
      </c>
      <c r="AA405" s="256">
        <v>5860</v>
      </c>
      <c r="AB405" s="257"/>
      <c r="AC405" s="257" t="s">
        <v>1539</v>
      </c>
      <c r="AD405" s="328">
        <v>0.21527777777777779</v>
      </c>
      <c r="AE405" s="329">
        <v>0.2638888888888889</v>
      </c>
      <c r="AF405" s="329"/>
      <c r="AG405" s="328"/>
      <c r="AH405" s="241"/>
      <c r="AI405" s="254" t="s">
        <v>830</v>
      </c>
      <c r="AJ405" s="254" t="s">
        <v>50</v>
      </c>
      <c r="AK405" s="254" t="s">
        <v>843</v>
      </c>
      <c r="AL405" s="260" t="s">
        <v>1190</v>
      </c>
      <c r="AM405" s="379" t="s">
        <v>840</v>
      </c>
      <c r="AP405" s="261">
        <f t="shared" si="14"/>
        <v>4.8611111111111105E-2</v>
      </c>
      <c r="AQ405" s="261" t="str">
        <f t="shared" si="15"/>
        <v/>
      </c>
      <c r="AS405" s="236" t="s">
        <v>848</v>
      </c>
    </row>
    <row r="406" spans="2:45">
      <c r="B406" s="337">
        <v>2025</v>
      </c>
      <c r="C406" s="337">
        <v>4</v>
      </c>
      <c r="D406" s="337">
        <v>29</v>
      </c>
      <c r="E406" s="338" t="s">
        <v>822</v>
      </c>
      <c r="F406" s="337"/>
      <c r="G406" s="339"/>
      <c r="H406" s="254"/>
      <c r="I406" s="317"/>
      <c r="J406" s="254"/>
      <c r="K406" s="241"/>
      <c r="L406" s="241"/>
      <c r="M406" s="241"/>
      <c r="N406" s="312"/>
      <c r="O406" s="3"/>
      <c r="P406" s="241"/>
      <c r="Q406" s="322"/>
      <c r="R406" s="256"/>
      <c r="S406" s="263"/>
      <c r="T406" s="256"/>
      <c r="U406" s="256"/>
      <c r="V406" s="256"/>
      <c r="W406" s="241"/>
      <c r="X406" s="256"/>
      <c r="Y406" s="241"/>
      <c r="Z406" s="256"/>
      <c r="AA406" s="256"/>
      <c r="AB406" s="257"/>
      <c r="AC406" s="257"/>
      <c r="AD406" s="328"/>
      <c r="AE406" s="329"/>
      <c r="AF406" s="329">
        <v>0.2638888888888889</v>
      </c>
      <c r="AG406" s="328">
        <v>0.28472222222222221</v>
      </c>
      <c r="AH406" s="241" t="s">
        <v>832</v>
      </c>
      <c r="AI406" s="254"/>
      <c r="AJ406" s="254"/>
      <c r="AK406" s="254"/>
      <c r="AL406" s="260"/>
      <c r="AM406" s="379"/>
      <c r="AP406" s="261" t="str">
        <f t="shared" si="14"/>
        <v/>
      </c>
      <c r="AQ406" s="261">
        <f t="shared" si="15"/>
        <v>2.0833333333333315E-2</v>
      </c>
    </row>
    <row r="407" spans="2:45">
      <c r="B407" s="337">
        <v>2025</v>
      </c>
      <c r="C407" s="337">
        <v>4</v>
      </c>
      <c r="D407" s="337">
        <v>30</v>
      </c>
      <c r="E407" s="338" t="s">
        <v>823</v>
      </c>
      <c r="F407" s="337">
        <v>1</v>
      </c>
      <c r="G407" s="339" t="s">
        <v>824</v>
      </c>
      <c r="H407" s="254" t="s">
        <v>825</v>
      </c>
      <c r="I407" s="317" t="s">
        <v>838</v>
      </c>
      <c r="J407" s="254" t="s">
        <v>845</v>
      </c>
      <c r="K407" s="241">
        <v>3817782</v>
      </c>
      <c r="L407" s="241">
        <v>11</v>
      </c>
      <c r="M407" s="241">
        <v>26</v>
      </c>
      <c r="N407" s="312" t="s">
        <v>844</v>
      </c>
      <c r="O407" s="3" t="s">
        <v>828</v>
      </c>
      <c r="P407" s="241">
        <v>25</v>
      </c>
      <c r="Q407" s="322" t="s">
        <v>842</v>
      </c>
      <c r="R407" s="256">
        <v>1110</v>
      </c>
      <c r="S407" s="263">
        <v>10220</v>
      </c>
      <c r="T407" s="263">
        <v>10220</v>
      </c>
      <c r="U407" s="256">
        <v>1050</v>
      </c>
      <c r="V407" s="256">
        <v>1052</v>
      </c>
      <c r="W407" s="241">
        <v>1</v>
      </c>
      <c r="X407" s="256">
        <v>6000</v>
      </c>
      <c r="Y407" s="241">
        <v>3</v>
      </c>
      <c r="Z407" s="256">
        <v>730</v>
      </c>
      <c r="AA407" s="256">
        <v>710</v>
      </c>
      <c r="AB407" s="257" t="s">
        <v>1540</v>
      </c>
      <c r="AC407" s="387" t="s">
        <v>1543</v>
      </c>
      <c r="AD407" s="328">
        <v>0.28472222222222221</v>
      </c>
      <c r="AE407" s="329">
        <v>0.29166666666666669</v>
      </c>
      <c r="AF407" s="329">
        <v>0.29166666666666669</v>
      </c>
      <c r="AG407" s="328">
        <v>0.2986111111111111</v>
      </c>
      <c r="AH407" s="241" t="s">
        <v>829</v>
      </c>
      <c r="AI407" s="254" t="s">
        <v>830</v>
      </c>
      <c r="AJ407" s="254" t="s">
        <v>839</v>
      </c>
      <c r="AK407" s="254" t="s">
        <v>843</v>
      </c>
      <c r="AL407" s="260" t="s">
        <v>1549</v>
      </c>
      <c r="AM407" s="379" t="s">
        <v>840</v>
      </c>
      <c r="AP407" s="261">
        <f t="shared" ref="AP407:AP430" si="16">IF(IF(AD407&gt;AE407,1-AD407+AE407,AE407-AD407)=0,"",IF(AD407&gt;AE407,1-AD407+AE407,AE407-AD407))</f>
        <v>6.9444444444444753E-3</v>
      </c>
      <c r="AQ407" s="261">
        <f t="shared" ref="AQ407:AQ430" si="17">IF(IF(AF407&gt;AG407,1-AF407+AG407,AG407-AF407)=0,"",IF(AF407&gt;AG407,1-AF407+AG407,AG407-AF407))</f>
        <v>6.9444444444444198E-3</v>
      </c>
      <c r="AS407" s="236" t="s">
        <v>848</v>
      </c>
    </row>
    <row r="408" spans="2:45">
      <c r="B408" s="337">
        <v>2025</v>
      </c>
      <c r="C408" s="337">
        <v>4</v>
      </c>
      <c r="D408" s="337">
        <v>30</v>
      </c>
      <c r="E408" s="338" t="s">
        <v>823</v>
      </c>
      <c r="F408" s="337"/>
      <c r="G408" s="339" t="s">
        <v>824</v>
      </c>
      <c r="H408" s="254" t="s">
        <v>825</v>
      </c>
      <c r="I408" s="317" t="s">
        <v>838</v>
      </c>
      <c r="J408" s="254" t="s">
        <v>845</v>
      </c>
      <c r="K408" s="241">
        <v>3817782</v>
      </c>
      <c r="L408" s="241"/>
      <c r="M408" s="241">
        <v>26</v>
      </c>
      <c r="N408" s="312" t="s">
        <v>844</v>
      </c>
      <c r="O408" s="3" t="s">
        <v>828</v>
      </c>
      <c r="P408" s="241">
        <v>25</v>
      </c>
      <c r="Q408" s="322" t="s">
        <v>842</v>
      </c>
      <c r="R408" s="256">
        <v>1110</v>
      </c>
      <c r="S408" s="263">
        <v>10220</v>
      </c>
      <c r="T408" s="263">
        <v>10220</v>
      </c>
      <c r="U408" s="256">
        <v>1050</v>
      </c>
      <c r="V408" s="256">
        <v>1052</v>
      </c>
      <c r="W408" s="241">
        <v>1</v>
      </c>
      <c r="X408" s="256">
        <v>6000</v>
      </c>
      <c r="Y408" s="241">
        <v>3</v>
      </c>
      <c r="Z408" s="256">
        <v>4590</v>
      </c>
      <c r="AA408" s="256">
        <v>4570</v>
      </c>
      <c r="AB408" s="257" t="s">
        <v>1540</v>
      </c>
      <c r="AC408" s="257" t="s">
        <v>1541</v>
      </c>
      <c r="AD408" s="328">
        <v>0.2986111111111111</v>
      </c>
      <c r="AE408" s="329">
        <v>0.34722222222222221</v>
      </c>
      <c r="AF408" s="329">
        <v>0.34722222222222221</v>
      </c>
      <c r="AG408" s="328">
        <v>0.375</v>
      </c>
      <c r="AH408" s="241" t="s">
        <v>829</v>
      </c>
      <c r="AI408" s="254" t="s">
        <v>830</v>
      </c>
      <c r="AJ408" s="254" t="s">
        <v>50</v>
      </c>
      <c r="AK408" s="254" t="s">
        <v>843</v>
      </c>
      <c r="AL408" s="260" t="s">
        <v>1544</v>
      </c>
      <c r="AM408" s="379" t="s">
        <v>840</v>
      </c>
      <c r="AP408" s="261">
        <f t="shared" ref="AP408" si="18">IF(IF(AD408&gt;AE408,1-AD408+AE408,AE408-AD408)=0,"",IF(AD408&gt;AE408,1-AD408+AE408,AE408-AD408))</f>
        <v>4.8611111111111105E-2</v>
      </c>
      <c r="AQ408" s="261">
        <f t="shared" ref="AQ408" si="19">IF(IF(AF408&gt;AG408,1-AF408+AG408,AG408-AF408)=0,"",IF(AF408&gt;AG408,1-AF408+AG408,AG408-AF408))</f>
        <v>2.777777777777779E-2</v>
      </c>
      <c r="AS408" s="236" t="s">
        <v>848</v>
      </c>
    </row>
    <row r="409" spans="2:45">
      <c r="B409" s="337">
        <v>2025</v>
      </c>
      <c r="C409" s="337">
        <v>4</v>
      </c>
      <c r="D409" s="337">
        <v>30</v>
      </c>
      <c r="E409" s="338" t="s">
        <v>823</v>
      </c>
      <c r="F409" s="337"/>
      <c r="G409" s="339" t="s">
        <v>824</v>
      </c>
      <c r="H409" s="254" t="s">
        <v>825</v>
      </c>
      <c r="I409" s="317" t="s">
        <v>838</v>
      </c>
      <c r="J409" s="254" t="s">
        <v>845</v>
      </c>
      <c r="K409" s="241">
        <v>3817782</v>
      </c>
      <c r="L409" s="241"/>
      <c r="M409" s="241">
        <v>26</v>
      </c>
      <c r="N409" s="312" t="s">
        <v>844</v>
      </c>
      <c r="O409" s="3" t="s">
        <v>828</v>
      </c>
      <c r="P409" s="241">
        <v>25</v>
      </c>
      <c r="Q409" s="322" t="s">
        <v>842</v>
      </c>
      <c r="R409" s="256">
        <v>1110</v>
      </c>
      <c r="S409" s="263">
        <v>10220</v>
      </c>
      <c r="T409" s="263">
        <v>10220</v>
      </c>
      <c r="U409" s="256">
        <v>1050</v>
      </c>
      <c r="V409" s="256">
        <v>1052</v>
      </c>
      <c r="W409" s="241">
        <v>1</v>
      </c>
      <c r="X409" s="256">
        <v>6000</v>
      </c>
      <c r="Y409" s="241">
        <v>3</v>
      </c>
      <c r="Z409" s="256">
        <v>4250</v>
      </c>
      <c r="AA409" s="256">
        <v>4230</v>
      </c>
      <c r="AB409" s="257" t="s">
        <v>1540</v>
      </c>
      <c r="AC409" s="257" t="s">
        <v>1542</v>
      </c>
      <c r="AD409" s="328">
        <v>0.375</v>
      </c>
      <c r="AE409" s="329">
        <v>0.43055555555555558</v>
      </c>
      <c r="AF409" s="329"/>
      <c r="AG409" s="328"/>
      <c r="AH409" s="241"/>
      <c r="AI409" s="254" t="s">
        <v>830</v>
      </c>
      <c r="AJ409" s="254" t="s">
        <v>50</v>
      </c>
      <c r="AK409" s="254" t="s">
        <v>843</v>
      </c>
      <c r="AL409" s="260" t="s">
        <v>1548</v>
      </c>
      <c r="AM409" s="379" t="s">
        <v>840</v>
      </c>
      <c r="AP409" s="261">
        <f t="shared" si="16"/>
        <v>5.555555555555558E-2</v>
      </c>
      <c r="AQ409" s="261" t="str">
        <f t="shared" si="17"/>
        <v/>
      </c>
      <c r="AS409" s="236" t="s">
        <v>848</v>
      </c>
    </row>
    <row r="410" spans="2:45">
      <c r="B410" s="337">
        <v>2025</v>
      </c>
      <c r="C410" s="337">
        <v>4</v>
      </c>
      <c r="D410" s="337">
        <v>30</v>
      </c>
      <c r="E410" s="338" t="s">
        <v>823</v>
      </c>
      <c r="F410" s="337"/>
      <c r="G410" s="339"/>
      <c r="H410" s="254"/>
      <c r="I410" s="317"/>
      <c r="J410" s="254"/>
      <c r="K410" s="241"/>
      <c r="L410" s="241"/>
      <c r="M410" s="241"/>
      <c r="N410" s="312"/>
      <c r="O410" s="3"/>
      <c r="P410" s="241"/>
      <c r="Q410" s="322"/>
      <c r="R410" s="256"/>
      <c r="S410" s="263"/>
      <c r="T410" s="256"/>
      <c r="U410" s="256"/>
      <c r="V410" s="256"/>
      <c r="W410" s="241"/>
      <c r="X410" s="256"/>
      <c r="Y410" s="241"/>
      <c r="Z410" s="256"/>
      <c r="AA410" s="256"/>
      <c r="AB410" s="257"/>
      <c r="AC410" s="257"/>
      <c r="AD410" s="328"/>
      <c r="AE410" s="329"/>
      <c r="AF410" s="329">
        <v>0.43055555555555558</v>
      </c>
      <c r="AG410" s="328">
        <v>0.49305555555555558</v>
      </c>
      <c r="AH410" s="241" t="s">
        <v>832</v>
      </c>
      <c r="AI410" s="254"/>
      <c r="AJ410" s="254"/>
      <c r="AK410" s="254"/>
      <c r="AL410" s="260"/>
      <c r="AM410" s="379"/>
      <c r="AP410" s="261" t="str">
        <f t="shared" si="16"/>
        <v/>
      </c>
      <c r="AQ410" s="261">
        <f t="shared" si="17"/>
        <v>6.25E-2</v>
      </c>
    </row>
    <row r="411" spans="2:45">
      <c r="B411" s="337">
        <v>2025</v>
      </c>
      <c r="C411" s="337">
        <v>4</v>
      </c>
      <c r="D411" s="337">
        <v>30</v>
      </c>
      <c r="E411" s="338" t="s">
        <v>823</v>
      </c>
      <c r="F411" s="337">
        <v>2</v>
      </c>
      <c r="G411" s="339" t="s">
        <v>824</v>
      </c>
      <c r="H411" s="254" t="s">
        <v>825</v>
      </c>
      <c r="I411" s="317" t="s">
        <v>838</v>
      </c>
      <c r="J411" s="254" t="s">
        <v>845</v>
      </c>
      <c r="K411" s="241">
        <v>3817782</v>
      </c>
      <c r="L411" s="241">
        <v>12</v>
      </c>
      <c r="M411" s="241">
        <v>26</v>
      </c>
      <c r="N411" s="312" t="s">
        <v>844</v>
      </c>
      <c r="O411" s="3" t="s">
        <v>828</v>
      </c>
      <c r="P411" s="241">
        <v>25</v>
      </c>
      <c r="Q411" s="322" t="s">
        <v>842</v>
      </c>
      <c r="R411" s="256">
        <v>1110</v>
      </c>
      <c r="S411" s="263">
        <v>11900</v>
      </c>
      <c r="T411" s="263">
        <v>11900</v>
      </c>
      <c r="U411" s="256">
        <v>1050</v>
      </c>
      <c r="V411" s="256">
        <v>1052</v>
      </c>
      <c r="W411" s="241">
        <v>1</v>
      </c>
      <c r="X411" s="256">
        <v>6000</v>
      </c>
      <c r="Y411" s="241">
        <v>2</v>
      </c>
      <c r="Z411" s="256">
        <v>5650</v>
      </c>
      <c r="AA411" s="256">
        <v>5630</v>
      </c>
      <c r="AB411" s="257" t="s">
        <v>1545</v>
      </c>
      <c r="AC411" s="257" t="s">
        <v>1546</v>
      </c>
      <c r="AD411" s="328">
        <v>0.49305555555555558</v>
      </c>
      <c r="AE411" s="329">
        <v>0.56944444444444442</v>
      </c>
      <c r="AF411" s="329">
        <v>0.56944444444444442</v>
      </c>
      <c r="AG411" s="328">
        <v>0.60416666666666663</v>
      </c>
      <c r="AH411" s="241" t="s">
        <v>829</v>
      </c>
      <c r="AI411" s="254" t="s">
        <v>830</v>
      </c>
      <c r="AJ411" s="254" t="s">
        <v>50</v>
      </c>
      <c r="AK411" s="254" t="s">
        <v>843</v>
      </c>
      <c r="AL411" s="563" t="s">
        <v>1558</v>
      </c>
      <c r="AM411" s="379" t="s">
        <v>840</v>
      </c>
      <c r="AP411" s="261">
        <f t="shared" si="16"/>
        <v>7.638888888888884E-2</v>
      </c>
      <c r="AQ411" s="261">
        <f t="shared" si="17"/>
        <v>3.472222222222221E-2</v>
      </c>
      <c r="AS411" s="236" t="s">
        <v>848</v>
      </c>
    </row>
    <row r="412" spans="2:45">
      <c r="B412" s="337">
        <v>2025</v>
      </c>
      <c r="C412" s="337">
        <v>4</v>
      </c>
      <c r="D412" s="337">
        <v>30</v>
      </c>
      <c r="E412" s="338" t="s">
        <v>821</v>
      </c>
      <c r="F412" s="337"/>
      <c r="G412" s="339" t="s">
        <v>824</v>
      </c>
      <c r="H412" s="254" t="s">
        <v>825</v>
      </c>
      <c r="I412" s="317" t="s">
        <v>838</v>
      </c>
      <c r="J412" s="254" t="s">
        <v>845</v>
      </c>
      <c r="K412" s="241">
        <v>3817782</v>
      </c>
      <c r="L412" s="241"/>
      <c r="M412" s="241">
        <v>26</v>
      </c>
      <c r="N412" s="312" t="s">
        <v>844</v>
      </c>
      <c r="O412" s="3" t="s">
        <v>828</v>
      </c>
      <c r="P412" s="241">
        <v>25</v>
      </c>
      <c r="Q412" s="322" t="s">
        <v>842</v>
      </c>
      <c r="R412" s="256">
        <v>1110</v>
      </c>
      <c r="S412" s="263">
        <v>11900</v>
      </c>
      <c r="T412" s="263">
        <v>11900</v>
      </c>
      <c r="U412" s="256">
        <v>1050</v>
      </c>
      <c r="V412" s="256">
        <v>1052</v>
      </c>
      <c r="W412" s="241">
        <v>1</v>
      </c>
      <c r="X412" s="256">
        <v>6000</v>
      </c>
      <c r="Y412" s="241">
        <v>2</v>
      </c>
      <c r="Z412" s="256">
        <v>5650</v>
      </c>
      <c r="AA412" s="256">
        <v>5630</v>
      </c>
      <c r="AB412" s="257"/>
      <c r="AC412" s="257" t="s">
        <v>1547</v>
      </c>
      <c r="AD412" s="328">
        <v>0.60416666666666663</v>
      </c>
      <c r="AE412" s="329">
        <v>0.65277777777777779</v>
      </c>
      <c r="AF412" s="329"/>
      <c r="AG412" s="328"/>
      <c r="AH412" s="241"/>
      <c r="AI412" s="254" t="s">
        <v>830</v>
      </c>
      <c r="AJ412" s="254" t="s">
        <v>50</v>
      </c>
      <c r="AK412" s="254" t="s">
        <v>843</v>
      </c>
      <c r="AL412" s="260" t="s">
        <v>1557</v>
      </c>
      <c r="AM412" s="379" t="s">
        <v>840</v>
      </c>
      <c r="AP412" s="261">
        <f t="shared" si="16"/>
        <v>4.861111111111116E-2</v>
      </c>
      <c r="AQ412" s="261" t="str">
        <f t="shared" si="17"/>
        <v/>
      </c>
      <c r="AS412" s="236" t="s">
        <v>848</v>
      </c>
    </row>
    <row r="413" spans="2:45">
      <c r="B413" s="337">
        <v>2025</v>
      </c>
      <c r="C413" s="337">
        <v>4</v>
      </c>
      <c r="D413" s="337">
        <v>30</v>
      </c>
      <c r="E413" s="338" t="s">
        <v>821</v>
      </c>
      <c r="F413" s="337"/>
      <c r="G413" s="339"/>
      <c r="H413" s="254"/>
      <c r="I413" s="317"/>
      <c r="J413" s="254"/>
      <c r="K413" s="241"/>
      <c r="L413" s="241"/>
      <c r="M413" s="241"/>
      <c r="N413" s="312"/>
      <c r="O413" s="3"/>
      <c r="P413" s="241"/>
      <c r="Q413" s="322"/>
      <c r="R413" s="256"/>
      <c r="S413" s="263"/>
      <c r="T413" s="256"/>
      <c r="U413" s="256"/>
      <c r="V413" s="256"/>
      <c r="W413" s="241"/>
      <c r="X413" s="256"/>
      <c r="Y413" s="241"/>
      <c r="Z413" s="256"/>
      <c r="AA413" s="256"/>
      <c r="AB413" s="257"/>
      <c r="AC413" s="257"/>
      <c r="AD413" s="328"/>
      <c r="AE413" s="329"/>
      <c r="AF413" s="329">
        <v>0.65277777777777779</v>
      </c>
      <c r="AG413" s="328">
        <v>0.69444444444444442</v>
      </c>
      <c r="AH413" s="241" t="s">
        <v>832</v>
      </c>
      <c r="AI413" s="254"/>
      <c r="AJ413" s="254"/>
      <c r="AK413" s="254"/>
      <c r="AL413" s="260"/>
      <c r="AM413" s="379"/>
      <c r="AP413" s="261" t="str">
        <f t="shared" si="16"/>
        <v/>
      </c>
      <c r="AQ413" s="261">
        <f t="shared" si="17"/>
        <v>4.166666666666663E-2</v>
      </c>
    </row>
    <row r="414" spans="2:45">
      <c r="B414" s="337">
        <v>2025</v>
      </c>
      <c r="C414" s="337">
        <v>4</v>
      </c>
      <c r="D414" s="337">
        <v>30</v>
      </c>
      <c r="E414" s="338" t="s">
        <v>821</v>
      </c>
      <c r="F414" s="337">
        <v>3</v>
      </c>
      <c r="G414" s="339" t="s">
        <v>824</v>
      </c>
      <c r="H414" s="254" t="s">
        <v>825</v>
      </c>
      <c r="I414" s="317" t="s">
        <v>838</v>
      </c>
      <c r="J414" s="254" t="s">
        <v>845</v>
      </c>
      <c r="K414" s="241">
        <v>3817782</v>
      </c>
      <c r="L414" s="241">
        <v>13</v>
      </c>
      <c r="M414" s="241">
        <v>26</v>
      </c>
      <c r="N414" s="312" t="s">
        <v>844</v>
      </c>
      <c r="O414" s="3" t="s">
        <v>828</v>
      </c>
      <c r="P414" s="241">
        <v>25</v>
      </c>
      <c r="Q414" s="322" t="s">
        <v>842</v>
      </c>
      <c r="R414" s="256">
        <v>1110</v>
      </c>
      <c r="S414" s="263">
        <v>11910</v>
      </c>
      <c r="T414" s="256">
        <v>11910</v>
      </c>
      <c r="U414" s="256">
        <v>1050</v>
      </c>
      <c r="V414" s="256">
        <v>1052</v>
      </c>
      <c r="W414" s="241">
        <v>1</v>
      </c>
      <c r="X414" s="256">
        <v>6000</v>
      </c>
      <c r="Y414" s="241">
        <v>2</v>
      </c>
      <c r="Z414" s="256">
        <v>5900</v>
      </c>
      <c r="AA414" s="256">
        <v>5880</v>
      </c>
      <c r="AB414" s="257" t="s">
        <v>1550</v>
      </c>
      <c r="AC414" s="257" t="s">
        <v>1551</v>
      </c>
      <c r="AD414" s="328">
        <v>0.69444444444444442</v>
      </c>
      <c r="AE414" s="329">
        <v>0.74305555555555558</v>
      </c>
      <c r="AF414" s="329">
        <v>0.74305555555555558</v>
      </c>
      <c r="AG414" s="328"/>
      <c r="AH414" s="241" t="s">
        <v>829</v>
      </c>
      <c r="AI414" s="254" t="s">
        <v>830</v>
      </c>
      <c r="AJ414" s="254" t="s">
        <v>50</v>
      </c>
      <c r="AK414" s="254" t="s">
        <v>843</v>
      </c>
      <c r="AL414" s="260" t="s">
        <v>1190</v>
      </c>
      <c r="AM414" s="379" t="s">
        <v>840</v>
      </c>
      <c r="AP414" s="261">
        <f t="shared" si="16"/>
        <v>4.861111111111116E-2</v>
      </c>
      <c r="AQ414" s="261">
        <f t="shared" si="17"/>
        <v>0.25694444444444442</v>
      </c>
      <c r="AS414" s="236" t="s">
        <v>848</v>
      </c>
    </row>
    <row r="415" spans="2:45">
      <c r="B415" s="337">
        <v>2025</v>
      </c>
      <c r="C415" s="337">
        <v>4</v>
      </c>
      <c r="D415" s="337">
        <v>30</v>
      </c>
      <c r="E415" s="338" t="s">
        <v>821</v>
      </c>
      <c r="F415" s="337"/>
      <c r="G415" s="339" t="s">
        <v>824</v>
      </c>
      <c r="H415" s="254" t="s">
        <v>825</v>
      </c>
      <c r="I415" s="317" t="s">
        <v>838</v>
      </c>
      <c r="J415" s="254" t="s">
        <v>845</v>
      </c>
      <c r="K415" s="241">
        <v>3817782</v>
      </c>
      <c r="L415" s="241"/>
      <c r="M415" s="241">
        <v>26</v>
      </c>
      <c r="N415" s="312" t="s">
        <v>844</v>
      </c>
      <c r="O415" s="3" t="s">
        <v>828</v>
      </c>
      <c r="P415" s="241">
        <v>25</v>
      </c>
      <c r="Q415" s="322" t="s">
        <v>842</v>
      </c>
      <c r="R415" s="256">
        <v>1110</v>
      </c>
      <c r="S415" s="263">
        <v>11910</v>
      </c>
      <c r="T415" s="256">
        <v>11910</v>
      </c>
      <c r="U415" s="256">
        <v>1050</v>
      </c>
      <c r="V415" s="256">
        <v>1052</v>
      </c>
      <c r="W415" s="241">
        <v>1</v>
      </c>
      <c r="X415" s="256">
        <v>6000</v>
      </c>
      <c r="Y415" s="241">
        <v>2</v>
      </c>
      <c r="Z415" s="256">
        <v>5900</v>
      </c>
      <c r="AA415" s="256">
        <v>5880</v>
      </c>
      <c r="AB415" s="257"/>
      <c r="AC415" s="257" t="s">
        <v>1553</v>
      </c>
      <c r="AD415" s="328">
        <v>0.76388888888888884</v>
      </c>
      <c r="AE415" s="329">
        <v>0.8125</v>
      </c>
      <c r="AF415" s="329"/>
      <c r="AG415" s="328"/>
      <c r="AH415" s="241"/>
      <c r="AI415" s="254" t="s">
        <v>830</v>
      </c>
      <c r="AJ415" s="254" t="s">
        <v>50</v>
      </c>
      <c r="AK415" s="254" t="s">
        <v>843</v>
      </c>
      <c r="AL415" s="260" t="s">
        <v>1190</v>
      </c>
      <c r="AM415" s="379" t="s">
        <v>840</v>
      </c>
      <c r="AP415" s="261">
        <f t="shared" si="16"/>
        <v>4.861111111111116E-2</v>
      </c>
      <c r="AQ415" s="261" t="str">
        <f t="shared" si="17"/>
        <v/>
      </c>
      <c r="AS415" s="236" t="s">
        <v>848</v>
      </c>
    </row>
    <row r="416" spans="2:45">
      <c r="B416" s="337">
        <v>2025</v>
      </c>
      <c r="C416" s="337">
        <v>4</v>
      </c>
      <c r="D416" s="337">
        <v>30</v>
      </c>
      <c r="E416" s="338" t="s">
        <v>821</v>
      </c>
      <c r="F416" s="337"/>
      <c r="G416" s="339"/>
      <c r="H416" s="254"/>
      <c r="I416" s="317"/>
      <c r="J416" s="254"/>
      <c r="K416" s="241"/>
      <c r="L416" s="241"/>
      <c r="M416" s="241"/>
      <c r="N416" s="312"/>
      <c r="O416" s="3"/>
      <c r="P416" s="241"/>
      <c r="Q416" s="322"/>
      <c r="R416" s="256"/>
      <c r="S416" s="263"/>
      <c r="T416" s="256"/>
      <c r="U416" s="256"/>
      <c r="V416" s="256"/>
      <c r="W416" s="241"/>
      <c r="X416" s="256"/>
      <c r="Y416" s="241"/>
      <c r="Z416" s="256"/>
      <c r="AA416" s="256"/>
      <c r="AB416" s="257"/>
      <c r="AC416" s="257"/>
      <c r="AD416" s="328"/>
      <c r="AE416" s="329"/>
      <c r="AF416" s="329">
        <v>0.8125</v>
      </c>
      <c r="AG416" s="328">
        <v>0.83333333333333337</v>
      </c>
      <c r="AH416" s="241" t="s">
        <v>832</v>
      </c>
      <c r="AI416" s="254"/>
      <c r="AJ416" s="254"/>
      <c r="AK416" s="254"/>
      <c r="AL416" s="260"/>
      <c r="AM416" s="379"/>
      <c r="AP416" s="261" t="str">
        <f t="shared" si="16"/>
        <v/>
      </c>
      <c r="AQ416" s="261">
        <f t="shared" si="17"/>
        <v>2.083333333333337E-2</v>
      </c>
    </row>
    <row r="417" spans="2:45">
      <c r="B417" s="337">
        <v>2025</v>
      </c>
      <c r="C417" s="337">
        <v>4</v>
      </c>
      <c r="D417" s="337">
        <v>30</v>
      </c>
      <c r="E417" s="338" t="s">
        <v>821</v>
      </c>
      <c r="F417" s="337">
        <v>4</v>
      </c>
      <c r="G417" s="339" t="s">
        <v>824</v>
      </c>
      <c r="H417" s="254" t="s">
        <v>825</v>
      </c>
      <c r="I417" s="317" t="s">
        <v>838</v>
      </c>
      <c r="J417" s="254" t="s">
        <v>845</v>
      </c>
      <c r="K417" s="241">
        <v>3817782</v>
      </c>
      <c r="L417" s="241">
        <v>14</v>
      </c>
      <c r="M417" s="241">
        <v>26</v>
      </c>
      <c r="N417" s="312" t="s">
        <v>844</v>
      </c>
      <c r="O417" s="3" t="s">
        <v>828</v>
      </c>
      <c r="P417" s="241">
        <v>25</v>
      </c>
      <c r="Q417" s="322" t="s">
        <v>842</v>
      </c>
      <c r="R417" s="256">
        <v>1110</v>
      </c>
      <c r="S417" s="263">
        <v>11930</v>
      </c>
      <c r="T417" s="256">
        <v>11930</v>
      </c>
      <c r="U417" s="256">
        <v>1050</v>
      </c>
      <c r="V417" s="256">
        <v>1052</v>
      </c>
      <c r="W417" s="241">
        <v>1</v>
      </c>
      <c r="X417" s="256">
        <v>6000</v>
      </c>
      <c r="Y417" s="241">
        <v>2</v>
      </c>
      <c r="Z417" s="256">
        <v>5900</v>
      </c>
      <c r="AA417" s="256">
        <v>5880</v>
      </c>
      <c r="AB417" s="257" t="s">
        <v>1554</v>
      </c>
      <c r="AC417" s="257" t="s">
        <v>1555</v>
      </c>
      <c r="AD417" s="328">
        <v>0.83333333333333337</v>
      </c>
      <c r="AE417" s="329">
        <v>0.88888888888888884</v>
      </c>
      <c r="AF417" s="329">
        <v>0.88888888888888884</v>
      </c>
      <c r="AG417" s="328">
        <v>0.9375</v>
      </c>
      <c r="AH417" s="241" t="s">
        <v>829</v>
      </c>
      <c r="AI417" s="254" t="s">
        <v>830</v>
      </c>
      <c r="AJ417" s="254" t="s">
        <v>50</v>
      </c>
      <c r="AK417" s="254" t="s">
        <v>843</v>
      </c>
      <c r="AL417" s="260" t="s">
        <v>1564</v>
      </c>
      <c r="AM417" s="379" t="s">
        <v>840</v>
      </c>
      <c r="AP417" s="261">
        <f t="shared" si="16"/>
        <v>5.5555555555555469E-2</v>
      </c>
      <c r="AQ417" s="261">
        <f t="shared" si="17"/>
        <v>4.861111111111116E-2</v>
      </c>
      <c r="AS417" s="236" t="s">
        <v>848</v>
      </c>
    </row>
    <row r="418" spans="2:45">
      <c r="B418" s="337">
        <v>2025</v>
      </c>
      <c r="C418" s="337">
        <v>4</v>
      </c>
      <c r="D418" s="337">
        <v>30</v>
      </c>
      <c r="E418" s="338" t="s">
        <v>822</v>
      </c>
      <c r="F418" s="337"/>
      <c r="G418" s="339" t="s">
        <v>824</v>
      </c>
      <c r="H418" s="254" t="s">
        <v>825</v>
      </c>
      <c r="I418" s="317" t="s">
        <v>838</v>
      </c>
      <c r="J418" s="254" t="s">
        <v>845</v>
      </c>
      <c r="K418" s="241">
        <v>3817782</v>
      </c>
      <c r="L418" s="241"/>
      <c r="M418" s="241">
        <v>26</v>
      </c>
      <c r="N418" s="312" t="s">
        <v>844</v>
      </c>
      <c r="O418" s="3" t="s">
        <v>828</v>
      </c>
      <c r="P418" s="241">
        <v>25</v>
      </c>
      <c r="Q418" s="322" t="s">
        <v>842</v>
      </c>
      <c r="R418" s="256">
        <v>1110</v>
      </c>
      <c r="S418" s="263">
        <v>11930</v>
      </c>
      <c r="T418" s="256">
        <v>11930</v>
      </c>
      <c r="U418" s="256">
        <v>1050</v>
      </c>
      <c r="V418" s="256">
        <v>1052</v>
      </c>
      <c r="W418" s="241">
        <v>1</v>
      </c>
      <c r="X418" s="256">
        <v>6000</v>
      </c>
      <c r="Y418" s="241">
        <v>2</v>
      </c>
      <c r="Z418" s="256">
        <v>5880</v>
      </c>
      <c r="AA418" s="256">
        <v>5860</v>
      </c>
      <c r="AB418" s="257"/>
      <c r="AC418" s="257" t="s">
        <v>1556</v>
      </c>
      <c r="AD418" s="328">
        <v>0.9375</v>
      </c>
      <c r="AE418" s="329">
        <v>6.9444444444444441E-3</v>
      </c>
      <c r="AF418" s="329"/>
      <c r="AG418" s="328"/>
      <c r="AH418" s="241"/>
      <c r="AI418" s="254" t="s">
        <v>830</v>
      </c>
      <c r="AJ418" s="254" t="s">
        <v>50</v>
      </c>
      <c r="AK418" s="254" t="s">
        <v>843</v>
      </c>
      <c r="AL418" s="260" t="s">
        <v>1190</v>
      </c>
      <c r="AM418" s="379" t="s">
        <v>840</v>
      </c>
      <c r="AP418" s="261">
        <f t="shared" si="16"/>
        <v>6.9444444444444448E-2</v>
      </c>
      <c r="AQ418" s="261" t="str">
        <f t="shared" si="17"/>
        <v/>
      </c>
      <c r="AS418" s="236" t="s">
        <v>848</v>
      </c>
    </row>
    <row r="419" spans="2:45">
      <c r="B419" s="337">
        <v>2025</v>
      </c>
      <c r="C419" s="337">
        <v>4</v>
      </c>
      <c r="D419" s="337">
        <v>30</v>
      </c>
      <c r="E419" s="338" t="s">
        <v>822</v>
      </c>
      <c r="F419" s="337"/>
      <c r="G419" s="339"/>
      <c r="H419" s="254"/>
      <c r="I419" s="317"/>
      <c r="J419" s="254"/>
      <c r="K419" s="241"/>
      <c r="L419" s="241"/>
      <c r="M419" s="241"/>
      <c r="N419" s="312"/>
      <c r="O419" s="3"/>
      <c r="P419" s="241"/>
      <c r="Q419" s="322"/>
      <c r="R419" s="256"/>
      <c r="S419" s="263"/>
      <c r="T419" s="256"/>
      <c r="U419" s="256"/>
      <c r="V419" s="256"/>
      <c r="W419" s="241"/>
      <c r="X419" s="256"/>
      <c r="Y419" s="241"/>
      <c r="Z419" s="256"/>
      <c r="AA419" s="256"/>
      <c r="AB419" s="257"/>
      <c r="AC419" s="257"/>
      <c r="AD419" s="328"/>
      <c r="AE419" s="329"/>
      <c r="AF419" s="329">
        <v>6.9444444444444441E-3</v>
      </c>
      <c r="AG419" s="328">
        <v>5.5555555555555552E-2</v>
      </c>
      <c r="AH419" s="241" t="s">
        <v>832</v>
      </c>
      <c r="AI419" s="254"/>
      <c r="AJ419" s="254"/>
      <c r="AK419" s="254"/>
      <c r="AL419" s="260" t="s">
        <v>1565</v>
      </c>
      <c r="AM419" s="379"/>
      <c r="AP419" s="261" t="str">
        <f t="shared" si="16"/>
        <v/>
      </c>
      <c r="AQ419" s="261">
        <f t="shared" si="17"/>
        <v>4.8611111111111105E-2</v>
      </c>
    </row>
    <row r="420" spans="2:45">
      <c r="B420" s="337">
        <v>2025</v>
      </c>
      <c r="C420" s="337">
        <v>4</v>
      </c>
      <c r="D420" s="337">
        <v>30</v>
      </c>
      <c r="E420" s="338" t="s">
        <v>822</v>
      </c>
      <c r="F420" s="337">
        <v>5</v>
      </c>
      <c r="G420" s="339" t="s">
        <v>824</v>
      </c>
      <c r="H420" s="254" t="s">
        <v>825</v>
      </c>
      <c r="I420" s="317" t="s">
        <v>838</v>
      </c>
      <c r="J420" s="254" t="s">
        <v>845</v>
      </c>
      <c r="K420" s="241">
        <v>3817782</v>
      </c>
      <c r="L420" s="241">
        <v>15</v>
      </c>
      <c r="M420" s="241">
        <v>26</v>
      </c>
      <c r="N420" s="312" t="s">
        <v>844</v>
      </c>
      <c r="O420" s="3" t="s">
        <v>828</v>
      </c>
      <c r="P420" s="241">
        <v>25</v>
      </c>
      <c r="Q420" s="322" t="s">
        <v>842</v>
      </c>
      <c r="R420" s="256">
        <v>1110</v>
      </c>
      <c r="S420" s="263">
        <v>8240</v>
      </c>
      <c r="T420" s="263">
        <v>8240</v>
      </c>
      <c r="U420" s="256">
        <v>1050</v>
      </c>
      <c r="V420" s="256">
        <v>1052</v>
      </c>
      <c r="W420" s="241">
        <v>1</v>
      </c>
      <c r="X420" s="256">
        <v>6000</v>
      </c>
      <c r="Y420" s="241">
        <v>2</v>
      </c>
      <c r="Z420" s="256">
        <v>3970</v>
      </c>
      <c r="AA420" s="256">
        <v>3950</v>
      </c>
      <c r="AB420" s="257" t="s">
        <v>1559</v>
      </c>
      <c r="AC420" s="257" t="s">
        <v>1561</v>
      </c>
      <c r="AD420" s="328">
        <v>5.5555555555555552E-2</v>
      </c>
      <c r="AE420" s="329">
        <v>0.10416666666666667</v>
      </c>
      <c r="AF420" s="329">
        <v>0.10416666666666667</v>
      </c>
      <c r="AG420" s="328">
        <v>0.16666666666666666</v>
      </c>
      <c r="AH420" s="241" t="s">
        <v>829</v>
      </c>
      <c r="AI420" s="254" t="s">
        <v>830</v>
      </c>
      <c r="AJ420" s="254" t="s">
        <v>50</v>
      </c>
      <c r="AK420" s="254" t="s">
        <v>843</v>
      </c>
      <c r="AL420" s="260" t="s">
        <v>1566</v>
      </c>
      <c r="AM420" s="379" t="s">
        <v>840</v>
      </c>
      <c r="AP420" s="261">
        <f t="shared" si="16"/>
        <v>4.8611111111111119E-2</v>
      </c>
      <c r="AQ420" s="261">
        <f t="shared" si="17"/>
        <v>6.2499999999999986E-2</v>
      </c>
      <c r="AS420" s="236" t="s">
        <v>848</v>
      </c>
    </row>
    <row r="421" spans="2:45">
      <c r="B421" s="337">
        <v>2025</v>
      </c>
      <c r="C421" s="337">
        <v>4</v>
      </c>
      <c r="D421" s="337">
        <v>30</v>
      </c>
      <c r="E421" s="338" t="s">
        <v>822</v>
      </c>
      <c r="F421" s="337"/>
      <c r="G421" s="339" t="s">
        <v>824</v>
      </c>
      <c r="H421" s="254" t="s">
        <v>825</v>
      </c>
      <c r="I421" s="317" t="s">
        <v>838</v>
      </c>
      <c r="J421" s="254" t="s">
        <v>845</v>
      </c>
      <c r="K421" s="241">
        <v>3817782</v>
      </c>
      <c r="L421" s="241"/>
      <c r="M421" s="241">
        <v>26</v>
      </c>
      <c r="N421" s="312" t="s">
        <v>844</v>
      </c>
      <c r="O421" s="3" t="s">
        <v>828</v>
      </c>
      <c r="P421" s="241">
        <v>25</v>
      </c>
      <c r="Q421" s="322" t="s">
        <v>842</v>
      </c>
      <c r="R421" s="256">
        <v>1110</v>
      </c>
      <c r="S421" s="263">
        <v>8240</v>
      </c>
      <c r="T421" s="263">
        <v>8240</v>
      </c>
      <c r="U421" s="256">
        <v>1050</v>
      </c>
      <c r="V421" s="256">
        <v>1052</v>
      </c>
      <c r="W421" s="241">
        <v>1</v>
      </c>
      <c r="X421" s="256">
        <v>6000</v>
      </c>
      <c r="Y421" s="241">
        <v>2</v>
      </c>
      <c r="Z421" s="256">
        <v>3970</v>
      </c>
      <c r="AA421" s="256">
        <v>3950</v>
      </c>
      <c r="AB421" s="257"/>
      <c r="AC421" s="257" t="s">
        <v>1563</v>
      </c>
      <c r="AD421" s="328">
        <v>0.16666666666666666</v>
      </c>
      <c r="AE421" s="329">
        <v>0.21527777777777779</v>
      </c>
      <c r="AF421" s="329"/>
      <c r="AG421" s="328"/>
      <c r="AH421" s="241"/>
      <c r="AI421" s="254" t="s">
        <v>830</v>
      </c>
      <c r="AJ421" s="254" t="s">
        <v>50</v>
      </c>
      <c r="AK421" s="254" t="s">
        <v>843</v>
      </c>
      <c r="AL421" s="260" t="s">
        <v>1190</v>
      </c>
      <c r="AM421" s="379" t="s">
        <v>840</v>
      </c>
      <c r="AP421" s="261">
        <f t="shared" si="16"/>
        <v>4.8611111111111133E-2</v>
      </c>
      <c r="AQ421" s="261" t="str">
        <f t="shared" si="17"/>
        <v/>
      </c>
      <c r="AS421" s="236" t="s">
        <v>848</v>
      </c>
    </row>
    <row r="422" spans="2:45">
      <c r="B422" s="337">
        <v>2025</v>
      </c>
      <c r="C422" s="337">
        <v>4</v>
      </c>
      <c r="D422" s="337">
        <v>30</v>
      </c>
      <c r="E422" s="338" t="s">
        <v>822</v>
      </c>
      <c r="F422" s="337"/>
      <c r="G422" s="339"/>
      <c r="H422" s="254"/>
      <c r="I422" s="317"/>
      <c r="J422" s="254"/>
      <c r="K422" s="241"/>
      <c r="L422" s="241"/>
      <c r="M422" s="241"/>
      <c r="N422" s="312"/>
      <c r="O422" s="3"/>
      <c r="P422" s="241"/>
      <c r="Q422" s="322"/>
      <c r="R422" s="256"/>
      <c r="S422" s="263"/>
      <c r="T422" s="256"/>
      <c r="U422" s="256"/>
      <c r="V422" s="256"/>
      <c r="W422" s="241"/>
      <c r="X422" s="256"/>
      <c r="Y422" s="241"/>
      <c r="Z422" s="256"/>
      <c r="AA422" s="256"/>
      <c r="AB422" s="257"/>
      <c r="AC422" s="257"/>
      <c r="AD422" s="328"/>
      <c r="AE422" s="329"/>
      <c r="AF422" s="329">
        <v>0.21527777777777779</v>
      </c>
      <c r="AG422" s="328">
        <v>0.28125</v>
      </c>
      <c r="AH422" s="241" t="s">
        <v>39</v>
      </c>
      <c r="AI422" s="254"/>
      <c r="AJ422" s="254"/>
      <c r="AK422" s="254"/>
      <c r="AL422" s="260" t="s">
        <v>1471</v>
      </c>
      <c r="AM422" s="379"/>
      <c r="AP422" s="261" t="str">
        <f t="shared" si="16"/>
        <v/>
      </c>
      <c r="AQ422" s="261">
        <f t="shared" si="17"/>
        <v>6.597222222222221E-2</v>
      </c>
    </row>
    <row r="423" spans="2:45">
      <c r="B423" s="337">
        <v>2025</v>
      </c>
      <c r="C423" s="337">
        <v>5</v>
      </c>
      <c r="D423" s="337">
        <v>1</v>
      </c>
      <c r="E423" s="338" t="s">
        <v>823</v>
      </c>
      <c r="F423" s="337"/>
      <c r="G423" s="339"/>
      <c r="H423" s="254"/>
      <c r="I423" s="317"/>
      <c r="J423" s="254"/>
      <c r="K423" s="241"/>
      <c r="L423" s="241"/>
      <c r="M423" s="241"/>
      <c r="N423" s="312"/>
      <c r="O423" s="3"/>
      <c r="P423" s="241"/>
      <c r="Q423" s="322"/>
      <c r="R423" s="256"/>
      <c r="S423" s="263"/>
      <c r="T423" s="256"/>
      <c r="U423" s="256"/>
      <c r="V423" s="256"/>
      <c r="W423" s="241"/>
      <c r="X423" s="256"/>
      <c r="Y423" s="241"/>
      <c r="Z423" s="256"/>
      <c r="AA423" s="256"/>
      <c r="AB423" s="257"/>
      <c r="AC423" s="257"/>
      <c r="AD423" s="328"/>
      <c r="AE423" s="329"/>
      <c r="AF423" s="329">
        <v>0.28125</v>
      </c>
      <c r="AG423" s="328">
        <v>0.58333333333333337</v>
      </c>
      <c r="AH423" s="241" t="s">
        <v>39</v>
      </c>
      <c r="AI423" s="254"/>
      <c r="AJ423" s="254"/>
      <c r="AK423" s="254"/>
      <c r="AL423" s="260" t="s">
        <v>1567</v>
      </c>
      <c r="AM423" s="379"/>
      <c r="AP423" s="261"/>
      <c r="AQ423" s="261">
        <f t="shared" si="17"/>
        <v>0.30208333333333337</v>
      </c>
    </row>
    <row r="424" spans="2:45">
      <c r="B424" s="337">
        <v>2025</v>
      </c>
      <c r="C424" s="337">
        <v>5</v>
      </c>
      <c r="D424" s="337">
        <v>1</v>
      </c>
      <c r="E424" s="338" t="s">
        <v>821</v>
      </c>
      <c r="F424" s="337"/>
      <c r="G424" s="339" t="s">
        <v>824</v>
      </c>
      <c r="H424" s="254" t="s">
        <v>825</v>
      </c>
      <c r="I424" s="317" t="s">
        <v>39</v>
      </c>
      <c r="J424" s="254" t="s">
        <v>827</v>
      </c>
      <c r="K424" s="241">
        <v>3811687</v>
      </c>
      <c r="L424" s="241"/>
      <c r="M424" s="241">
        <v>3</v>
      </c>
      <c r="N424" s="312" t="s">
        <v>657</v>
      </c>
      <c r="O424" s="3" t="s">
        <v>831</v>
      </c>
      <c r="P424" s="241">
        <v>50</v>
      </c>
      <c r="Q424" s="322" t="s">
        <v>1224</v>
      </c>
      <c r="R424" s="256">
        <v>1050</v>
      </c>
      <c r="S424" s="263">
        <v>4100</v>
      </c>
      <c r="T424" s="256">
        <v>4100</v>
      </c>
      <c r="U424" s="256">
        <v>1050</v>
      </c>
      <c r="V424" s="256">
        <v>1052</v>
      </c>
      <c r="W424" s="241">
        <v>1</v>
      </c>
      <c r="X424" s="256">
        <v>4100</v>
      </c>
      <c r="Y424" s="241">
        <v>1</v>
      </c>
      <c r="Z424" s="256">
        <v>4120</v>
      </c>
      <c r="AA424" s="256">
        <v>4100</v>
      </c>
      <c r="AB424" s="387" t="s">
        <v>1543</v>
      </c>
      <c r="AC424" s="257" t="s">
        <v>1568</v>
      </c>
      <c r="AD424" s="328">
        <v>0.58333333333333337</v>
      </c>
      <c r="AE424" s="329">
        <v>0.60416666666666663</v>
      </c>
      <c r="AF424" s="329"/>
      <c r="AG424" s="328"/>
      <c r="AH424" s="241" t="s">
        <v>39</v>
      </c>
      <c r="AI424" s="254" t="s">
        <v>42</v>
      </c>
      <c r="AJ424" s="254" t="s">
        <v>43</v>
      </c>
      <c r="AK424" s="254" t="s">
        <v>578</v>
      </c>
      <c r="AL424" s="260" t="s">
        <v>1571</v>
      </c>
      <c r="AM424" s="379" t="s">
        <v>1543</v>
      </c>
      <c r="AP424" s="261">
        <f t="shared" ref="AP424:AP427" si="20">IF(IF(AD424&gt;AE424,1-AD424+AE424,AE424-AD424)=0,"",IF(AD424&gt;AE424,1-AD424+AE424,AE424-AD424))</f>
        <v>2.0833333333333259E-2</v>
      </c>
      <c r="AQ424" s="261" t="str">
        <f t="shared" ref="AQ424" si="21">IF(IF(AF424&gt;AG424,1-AF424+AG424,AG424-AF424)=0,"",IF(AF424&gt;AG424,1-AF424+AG424,AG424-AF424))</f>
        <v/>
      </c>
    </row>
    <row r="425" spans="2:45">
      <c r="B425" s="337">
        <v>2025</v>
      </c>
      <c r="C425" s="337">
        <v>5</v>
      </c>
      <c r="D425" s="337">
        <v>1</v>
      </c>
      <c r="E425" s="338" t="s">
        <v>821</v>
      </c>
      <c r="F425" s="337"/>
      <c r="G425" s="339" t="s">
        <v>824</v>
      </c>
      <c r="H425" s="254" t="s">
        <v>825</v>
      </c>
      <c r="I425" s="317" t="s">
        <v>39</v>
      </c>
      <c r="J425" s="254" t="s">
        <v>827</v>
      </c>
      <c r="K425" s="241">
        <v>3811687</v>
      </c>
      <c r="L425" s="241"/>
      <c r="M425" s="241">
        <v>3</v>
      </c>
      <c r="N425" s="312" t="s">
        <v>657</v>
      </c>
      <c r="O425" s="3" t="s">
        <v>831</v>
      </c>
      <c r="P425" s="241">
        <v>50</v>
      </c>
      <c r="Q425" s="322" t="s">
        <v>1224</v>
      </c>
      <c r="R425" s="256">
        <v>1050</v>
      </c>
      <c r="S425" s="263">
        <v>4100</v>
      </c>
      <c r="T425" s="256">
        <v>4100</v>
      </c>
      <c r="U425" s="256">
        <v>1050</v>
      </c>
      <c r="V425" s="256">
        <v>1052</v>
      </c>
      <c r="W425" s="241">
        <v>1</v>
      </c>
      <c r="X425" s="256">
        <v>4100</v>
      </c>
      <c r="Y425" s="241">
        <v>1</v>
      </c>
      <c r="Z425" s="256">
        <v>4120</v>
      </c>
      <c r="AA425" s="256">
        <v>4100</v>
      </c>
      <c r="AB425" s="387" t="s">
        <v>1275</v>
      </c>
      <c r="AC425" s="257" t="s">
        <v>1569</v>
      </c>
      <c r="AD425" s="328">
        <v>0.60416666666666663</v>
      </c>
      <c r="AE425" s="329">
        <v>0.64583333333333337</v>
      </c>
      <c r="AF425" s="329"/>
      <c r="AG425" s="328"/>
      <c r="AH425" s="241" t="s">
        <v>39</v>
      </c>
      <c r="AI425" s="254" t="s">
        <v>42</v>
      </c>
      <c r="AJ425" s="254" t="s">
        <v>57</v>
      </c>
      <c r="AK425" s="254" t="s">
        <v>578</v>
      </c>
      <c r="AL425" s="260" t="s">
        <v>1572</v>
      </c>
      <c r="AM425" s="379" t="s">
        <v>1543</v>
      </c>
      <c r="AP425" s="261">
        <f t="shared" si="20"/>
        <v>4.1666666666666741E-2</v>
      </c>
      <c r="AQ425" s="261"/>
    </row>
    <row r="426" spans="2:45">
      <c r="B426" s="337">
        <v>2025</v>
      </c>
      <c r="C426" s="337">
        <v>5</v>
      </c>
      <c r="D426" s="337">
        <v>1</v>
      </c>
      <c r="E426" s="338" t="s">
        <v>821</v>
      </c>
      <c r="F426" s="337"/>
      <c r="G426" s="339" t="s">
        <v>824</v>
      </c>
      <c r="H426" s="254" t="s">
        <v>825</v>
      </c>
      <c r="I426" s="317" t="s">
        <v>39</v>
      </c>
      <c r="J426" s="254" t="s">
        <v>827</v>
      </c>
      <c r="K426" s="241">
        <v>3811687</v>
      </c>
      <c r="L426" s="241"/>
      <c r="M426" s="241">
        <v>3</v>
      </c>
      <c r="N426" s="312" t="s">
        <v>657</v>
      </c>
      <c r="O426" s="3" t="s">
        <v>831</v>
      </c>
      <c r="P426" s="241">
        <v>50</v>
      </c>
      <c r="Q426" s="322" t="s">
        <v>1224</v>
      </c>
      <c r="R426" s="256">
        <v>1050</v>
      </c>
      <c r="S426" s="263">
        <v>4090</v>
      </c>
      <c r="T426" s="256">
        <v>4090</v>
      </c>
      <c r="U426" s="256">
        <v>1050</v>
      </c>
      <c r="V426" s="256">
        <v>1052</v>
      </c>
      <c r="W426" s="241">
        <v>1</v>
      </c>
      <c r="X426" s="256">
        <v>4100</v>
      </c>
      <c r="Y426" s="241">
        <v>1</v>
      </c>
      <c r="Z426" s="256">
        <v>4110</v>
      </c>
      <c r="AA426" s="256">
        <v>4090</v>
      </c>
      <c r="AB426" s="387" t="s">
        <v>1275</v>
      </c>
      <c r="AC426" s="257" t="s">
        <v>1570</v>
      </c>
      <c r="AD426" s="328">
        <v>0.64583333333333337</v>
      </c>
      <c r="AE426" s="329">
        <v>0.6875</v>
      </c>
      <c r="AF426" s="329"/>
      <c r="AG426" s="328"/>
      <c r="AH426" s="241" t="s">
        <v>39</v>
      </c>
      <c r="AI426" s="254" t="s">
        <v>42</v>
      </c>
      <c r="AJ426" s="254" t="s">
        <v>57</v>
      </c>
      <c r="AK426" s="254" t="s">
        <v>578</v>
      </c>
      <c r="AL426" s="260" t="s">
        <v>1572</v>
      </c>
      <c r="AM426" s="379" t="s">
        <v>1543</v>
      </c>
      <c r="AP426" s="261">
        <f t="shared" si="20"/>
        <v>4.166666666666663E-2</v>
      </c>
      <c r="AQ426" s="261"/>
    </row>
    <row r="427" spans="2:45">
      <c r="B427" s="337">
        <v>2025</v>
      </c>
      <c r="C427" s="337">
        <v>5</v>
      </c>
      <c r="D427" s="337">
        <v>1</v>
      </c>
      <c r="E427" s="338" t="s">
        <v>821</v>
      </c>
      <c r="F427" s="337"/>
      <c r="G427" s="339" t="s">
        <v>824</v>
      </c>
      <c r="H427" s="254" t="s">
        <v>825</v>
      </c>
      <c r="I427" s="317" t="s">
        <v>39</v>
      </c>
      <c r="J427" s="254" t="s">
        <v>827</v>
      </c>
      <c r="K427" s="241">
        <v>3817766</v>
      </c>
      <c r="L427" s="241"/>
      <c r="M427" s="241">
        <v>4</v>
      </c>
      <c r="N427" s="312" t="s">
        <v>657</v>
      </c>
      <c r="O427" s="3" t="s">
        <v>831</v>
      </c>
      <c r="P427" s="241">
        <v>50</v>
      </c>
      <c r="Q427" s="322" t="s">
        <v>1224</v>
      </c>
      <c r="R427" s="256">
        <v>1050</v>
      </c>
      <c r="S427" s="263">
        <v>4060</v>
      </c>
      <c r="T427" s="256">
        <v>4060</v>
      </c>
      <c r="U427" s="256">
        <v>1050</v>
      </c>
      <c r="V427" s="256">
        <v>1051</v>
      </c>
      <c r="W427" s="241">
        <v>1</v>
      </c>
      <c r="X427" s="256">
        <v>4100</v>
      </c>
      <c r="Y427" s="241">
        <v>1</v>
      </c>
      <c r="Z427" s="256">
        <v>4080</v>
      </c>
      <c r="AA427" s="256">
        <v>4060</v>
      </c>
      <c r="AB427" s="387" t="s">
        <v>1275</v>
      </c>
      <c r="AC427" s="257" t="s">
        <v>1372</v>
      </c>
      <c r="AD427" s="328">
        <v>0.6875</v>
      </c>
      <c r="AE427" s="329">
        <v>0.74305555555555558</v>
      </c>
      <c r="AF427" s="329"/>
      <c r="AG427" s="328"/>
      <c r="AH427" s="241" t="s">
        <v>39</v>
      </c>
      <c r="AI427" s="254" t="s">
        <v>830</v>
      </c>
      <c r="AJ427" s="254" t="s">
        <v>57</v>
      </c>
      <c r="AK427" s="254" t="s">
        <v>578</v>
      </c>
      <c r="AL427" s="260" t="s">
        <v>1573</v>
      </c>
      <c r="AM427" s="379" t="s">
        <v>1543</v>
      </c>
      <c r="AP427" s="261">
        <f t="shared" si="20"/>
        <v>5.555555555555558E-2</v>
      </c>
      <c r="AQ427" s="261"/>
    </row>
    <row r="428" spans="2:45">
      <c r="B428" s="337">
        <v>2025</v>
      </c>
      <c r="C428" s="337">
        <v>5</v>
      </c>
      <c r="D428" s="337">
        <v>1</v>
      </c>
      <c r="E428" s="338" t="s">
        <v>821</v>
      </c>
      <c r="F428" s="337"/>
      <c r="G428" s="339"/>
      <c r="H428" s="254"/>
      <c r="I428" s="317"/>
      <c r="J428" s="254"/>
      <c r="K428" s="241"/>
      <c r="L428" s="241"/>
      <c r="M428" s="241"/>
      <c r="N428" s="312"/>
      <c r="O428" s="3"/>
      <c r="P428" s="241"/>
      <c r="Q428" s="322"/>
      <c r="R428" s="256"/>
      <c r="S428" s="263"/>
      <c r="T428" s="256"/>
      <c r="U428" s="256"/>
      <c r="V428" s="256"/>
      <c r="W428" s="241"/>
      <c r="X428" s="256"/>
      <c r="Y428" s="241"/>
      <c r="Z428" s="256"/>
      <c r="AA428" s="256"/>
      <c r="AB428" s="257"/>
      <c r="AC428" s="257"/>
      <c r="AD428" s="328"/>
      <c r="AE428" s="329"/>
      <c r="AF428" s="329">
        <v>0.74305555555555558</v>
      </c>
      <c r="AG428" s="328">
        <v>0.8125</v>
      </c>
      <c r="AH428" s="241" t="s">
        <v>35</v>
      </c>
      <c r="AI428" s="254"/>
      <c r="AJ428" s="254"/>
      <c r="AK428" s="254"/>
      <c r="AL428" s="260" t="s">
        <v>1574</v>
      </c>
      <c r="AM428" s="379"/>
      <c r="AP428" s="261"/>
      <c r="AQ428" s="261"/>
    </row>
    <row r="429" spans="2:45">
      <c r="B429" s="337">
        <v>2025</v>
      </c>
      <c r="C429" s="337">
        <v>5</v>
      </c>
      <c r="D429" s="337">
        <v>1</v>
      </c>
      <c r="E429" s="338" t="s">
        <v>821</v>
      </c>
      <c r="F429" s="337">
        <v>1</v>
      </c>
      <c r="G429" s="339"/>
      <c r="H429" s="254" t="s">
        <v>825</v>
      </c>
      <c r="I429" s="317" t="s">
        <v>835</v>
      </c>
      <c r="J429" s="254" t="s">
        <v>827</v>
      </c>
      <c r="K429" s="241">
        <v>3824827</v>
      </c>
      <c r="L429" s="241">
        <v>1</v>
      </c>
      <c r="M429" s="241">
        <v>5</v>
      </c>
      <c r="N429" s="312" t="s">
        <v>652</v>
      </c>
      <c r="O429" s="3" t="s">
        <v>831</v>
      </c>
      <c r="P429" s="241">
        <v>25</v>
      </c>
      <c r="Q429" s="322" t="s">
        <v>100</v>
      </c>
      <c r="R429" s="256">
        <v>1005</v>
      </c>
      <c r="S429" s="263">
        <v>12100</v>
      </c>
      <c r="T429" s="256">
        <v>12100</v>
      </c>
      <c r="U429" s="256">
        <v>1005</v>
      </c>
      <c r="V429" s="256">
        <v>1006</v>
      </c>
      <c r="W429" s="241">
        <v>1</v>
      </c>
      <c r="X429" s="256">
        <v>12100</v>
      </c>
      <c r="Y429" s="241">
        <v>1</v>
      </c>
      <c r="Z429" s="256">
        <v>12100</v>
      </c>
      <c r="AA429" s="256"/>
      <c r="AB429" s="257" t="s">
        <v>1575</v>
      </c>
      <c r="AC429" s="257"/>
      <c r="AD429" s="328">
        <v>0.8125</v>
      </c>
      <c r="AE429" s="329"/>
      <c r="AF429" s="329"/>
      <c r="AG429" s="328"/>
      <c r="AH429" s="241"/>
      <c r="AI429" s="254"/>
      <c r="AJ429" s="254"/>
      <c r="AK429" s="254"/>
      <c r="AL429" s="260"/>
      <c r="AM429" s="379"/>
      <c r="AP429" s="261">
        <f t="shared" si="16"/>
        <v>0.1875</v>
      </c>
      <c r="AQ429" s="261" t="str">
        <f t="shared" si="17"/>
        <v/>
      </c>
      <c r="AR429" s="323">
        <v>0</v>
      </c>
    </row>
    <row r="430" spans="2:45">
      <c r="B430" s="337">
        <v>2025</v>
      </c>
      <c r="C430" s="337">
        <v>5</v>
      </c>
      <c r="D430" s="337">
        <v>1</v>
      </c>
      <c r="E430" s="338" t="s">
        <v>821</v>
      </c>
      <c r="F430" s="337"/>
      <c r="G430" s="339"/>
      <c r="H430" s="254"/>
      <c r="I430" s="317"/>
      <c r="J430" s="254"/>
      <c r="K430" s="241"/>
      <c r="L430" s="241"/>
      <c r="M430" s="241"/>
      <c r="N430" s="312"/>
      <c r="O430" s="3"/>
      <c r="P430" s="241">
        <v>25</v>
      </c>
      <c r="Q430" s="322"/>
      <c r="R430" s="256">
        <v>1005</v>
      </c>
      <c r="S430" s="263">
        <v>500</v>
      </c>
      <c r="T430" s="256">
        <v>500</v>
      </c>
      <c r="U430" s="256">
        <v>1005</v>
      </c>
      <c r="V430" s="256">
        <v>1008</v>
      </c>
      <c r="W430" s="241">
        <v>1</v>
      </c>
      <c r="X430" s="256">
        <v>500</v>
      </c>
      <c r="Y430" s="241">
        <v>1</v>
      </c>
      <c r="Z430" s="256">
        <v>500</v>
      </c>
      <c r="AA430" s="256">
        <v>12600</v>
      </c>
      <c r="AB430" s="257"/>
      <c r="AC430" s="257" t="s">
        <v>1576</v>
      </c>
      <c r="AD430" s="328"/>
      <c r="AE430" s="329">
        <v>0.81944444444444442</v>
      </c>
      <c r="AF430" s="329"/>
      <c r="AG430" s="328"/>
      <c r="AH430" s="241"/>
      <c r="AI430" s="254" t="s">
        <v>830</v>
      </c>
      <c r="AJ430" s="254" t="s">
        <v>43</v>
      </c>
      <c r="AK430" s="254" t="s">
        <v>578</v>
      </c>
      <c r="AL430" s="260" t="s">
        <v>1577</v>
      </c>
      <c r="AM430" s="379"/>
      <c r="AP430" s="261">
        <f t="shared" si="16"/>
        <v>0.81944444444444442</v>
      </c>
      <c r="AQ430" s="261" t="str">
        <f t="shared" si="17"/>
        <v/>
      </c>
    </row>
    <row r="431" spans="2:45">
      <c r="B431" s="337">
        <v>2025</v>
      </c>
      <c r="C431" s="337">
        <v>5</v>
      </c>
      <c r="D431" s="337">
        <v>1</v>
      </c>
      <c r="E431" s="338" t="s">
        <v>821</v>
      </c>
      <c r="F431" s="337"/>
      <c r="G431" s="339"/>
      <c r="H431" s="254"/>
      <c r="I431" s="317"/>
      <c r="J431" s="254"/>
      <c r="K431" s="241"/>
      <c r="L431" s="241"/>
      <c r="M431" s="241"/>
      <c r="N431" s="312"/>
      <c r="O431" s="3"/>
      <c r="P431" s="241"/>
      <c r="Q431" s="322"/>
      <c r="R431" s="256"/>
      <c r="S431" s="263"/>
      <c r="T431" s="256"/>
      <c r="U431" s="256"/>
      <c r="V431" s="256"/>
      <c r="W431" s="241"/>
      <c r="X431" s="256"/>
      <c r="Y431" s="241"/>
      <c r="Z431" s="256"/>
      <c r="AA431" s="256"/>
      <c r="AB431" s="257"/>
      <c r="AC431" s="257"/>
      <c r="AD431" s="328"/>
      <c r="AE431" s="329"/>
      <c r="AF431" s="329">
        <v>0.81944444444444442</v>
      </c>
      <c r="AG431" s="328">
        <v>0.83333333333333337</v>
      </c>
      <c r="AH431" s="241" t="s">
        <v>832</v>
      </c>
      <c r="AI431" s="254"/>
      <c r="AJ431" s="254"/>
      <c r="AK431" s="254"/>
      <c r="AL431" s="260"/>
      <c r="AM431" s="379"/>
      <c r="AP431" s="261" t="str">
        <f t="shared" si="14"/>
        <v/>
      </c>
      <c r="AQ431" s="261">
        <f t="shared" si="15"/>
        <v>1.3888888888888951E-2</v>
      </c>
    </row>
    <row r="432" spans="2:45" ht="12.75" customHeight="1">
      <c r="B432" s="337">
        <v>2025</v>
      </c>
      <c r="C432" s="337">
        <v>5</v>
      </c>
      <c r="D432" s="337">
        <v>1</v>
      </c>
      <c r="E432" s="338" t="s">
        <v>821</v>
      </c>
      <c r="F432" s="337">
        <v>2</v>
      </c>
      <c r="G432" s="339"/>
      <c r="H432" s="254" t="s">
        <v>825</v>
      </c>
      <c r="I432" s="317" t="s">
        <v>835</v>
      </c>
      <c r="J432" s="254" t="s">
        <v>827</v>
      </c>
      <c r="K432" s="241">
        <v>3824827</v>
      </c>
      <c r="L432" s="241">
        <v>2</v>
      </c>
      <c r="M432" s="241">
        <v>5</v>
      </c>
      <c r="N432" s="312" t="s">
        <v>652</v>
      </c>
      <c r="O432" s="3" t="s">
        <v>831</v>
      </c>
      <c r="P432" s="241">
        <v>25</v>
      </c>
      <c r="Q432" s="322" t="s">
        <v>100</v>
      </c>
      <c r="R432" s="256">
        <v>1005</v>
      </c>
      <c r="S432" s="263">
        <v>12100</v>
      </c>
      <c r="T432" s="256">
        <v>12100</v>
      </c>
      <c r="U432" s="256">
        <v>1005</v>
      </c>
      <c r="V432" s="256">
        <v>1007</v>
      </c>
      <c r="W432" s="241">
        <v>1</v>
      </c>
      <c r="X432" s="256">
        <v>12100</v>
      </c>
      <c r="Y432" s="241">
        <v>1</v>
      </c>
      <c r="Z432" s="256">
        <v>12100</v>
      </c>
      <c r="AA432" s="256"/>
      <c r="AB432" s="257" t="s">
        <v>1578</v>
      </c>
      <c r="AC432" s="257"/>
      <c r="AD432" s="328">
        <v>0.83333333333333337</v>
      </c>
      <c r="AE432" s="329"/>
      <c r="AF432" s="329"/>
      <c r="AG432" s="328"/>
      <c r="AH432" s="241"/>
      <c r="AI432" s="254"/>
      <c r="AJ432" s="254"/>
      <c r="AK432" s="254"/>
      <c r="AL432" s="260"/>
      <c r="AM432" s="379"/>
      <c r="AP432" s="261">
        <f t="shared" si="14"/>
        <v>0.16666666666666663</v>
      </c>
      <c r="AQ432" s="261" t="str">
        <f t="shared" si="15"/>
        <v/>
      </c>
      <c r="AR432" s="323">
        <v>0</v>
      </c>
    </row>
    <row r="433" spans="2:44">
      <c r="B433" s="337">
        <v>2025</v>
      </c>
      <c r="C433" s="337">
        <v>5</v>
      </c>
      <c r="D433" s="337">
        <v>1</v>
      </c>
      <c r="E433" s="338" t="s">
        <v>821</v>
      </c>
      <c r="F433" s="337"/>
      <c r="G433" s="339"/>
      <c r="H433" s="254"/>
      <c r="I433" s="317"/>
      <c r="J433" s="254"/>
      <c r="K433" s="241"/>
      <c r="L433" s="241"/>
      <c r="M433" s="241"/>
      <c r="N433" s="312"/>
      <c r="O433" s="3"/>
      <c r="P433" s="241">
        <v>25</v>
      </c>
      <c r="Q433" s="322"/>
      <c r="R433" s="256">
        <v>1005</v>
      </c>
      <c r="S433" s="263">
        <v>500</v>
      </c>
      <c r="T433" s="256">
        <v>500</v>
      </c>
      <c r="U433" s="256">
        <v>1005</v>
      </c>
      <c r="V433" s="256">
        <v>1008</v>
      </c>
      <c r="W433" s="241">
        <v>1</v>
      </c>
      <c r="X433" s="256">
        <v>500</v>
      </c>
      <c r="Y433" s="241">
        <v>1</v>
      </c>
      <c r="Z433" s="256">
        <v>500</v>
      </c>
      <c r="AA433" s="256">
        <v>12600</v>
      </c>
      <c r="AB433" s="257"/>
      <c r="AC433" s="257" t="s">
        <v>1579</v>
      </c>
      <c r="AD433" s="328"/>
      <c r="AE433" s="329">
        <v>0.84027777777777779</v>
      </c>
      <c r="AF433" s="329"/>
      <c r="AG433" s="328"/>
      <c r="AH433" s="241"/>
      <c r="AI433" s="254" t="s">
        <v>830</v>
      </c>
      <c r="AJ433" s="254" t="s">
        <v>43</v>
      </c>
      <c r="AK433" s="254" t="s">
        <v>578</v>
      </c>
      <c r="AL433" s="260" t="s">
        <v>1577</v>
      </c>
      <c r="AM433" s="379"/>
      <c r="AP433" s="261">
        <f t="shared" si="14"/>
        <v>0.84027777777777779</v>
      </c>
      <c r="AQ433" s="261" t="str">
        <f t="shared" si="15"/>
        <v/>
      </c>
    </row>
    <row r="434" spans="2:44">
      <c r="B434" s="337">
        <v>2025</v>
      </c>
      <c r="C434" s="337">
        <v>5</v>
      </c>
      <c r="D434" s="337">
        <v>1</v>
      </c>
      <c r="E434" s="338" t="s">
        <v>821</v>
      </c>
      <c r="F434" s="337"/>
      <c r="G434" s="339"/>
      <c r="H434" s="254"/>
      <c r="I434" s="317"/>
      <c r="J434" s="254"/>
      <c r="K434" s="241"/>
      <c r="L434" s="241"/>
      <c r="M434" s="241"/>
      <c r="N434" s="312"/>
      <c r="O434" s="3"/>
      <c r="P434" s="241"/>
      <c r="Q434" s="322"/>
      <c r="R434" s="256"/>
      <c r="S434" s="263"/>
      <c r="T434" s="256"/>
      <c r="U434" s="256"/>
      <c r="V434" s="256"/>
      <c r="W434" s="241"/>
      <c r="X434" s="256"/>
      <c r="Y434" s="241"/>
      <c r="Z434" s="256"/>
      <c r="AA434" s="256"/>
      <c r="AB434" s="257"/>
      <c r="AC434" s="257"/>
      <c r="AD434" s="328"/>
      <c r="AE434" s="329"/>
      <c r="AF434" s="329">
        <v>0.84027777777777779</v>
      </c>
      <c r="AG434" s="328">
        <v>0.875</v>
      </c>
      <c r="AH434" s="241" t="s">
        <v>832</v>
      </c>
      <c r="AI434" s="254"/>
      <c r="AJ434" s="254"/>
      <c r="AK434" s="254"/>
      <c r="AL434" s="260"/>
      <c r="AM434" s="379"/>
      <c r="AP434" s="261" t="str">
        <f t="shared" si="14"/>
        <v/>
      </c>
      <c r="AQ434" s="261">
        <f t="shared" si="15"/>
        <v>3.472222222222221E-2</v>
      </c>
    </row>
    <row r="435" spans="2:44">
      <c r="B435" s="337">
        <v>2025</v>
      </c>
      <c r="C435" s="337">
        <v>5</v>
      </c>
      <c r="D435" s="337">
        <v>1</v>
      </c>
      <c r="E435" s="338" t="s">
        <v>821</v>
      </c>
      <c r="F435" s="337">
        <v>3</v>
      </c>
      <c r="G435" s="339"/>
      <c r="H435" s="254" t="s">
        <v>825</v>
      </c>
      <c r="I435" s="317" t="s">
        <v>835</v>
      </c>
      <c r="J435" s="254" t="s">
        <v>827</v>
      </c>
      <c r="K435" s="241">
        <v>3824827</v>
      </c>
      <c r="L435" s="241">
        <v>3</v>
      </c>
      <c r="M435" s="241">
        <v>5</v>
      </c>
      <c r="N435" s="312" t="s">
        <v>652</v>
      </c>
      <c r="O435" s="3" t="s">
        <v>831</v>
      </c>
      <c r="P435" s="241">
        <v>25</v>
      </c>
      <c r="Q435" s="322" t="s">
        <v>100</v>
      </c>
      <c r="R435" s="256">
        <v>1005</v>
      </c>
      <c r="S435" s="263">
        <v>12100</v>
      </c>
      <c r="T435" s="256">
        <v>12100</v>
      </c>
      <c r="U435" s="256">
        <v>1005</v>
      </c>
      <c r="V435" s="256">
        <v>1006</v>
      </c>
      <c r="W435" s="241">
        <v>1</v>
      </c>
      <c r="X435" s="256">
        <v>12100</v>
      </c>
      <c r="Y435" s="241">
        <v>1</v>
      </c>
      <c r="Z435" s="256">
        <v>12100</v>
      </c>
      <c r="AA435" s="256"/>
      <c r="AB435" s="257" t="s">
        <v>1580</v>
      </c>
      <c r="AC435" s="257"/>
      <c r="AD435" s="328">
        <v>0.875</v>
      </c>
      <c r="AE435" s="329"/>
      <c r="AF435" s="329"/>
      <c r="AG435" s="328"/>
      <c r="AH435" s="241"/>
      <c r="AI435" s="254"/>
      <c r="AJ435" s="254"/>
      <c r="AK435" s="254"/>
      <c r="AL435" s="260"/>
      <c r="AM435" s="379"/>
      <c r="AP435" s="261">
        <f t="shared" si="14"/>
        <v>0.125</v>
      </c>
      <c r="AQ435" s="261" t="str">
        <f t="shared" si="15"/>
        <v/>
      </c>
      <c r="AR435" s="323">
        <v>0</v>
      </c>
    </row>
    <row r="436" spans="2:44">
      <c r="B436" s="337">
        <v>2025</v>
      </c>
      <c r="C436" s="337">
        <v>5</v>
      </c>
      <c r="D436" s="337">
        <v>1</v>
      </c>
      <c r="E436" s="338" t="s">
        <v>821</v>
      </c>
      <c r="F436" s="337"/>
      <c r="G436" s="339"/>
      <c r="H436" s="254"/>
      <c r="I436" s="317"/>
      <c r="J436" s="254"/>
      <c r="K436" s="241"/>
      <c r="L436" s="241"/>
      <c r="M436" s="241"/>
      <c r="N436" s="312"/>
      <c r="O436" s="3"/>
      <c r="P436" s="241">
        <v>25</v>
      </c>
      <c r="Q436" s="322"/>
      <c r="R436" s="256">
        <v>1005</v>
      </c>
      <c r="S436" s="263">
        <v>500</v>
      </c>
      <c r="T436" s="256">
        <v>500</v>
      </c>
      <c r="U436" s="256">
        <v>1005</v>
      </c>
      <c r="V436" s="256">
        <v>1008</v>
      </c>
      <c r="W436" s="241">
        <v>1</v>
      </c>
      <c r="X436" s="256">
        <v>500</v>
      </c>
      <c r="Y436" s="241">
        <v>1</v>
      </c>
      <c r="Z436" s="256">
        <v>500</v>
      </c>
      <c r="AA436" s="256">
        <v>12600</v>
      </c>
      <c r="AB436" s="257"/>
      <c r="AC436" s="257" t="s">
        <v>1581</v>
      </c>
      <c r="AD436" s="328"/>
      <c r="AE436" s="329">
        <v>0.88194444444444442</v>
      </c>
      <c r="AF436" s="329"/>
      <c r="AG436" s="328"/>
      <c r="AH436" s="241"/>
      <c r="AI436" s="254" t="s">
        <v>830</v>
      </c>
      <c r="AJ436" s="254" t="s">
        <v>43</v>
      </c>
      <c r="AK436" s="254" t="s">
        <v>578</v>
      </c>
      <c r="AL436" s="260" t="s">
        <v>1577</v>
      </c>
      <c r="AM436" s="379"/>
      <c r="AP436" s="261">
        <f t="shared" si="14"/>
        <v>0.88194444444444442</v>
      </c>
      <c r="AQ436" s="261" t="str">
        <f t="shared" si="15"/>
        <v/>
      </c>
    </row>
    <row r="437" spans="2:44">
      <c r="B437" s="337">
        <v>2025</v>
      </c>
      <c r="C437" s="337">
        <v>5</v>
      </c>
      <c r="D437" s="337">
        <v>1</v>
      </c>
      <c r="E437" s="338" t="s">
        <v>821</v>
      </c>
      <c r="F437" s="337"/>
      <c r="G437" s="339"/>
      <c r="H437" s="254"/>
      <c r="I437" s="317"/>
      <c r="J437" s="254"/>
      <c r="K437" s="241"/>
      <c r="L437" s="241"/>
      <c r="M437" s="241"/>
      <c r="N437" s="312"/>
      <c r="O437" s="3"/>
      <c r="P437" s="241"/>
      <c r="Q437" s="322"/>
      <c r="R437" s="256"/>
      <c r="S437" s="263"/>
      <c r="T437" s="256"/>
      <c r="U437" s="256"/>
      <c r="V437" s="256"/>
      <c r="W437" s="241"/>
      <c r="X437" s="256"/>
      <c r="Y437" s="241"/>
      <c r="Z437" s="256"/>
      <c r="AA437" s="256"/>
      <c r="AB437" s="257"/>
      <c r="AC437" s="257"/>
      <c r="AD437" s="328"/>
      <c r="AE437" s="329"/>
      <c r="AF437" s="329">
        <v>0.88194444444444442</v>
      </c>
      <c r="AG437" s="328">
        <v>0.88888888888888884</v>
      </c>
      <c r="AH437" s="241" t="s">
        <v>832</v>
      </c>
      <c r="AI437" s="254"/>
      <c r="AJ437" s="254"/>
      <c r="AK437" s="254"/>
      <c r="AL437" s="260"/>
      <c r="AM437" s="379"/>
      <c r="AP437" s="261" t="str">
        <f t="shared" si="14"/>
        <v/>
      </c>
      <c r="AQ437" s="261">
        <f t="shared" si="15"/>
        <v>6.9444444444444198E-3</v>
      </c>
    </row>
    <row r="438" spans="2:44">
      <c r="B438" s="337">
        <v>2025</v>
      </c>
      <c r="C438" s="337">
        <v>5</v>
      </c>
      <c r="D438" s="337">
        <v>1</v>
      </c>
      <c r="E438" s="338" t="s">
        <v>821</v>
      </c>
      <c r="F438" s="337">
        <v>4</v>
      </c>
      <c r="G438" s="339"/>
      <c r="H438" s="254" t="s">
        <v>825</v>
      </c>
      <c r="I438" s="317" t="s">
        <v>835</v>
      </c>
      <c r="J438" s="254" t="s">
        <v>827</v>
      </c>
      <c r="K438" s="241">
        <v>3824827</v>
      </c>
      <c r="L438" s="241">
        <v>4</v>
      </c>
      <c r="M438" s="241">
        <v>5</v>
      </c>
      <c r="N438" s="312" t="s">
        <v>652</v>
      </c>
      <c r="O438" s="3" t="s">
        <v>831</v>
      </c>
      <c r="P438" s="241">
        <v>25</v>
      </c>
      <c r="Q438" s="322" t="s">
        <v>100</v>
      </c>
      <c r="R438" s="256">
        <v>1005</v>
      </c>
      <c r="S438" s="263">
        <v>12100</v>
      </c>
      <c r="T438" s="256">
        <v>12100</v>
      </c>
      <c r="U438" s="256">
        <v>1005</v>
      </c>
      <c r="V438" s="256">
        <v>1006</v>
      </c>
      <c r="W438" s="241">
        <v>1</v>
      </c>
      <c r="X438" s="256">
        <v>12100</v>
      </c>
      <c r="Y438" s="241">
        <v>1</v>
      </c>
      <c r="Z438" s="256">
        <v>12100</v>
      </c>
      <c r="AA438" s="256"/>
      <c r="AB438" s="257" t="s">
        <v>1582</v>
      </c>
      <c r="AC438" s="257"/>
      <c r="AD438" s="328">
        <v>0.88888888888888884</v>
      </c>
      <c r="AE438" s="329"/>
      <c r="AF438" s="329"/>
      <c r="AG438" s="328"/>
      <c r="AH438" s="241"/>
      <c r="AI438" s="254"/>
      <c r="AJ438" s="254"/>
      <c r="AK438" s="254"/>
      <c r="AL438" s="260"/>
      <c r="AM438" s="379"/>
      <c r="AP438" s="261">
        <f t="shared" si="14"/>
        <v>0.11111111111111116</v>
      </c>
      <c r="AQ438" s="261" t="str">
        <f t="shared" si="15"/>
        <v/>
      </c>
      <c r="AR438" s="323">
        <v>0</v>
      </c>
    </row>
    <row r="439" spans="2:44">
      <c r="B439" s="337">
        <v>2025</v>
      </c>
      <c r="C439" s="337">
        <v>5</v>
      </c>
      <c r="D439" s="337">
        <v>1</v>
      </c>
      <c r="E439" s="338" t="s">
        <v>821</v>
      </c>
      <c r="F439" s="337"/>
      <c r="G439" s="339"/>
      <c r="H439" s="254"/>
      <c r="I439" s="317"/>
      <c r="J439" s="254"/>
      <c r="K439" s="241"/>
      <c r="L439" s="241"/>
      <c r="M439" s="241"/>
      <c r="N439" s="312"/>
      <c r="O439" s="3"/>
      <c r="P439" s="241">
        <v>25</v>
      </c>
      <c r="Q439" s="322"/>
      <c r="R439" s="256">
        <v>1005</v>
      </c>
      <c r="S439" s="263">
        <v>500</v>
      </c>
      <c r="T439" s="256">
        <v>500</v>
      </c>
      <c r="U439" s="256">
        <v>1005</v>
      </c>
      <c r="V439" s="256">
        <v>1008</v>
      </c>
      <c r="W439" s="241">
        <v>1</v>
      </c>
      <c r="X439" s="256">
        <v>500</v>
      </c>
      <c r="Y439" s="241">
        <v>1</v>
      </c>
      <c r="Z439" s="256">
        <v>500</v>
      </c>
      <c r="AA439" s="256">
        <v>12600</v>
      </c>
      <c r="AB439" s="257"/>
      <c r="AC439" s="257" t="s">
        <v>1584</v>
      </c>
      <c r="AD439" s="328"/>
      <c r="AE439" s="329">
        <v>0.89583333333333337</v>
      </c>
      <c r="AF439" s="329"/>
      <c r="AG439" s="328"/>
      <c r="AH439" s="241"/>
      <c r="AI439" s="254" t="s">
        <v>830</v>
      </c>
      <c r="AJ439" s="254" t="s">
        <v>43</v>
      </c>
      <c r="AK439" s="254" t="s">
        <v>578</v>
      </c>
      <c r="AL439" s="260" t="s">
        <v>1583</v>
      </c>
      <c r="AM439" s="379"/>
      <c r="AP439" s="261">
        <f t="shared" si="14"/>
        <v>0.89583333333333337</v>
      </c>
      <c r="AQ439" s="261" t="str">
        <f t="shared" si="15"/>
        <v/>
      </c>
    </row>
    <row r="440" spans="2:44">
      <c r="B440" s="337">
        <v>2025</v>
      </c>
      <c r="C440" s="337">
        <v>5</v>
      </c>
      <c r="D440" s="337">
        <v>1</v>
      </c>
      <c r="E440" s="338" t="s">
        <v>821</v>
      </c>
      <c r="F440" s="337"/>
      <c r="G440" s="339"/>
      <c r="H440" s="254"/>
      <c r="I440" s="317"/>
      <c r="J440" s="254"/>
      <c r="K440" s="241"/>
      <c r="L440" s="241"/>
      <c r="M440" s="241"/>
      <c r="N440" s="312"/>
      <c r="O440" s="3"/>
      <c r="P440" s="241"/>
      <c r="Q440" s="322"/>
      <c r="R440" s="256"/>
      <c r="S440" s="263"/>
      <c r="T440" s="256"/>
      <c r="U440" s="256"/>
      <c r="V440" s="256"/>
      <c r="W440" s="241"/>
      <c r="X440" s="256"/>
      <c r="Y440" s="241"/>
      <c r="Z440" s="256"/>
      <c r="AA440" s="256"/>
      <c r="AB440" s="257"/>
      <c r="AC440" s="257"/>
      <c r="AD440" s="328"/>
      <c r="AE440" s="329"/>
      <c r="AF440" s="329">
        <v>0.89583333333333337</v>
      </c>
      <c r="AG440" s="328">
        <v>0.90972222222222221</v>
      </c>
      <c r="AH440" s="241" t="s">
        <v>832</v>
      </c>
      <c r="AI440" s="254"/>
      <c r="AJ440" s="254"/>
      <c r="AK440" s="254"/>
      <c r="AL440" s="260"/>
      <c r="AM440" s="379"/>
      <c r="AP440" s="261" t="str">
        <f t="shared" si="14"/>
        <v/>
      </c>
      <c r="AQ440" s="261">
        <f t="shared" si="15"/>
        <v>1.388888888888884E-2</v>
      </c>
    </row>
    <row r="441" spans="2:44">
      <c r="B441" s="337">
        <v>2025</v>
      </c>
      <c r="C441" s="337">
        <v>5</v>
      </c>
      <c r="D441" s="337">
        <v>1</v>
      </c>
      <c r="E441" s="338" t="s">
        <v>822</v>
      </c>
      <c r="F441" s="337">
        <v>5</v>
      </c>
      <c r="G441" s="339"/>
      <c r="H441" s="254" t="s">
        <v>825</v>
      </c>
      <c r="I441" s="317" t="s">
        <v>835</v>
      </c>
      <c r="J441" s="254" t="s">
        <v>827</v>
      </c>
      <c r="K441" s="241">
        <v>3824827</v>
      </c>
      <c r="L441" s="241">
        <v>5</v>
      </c>
      <c r="M441" s="241">
        <v>5</v>
      </c>
      <c r="N441" s="312" t="s">
        <v>652</v>
      </c>
      <c r="O441" s="3" t="s">
        <v>831</v>
      </c>
      <c r="P441" s="241">
        <v>25</v>
      </c>
      <c r="Q441" s="322" t="s">
        <v>100</v>
      </c>
      <c r="R441" s="256">
        <v>1005</v>
      </c>
      <c r="S441" s="263">
        <v>12100</v>
      </c>
      <c r="T441" s="256">
        <v>12100</v>
      </c>
      <c r="U441" s="256">
        <v>1005</v>
      </c>
      <c r="V441" s="256">
        <v>1006</v>
      </c>
      <c r="W441" s="241">
        <v>1</v>
      </c>
      <c r="X441" s="256">
        <v>12100</v>
      </c>
      <c r="Y441" s="241">
        <v>1</v>
      </c>
      <c r="Z441" s="256">
        <v>12100</v>
      </c>
      <c r="AA441" s="256"/>
      <c r="AB441" s="257" t="s">
        <v>1585</v>
      </c>
      <c r="AC441" s="257"/>
      <c r="AD441" s="328">
        <v>0.90972222222222221</v>
      </c>
      <c r="AE441" s="329"/>
      <c r="AF441" s="329"/>
      <c r="AG441" s="328"/>
      <c r="AH441" s="241"/>
      <c r="AI441" s="254"/>
      <c r="AJ441" s="254"/>
      <c r="AK441" s="254"/>
      <c r="AL441" s="260"/>
      <c r="AM441" s="379"/>
      <c r="AP441" s="261">
        <f t="shared" si="14"/>
        <v>9.027777777777779E-2</v>
      </c>
      <c r="AQ441" s="261" t="str">
        <f t="shared" si="15"/>
        <v/>
      </c>
      <c r="AR441" s="323">
        <v>0</v>
      </c>
    </row>
    <row r="442" spans="2:44">
      <c r="B442" s="337">
        <v>2025</v>
      </c>
      <c r="C442" s="337">
        <v>5</v>
      </c>
      <c r="D442" s="337">
        <v>1</v>
      </c>
      <c r="E442" s="338" t="s">
        <v>822</v>
      </c>
      <c r="F442" s="337"/>
      <c r="G442" s="339"/>
      <c r="H442" s="254"/>
      <c r="I442" s="317"/>
      <c r="J442" s="254"/>
      <c r="K442" s="241"/>
      <c r="L442" s="241"/>
      <c r="M442" s="241"/>
      <c r="N442" s="312"/>
      <c r="O442" s="3"/>
      <c r="P442" s="241">
        <v>25</v>
      </c>
      <c r="Q442" s="322"/>
      <c r="R442" s="256">
        <v>1005</v>
      </c>
      <c r="S442" s="263">
        <v>500</v>
      </c>
      <c r="T442" s="256">
        <v>500</v>
      </c>
      <c r="U442" s="256">
        <v>1005</v>
      </c>
      <c r="V442" s="256">
        <v>1008</v>
      </c>
      <c r="W442" s="241">
        <v>1</v>
      </c>
      <c r="X442" s="256">
        <v>500</v>
      </c>
      <c r="Y442" s="241">
        <v>1</v>
      </c>
      <c r="Z442" s="256">
        <v>500</v>
      </c>
      <c r="AA442" s="256">
        <v>12600</v>
      </c>
      <c r="AB442" s="257"/>
      <c r="AC442" s="257" t="s">
        <v>1586</v>
      </c>
      <c r="AD442" s="328"/>
      <c r="AE442" s="329">
        <v>0.91666666666666663</v>
      </c>
      <c r="AF442" s="329"/>
      <c r="AG442" s="328"/>
      <c r="AH442" s="241"/>
      <c r="AI442" s="254" t="s">
        <v>830</v>
      </c>
      <c r="AJ442" s="254" t="s">
        <v>43</v>
      </c>
      <c r="AK442" s="254" t="s">
        <v>578</v>
      </c>
      <c r="AL442" s="260" t="s">
        <v>1583</v>
      </c>
      <c r="AM442" s="379"/>
      <c r="AP442" s="261">
        <f t="shared" si="14"/>
        <v>0.91666666666666663</v>
      </c>
      <c r="AQ442" s="261" t="str">
        <f t="shared" si="15"/>
        <v/>
      </c>
    </row>
    <row r="443" spans="2:44">
      <c r="B443" s="337">
        <v>2025</v>
      </c>
      <c r="C443" s="337">
        <v>5</v>
      </c>
      <c r="D443" s="337">
        <v>1</v>
      </c>
      <c r="E443" s="338" t="s">
        <v>822</v>
      </c>
      <c r="F443" s="337"/>
      <c r="G443" s="339"/>
      <c r="H443" s="254"/>
      <c r="I443" s="317"/>
      <c r="J443" s="254"/>
      <c r="K443" s="241"/>
      <c r="L443" s="241"/>
      <c r="M443" s="241"/>
      <c r="N443" s="312"/>
      <c r="O443" s="3"/>
      <c r="P443" s="241"/>
      <c r="Q443" s="322"/>
      <c r="R443" s="256"/>
      <c r="S443" s="263"/>
      <c r="T443" s="256"/>
      <c r="U443" s="256"/>
      <c r="V443" s="256"/>
      <c r="W443" s="241"/>
      <c r="X443" s="256"/>
      <c r="Y443" s="241"/>
      <c r="Z443" s="256"/>
      <c r="AA443" s="256"/>
      <c r="AB443" s="257"/>
      <c r="AC443" s="257"/>
      <c r="AD443" s="328"/>
      <c r="AE443" s="329"/>
      <c r="AF443" s="329">
        <v>0.91666666666666663</v>
      </c>
      <c r="AG443" s="328">
        <v>0.96875</v>
      </c>
      <c r="AH443" s="241" t="s">
        <v>48</v>
      </c>
      <c r="AI443" s="254"/>
      <c r="AJ443" s="254"/>
      <c r="AK443" s="254"/>
      <c r="AL443" s="260" t="s">
        <v>1587</v>
      </c>
      <c r="AM443" s="379"/>
      <c r="AP443" s="261" t="str">
        <f t="shared" si="14"/>
        <v/>
      </c>
      <c r="AQ443" s="261">
        <f t="shared" si="15"/>
        <v>5.208333333333337E-2</v>
      </c>
    </row>
    <row r="444" spans="2:44">
      <c r="B444" s="337">
        <v>2025</v>
      </c>
      <c r="C444" s="337">
        <v>5</v>
      </c>
      <c r="D444" s="337">
        <v>1</v>
      </c>
      <c r="E444" s="338" t="s">
        <v>822</v>
      </c>
      <c r="F444" s="337"/>
      <c r="G444" s="339"/>
      <c r="H444" s="254"/>
      <c r="I444" s="317"/>
      <c r="J444" s="254"/>
      <c r="K444" s="241"/>
      <c r="L444" s="241"/>
      <c r="M444" s="241"/>
      <c r="N444" s="312"/>
      <c r="O444" s="3"/>
      <c r="P444" s="241"/>
      <c r="Q444" s="322"/>
      <c r="R444" s="256"/>
      <c r="S444" s="263"/>
      <c r="T444" s="256"/>
      <c r="U444" s="256"/>
      <c r="V444" s="256"/>
      <c r="W444" s="241"/>
      <c r="X444" s="256"/>
      <c r="Y444" s="241"/>
      <c r="Z444" s="256"/>
      <c r="AA444" s="256"/>
      <c r="AB444" s="257"/>
      <c r="AC444" s="257"/>
      <c r="AD444" s="328"/>
      <c r="AE444" s="329"/>
      <c r="AF444" s="329">
        <v>0.96875</v>
      </c>
      <c r="AG444" s="328">
        <v>0.28125</v>
      </c>
      <c r="AH444" s="241" t="s">
        <v>39</v>
      </c>
      <c r="AI444" s="254"/>
      <c r="AJ444" s="254"/>
      <c r="AK444" s="254"/>
      <c r="AL444" s="260" t="s">
        <v>1588</v>
      </c>
      <c r="AM444" s="379"/>
      <c r="AP444" s="261" t="str">
        <f t="shared" si="14"/>
        <v/>
      </c>
      <c r="AQ444" s="261">
        <f t="shared" si="15"/>
        <v>0.3125</v>
      </c>
    </row>
    <row r="445" spans="2:44">
      <c r="B445" s="337">
        <v>2025</v>
      </c>
      <c r="C445" s="337">
        <v>5</v>
      </c>
      <c r="D445" s="337">
        <v>2</v>
      </c>
      <c r="E445" s="338" t="s">
        <v>823</v>
      </c>
      <c r="F445" s="337"/>
      <c r="G445" s="339"/>
      <c r="H445" s="254"/>
      <c r="I445" s="317"/>
      <c r="J445" s="254"/>
      <c r="K445" s="241"/>
      <c r="L445" s="241"/>
      <c r="M445" s="241"/>
      <c r="N445" s="312"/>
      <c r="O445" s="3"/>
      <c r="P445" s="241"/>
      <c r="Q445" s="322"/>
      <c r="R445" s="256"/>
      <c r="S445" s="263"/>
      <c r="T445" s="256"/>
      <c r="U445" s="256"/>
      <c r="V445" s="256"/>
      <c r="W445" s="241"/>
      <c r="X445" s="256"/>
      <c r="Y445" s="241"/>
      <c r="Z445" s="256"/>
      <c r="AA445" s="256"/>
      <c r="AB445" s="257"/>
      <c r="AC445" s="257"/>
      <c r="AD445" s="328"/>
      <c r="AE445" s="329"/>
      <c r="AF445" s="329">
        <v>0.28125</v>
      </c>
      <c r="AG445" s="328">
        <v>0.58333333333333337</v>
      </c>
      <c r="AH445" s="241" t="s">
        <v>39</v>
      </c>
      <c r="AI445" s="254"/>
      <c r="AJ445" s="254"/>
      <c r="AK445" s="254"/>
      <c r="AL445" s="260" t="s">
        <v>1567</v>
      </c>
      <c r="AM445" s="379"/>
      <c r="AP445" s="261" t="str">
        <f t="shared" si="14"/>
        <v/>
      </c>
      <c r="AQ445" s="261">
        <f t="shared" si="15"/>
        <v>0.30208333333333337</v>
      </c>
    </row>
    <row r="446" spans="2:44">
      <c r="B446" s="337">
        <v>2025</v>
      </c>
      <c r="C446" s="337">
        <v>5</v>
      </c>
      <c r="D446" s="337">
        <v>2</v>
      </c>
      <c r="E446" s="338" t="s">
        <v>821</v>
      </c>
      <c r="F446" s="337"/>
      <c r="G446" s="339"/>
      <c r="H446" s="254"/>
      <c r="I446" s="317"/>
      <c r="J446" s="254"/>
      <c r="K446" s="241"/>
      <c r="L446" s="241"/>
      <c r="M446" s="241"/>
      <c r="N446" s="312"/>
      <c r="O446" s="3"/>
      <c r="P446" s="241"/>
      <c r="Q446" s="322"/>
      <c r="R446" s="256"/>
      <c r="S446" s="263"/>
      <c r="T446" s="256"/>
      <c r="U446" s="256"/>
      <c r="V446" s="256"/>
      <c r="W446" s="241"/>
      <c r="X446" s="256"/>
      <c r="Y446" s="241"/>
      <c r="Z446" s="256"/>
      <c r="AA446" s="256"/>
      <c r="AB446" s="257"/>
      <c r="AC446" s="257"/>
      <c r="AD446" s="328"/>
      <c r="AE446" s="329"/>
      <c r="AF446" s="329">
        <v>0.58333333333333337</v>
      </c>
      <c r="AG446" s="328">
        <v>0.91666666666666663</v>
      </c>
      <c r="AH446" s="241" t="s">
        <v>39</v>
      </c>
      <c r="AI446" s="254"/>
      <c r="AJ446" s="254"/>
      <c r="AK446" s="254"/>
      <c r="AL446" s="260" t="s">
        <v>1567</v>
      </c>
      <c r="AM446" s="379"/>
      <c r="AP446" s="261" t="str">
        <f t="shared" si="14"/>
        <v/>
      </c>
      <c r="AQ446" s="261">
        <f t="shared" si="15"/>
        <v>0.33333333333333326</v>
      </c>
    </row>
    <row r="447" spans="2:44">
      <c r="B447" s="337">
        <v>2025</v>
      </c>
      <c r="C447" s="337">
        <v>5</v>
      </c>
      <c r="D447" s="337">
        <v>2</v>
      </c>
      <c r="E447" s="338" t="s">
        <v>822</v>
      </c>
      <c r="F447" s="337"/>
      <c r="G447" s="339"/>
      <c r="H447" s="254"/>
      <c r="I447" s="317"/>
      <c r="J447" s="254"/>
      <c r="K447" s="241"/>
      <c r="L447" s="241"/>
      <c r="M447" s="241"/>
      <c r="N447" s="312"/>
      <c r="O447" s="3"/>
      <c r="P447" s="241"/>
      <c r="Q447" s="322"/>
      <c r="R447" s="256"/>
      <c r="S447" s="263"/>
      <c r="T447" s="256"/>
      <c r="U447" s="256"/>
      <c r="V447" s="256"/>
      <c r="W447" s="241"/>
      <c r="X447" s="256"/>
      <c r="Y447" s="241"/>
      <c r="Z447" s="256"/>
      <c r="AA447" s="256"/>
      <c r="AB447" s="257"/>
      <c r="AC447" s="257"/>
      <c r="AD447" s="328"/>
      <c r="AE447" s="329"/>
      <c r="AF447" s="329">
        <v>0.91666666666666663</v>
      </c>
      <c r="AG447" s="328">
        <v>0.97916666666666663</v>
      </c>
      <c r="AH447" s="241" t="s">
        <v>39</v>
      </c>
      <c r="AI447" s="254"/>
      <c r="AJ447" s="254"/>
      <c r="AK447" s="254"/>
      <c r="AL447" s="260" t="s">
        <v>1589</v>
      </c>
      <c r="AM447" s="379"/>
      <c r="AP447" s="261" t="str">
        <f t="shared" si="14"/>
        <v/>
      </c>
      <c r="AQ447" s="261">
        <f t="shared" si="15"/>
        <v>6.25E-2</v>
      </c>
    </row>
    <row r="448" spans="2:44">
      <c r="B448" s="337">
        <v>2025</v>
      </c>
      <c r="C448" s="337">
        <v>5</v>
      </c>
      <c r="D448" s="337">
        <v>2</v>
      </c>
      <c r="E448" s="338" t="s">
        <v>822</v>
      </c>
      <c r="F448" s="337"/>
      <c r="G448" s="339"/>
      <c r="H448" s="254"/>
      <c r="I448" s="317"/>
      <c r="J448" s="254"/>
      <c r="K448" s="241"/>
      <c r="L448" s="241"/>
      <c r="M448" s="241"/>
      <c r="N448" s="312"/>
      <c r="O448" s="3"/>
      <c r="P448" s="241"/>
      <c r="Q448" s="322"/>
      <c r="R448" s="256"/>
      <c r="S448" s="263"/>
      <c r="T448" s="256"/>
      <c r="U448" s="256"/>
      <c r="V448" s="256"/>
      <c r="W448" s="241"/>
      <c r="X448" s="256"/>
      <c r="Y448" s="241"/>
      <c r="Z448" s="256"/>
      <c r="AA448" s="256"/>
      <c r="AB448" s="257"/>
      <c r="AC448" s="257"/>
      <c r="AD448" s="328"/>
      <c r="AE448" s="329"/>
      <c r="AF448" s="329">
        <v>0.97916666666666663</v>
      </c>
      <c r="AG448" s="328">
        <v>0.28125</v>
      </c>
      <c r="AH448" s="241" t="s">
        <v>39</v>
      </c>
      <c r="AI448" s="254"/>
      <c r="AJ448" s="254"/>
      <c r="AK448" s="254"/>
      <c r="AL448" s="260" t="s">
        <v>1590</v>
      </c>
      <c r="AM448" s="379"/>
      <c r="AP448" s="261" t="str">
        <f t="shared" si="14"/>
        <v/>
      </c>
      <c r="AQ448" s="261">
        <f t="shared" si="15"/>
        <v>0.30208333333333337</v>
      </c>
    </row>
    <row r="449" spans="2:43">
      <c r="B449" s="337">
        <v>2025</v>
      </c>
      <c r="C449" s="337">
        <v>5</v>
      </c>
      <c r="D449" s="337">
        <v>7</v>
      </c>
      <c r="E449" s="338" t="s">
        <v>821</v>
      </c>
      <c r="F449" s="337"/>
      <c r="G449" s="339"/>
      <c r="H449" s="254"/>
      <c r="I449" s="317"/>
      <c r="J449" s="254"/>
      <c r="K449" s="241"/>
      <c r="L449" s="241"/>
      <c r="M449" s="241"/>
      <c r="N449" s="312"/>
      <c r="O449" s="3"/>
      <c r="P449" s="241"/>
      <c r="Q449" s="322"/>
      <c r="R449" s="256"/>
      <c r="S449" s="263"/>
      <c r="T449" s="256"/>
      <c r="U449" s="256"/>
      <c r="V449" s="256"/>
      <c r="W449" s="241"/>
      <c r="X449" s="256"/>
      <c r="Y449" s="241"/>
      <c r="Z449" s="256"/>
      <c r="AA449" s="256"/>
      <c r="AB449" s="257"/>
      <c r="AC449" s="257"/>
      <c r="AD449" s="328"/>
      <c r="AE449" s="329"/>
      <c r="AF449" s="329">
        <v>0.28125</v>
      </c>
      <c r="AG449" s="328">
        <v>0.375</v>
      </c>
      <c r="AH449" s="241" t="s">
        <v>39</v>
      </c>
      <c r="AI449" s="254"/>
      <c r="AJ449" s="254"/>
      <c r="AK449" s="254"/>
      <c r="AL449" s="260" t="s">
        <v>1591</v>
      </c>
      <c r="AM449" s="379"/>
      <c r="AP449" s="261" t="str">
        <f t="shared" si="14"/>
        <v/>
      </c>
      <c r="AQ449" s="261">
        <f t="shared" si="15"/>
        <v>9.375E-2</v>
      </c>
    </row>
    <row r="450" spans="2:43">
      <c r="B450" s="337">
        <v>2025</v>
      </c>
      <c r="C450" s="337">
        <v>5</v>
      </c>
      <c r="D450" s="337">
        <v>7</v>
      </c>
      <c r="E450" s="338" t="s">
        <v>821</v>
      </c>
      <c r="F450" s="337"/>
      <c r="G450" s="339"/>
      <c r="H450" s="254"/>
      <c r="I450" s="317"/>
      <c r="J450" s="254"/>
      <c r="K450" s="241"/>
      <c r="L450" s="241"/>
      <c r="M450" s="241"/>
      <c r="N450" s="312"/>
      <c r="O450" s="3"/>
      <c r="P450" s="241"/>
      <c r="Q450" s="322"/>
      <c r="R450" s="256"/>
      <c r="S450" s="263"/>
      <c r="T450" s="256"/>
      <c r="U450" s="256"/>
      <c r="V450" s="256"/>
      <c r="W450" s="241"/>
      <c r="X450" s="256"/>
      <c r="Y450" s="241"/>
      <c r="Z450" s="256"/>
      <c r="AA450" s="256"/>
      <c r="AB450" s="257"/>
      <c r="AC450" s="257"/>
      <c r="AD450" s="328"/>
      <c r="AE450" s="329"/>
      <c r="AF450" s="329">
        <v>0.375</v>
      </c>
      <c r="AG450" s="328">
        <v>0.45833333333333331</v>
      </c>
      <c r="AH450" s="241" t="s">
        <v>35</v>
      </c>
      <c r="AI450" s="254"/>
      <c r="AJ450" s="254"/>
      <c r="AK450" s="254"/>
      <c r="AL450" s="260" t="s">
        <v>1592</v>
      </c>
      <c r="AM450" s="379"/>
      <c r="AP450" s="261" t="str">
        <f t="shared" si="14"/>
        <v/>
      </c>
      <c r="AQ450" s="261">
        <f t="shared" si="15"/>
        <v>8.3333333333333315E-2</v>
      </c>
    </row>
    <row r="451" spans="2:43">
      <c r="B451" s="337">
        <v>2025</v>
      </c>
      <c r="C451" s="337">
        <v>5</v>
      </c>
      <c r="D451" s="337">
        <v>7</v>
      </c>
      <c r="E451" s="338" t="s">
        <v>821</v>
      </c>
      <c r="F451" s="337">
        <v>1</v>
      </c>
      <c r="G451" s="339" t="s">
        <v>824</v>
      </c>
      <c r="H451" s="254" t="s">
        <v>825</v>
      </c>
      <c r="I451" s="317" t="s">
        <v>68</v>
      </c>
      <c r="J451" s="254" t="s">
        <v>845</v>
      </c>
      <c r="K451" s="241">
        <v>3817782</v>
      </c>
      <c r="L451" s="241"/>
      <c r="M451" s="241">
        <v>26</v>
      </c>
      <c r="N451" s="312" t="s">
        <v>844</v>
      </c>
      <c r="O451" s="3" t="s">
        <v>828</v>
      </c>
      <c r="P451" s="241">
        <v>25</v>
      </c>
      <c r="Q451" s="322" t="s">
        <v>842</v>
      </c>
      <c r="R451" s="256">
        <v>1110</v>
      </c>
      <c r="S451" s="263">
        <v>5880</v>
      </c>
      <c r="T451" s="256">
        <v>5880</v>
      </c>
      <c r="U451" s="256">
        <v>1050</v>
      </c>
      <c r="V451" s="256">
        <v>1052</v>
      </c>
      <c r="W451" s="241">
        <v>1</v>
      </c>
      <c r="X451" s="256">
        <v>6000</v>
      </c>
      <c r="Y451" s="241">
        <v>1</v>
      </c>
      <c r="Z451" s="256">
        <v>5820</v>
      </c>
      <c r="AA451" s="256">
        <v>5800</v>
      </c>
      <c r="AB451" s="387" t="s">
        <v>1543</v>
      </c>
      <c r="AC451" s="257" t="s">
        <v>1552</v>
      </c>
      <c r="AD451" s="328">
        <v>0.45833333333333331</v>
      </c>
      <c r="AE451" s="329">
        <v>0.46527777777777779</v>
      </c>
      <c r="AF451" s="329"/>
      <c r="AG451" s="328"/>
      <c r="AH451" s="241"/>
      <c r="AI451" s="254" t="s">
        <v>830</v>
      </c>
      <c r="AJ451" s="254" t="s">
        <v>50</v>
      </c>
      <c r="AK451" s="254" t="s">
        <v>843</v>
      </c>
      <c r="AL451" s="260" t="s">
        <v>1593</v>
      </c>
      <c r="AM451" s="379" t="s">
        <v>1543</v>
      </c>
      <c r="AP451" s="261">
        <f t="shared" si="14"/>
        <v>6.9444444444444753E-3</v>
      </c>
      <c r="AQ451" s="261" t="str">
        <f t="shared" si="15"/>
        <v/>
      </c>
    </row>
    <row r="452" spans="2:43">
      <c r="B452" s="337">
        <v>2025</v>
      </c>
      <c r="C452" s="337">
        <v>5</v>
      </c>
      <c r="D452" s="337">
        <v>7</v>
      </c>
      <c r="E452" s="338" t="s">
        <v>821</v>
      </c>
      <c r="F452" s="337"/>
      <c r="G452" s="339"/>
      <c r="H452" s="254"/>
      <c r="I452" s="317"/>
      <c r="J452" s="254"/>
      <c r="K452" s="241"/>
      <c r="L452" s="241"/>
      <c r="M452" s="241"/>
      <c r="N452" s="312"/>
      <c r="O452" s="3"/>
      <c r="P452" s="241"/>
      <c r="Q452" s="322"/>
      <c r="R452" s="256"/>
      <c r="S452" s="263"/>
      <c r="T452" s="256"/>
      <c r="U452" s="256"/>
      <c r="V452" s="256"/>
      <c r="W452" s="241"/>
      <c r="X452" s="256"/>
      <c r="Y452" s="241"/>
      <c r="Z452" s="256"/>
      <c r="AA452" s="256"/>
      <c r="AB452" s="257"/>
      <c r="AC452" s="257"/>
      <c r="AD452" s="328"/>
      <c r="AE452" s="329"/>
      <c r="AF452" s="329">
        <v>0.46527777777777779</v>
      </c>
      <c r="AG452" s="328">
        <v>0.47916666666666669</v>
      </c>
      <c r="AH452" s="241" t="s">
        <v>41</v>
      </c>
      <c r="AI452" s="254"/>
      <c r="AJ452" s="254"/>
      <c r="AK452" s="254"/>
      <c r="AL452" s="260"/>
      <c r="AM452" s="379"/>
      <c r="AP452" s="261" t="str">
        <f t="shared" si="14"/>
        <v/>
      </c>
      <c r="AQ452" s="261">
        <f t="shared" si="15"/>
        <v>1.3888888888888895E-2</v>
      </c>
    </row>
    <row r="453" spans="2:43">
      <c r="B453" s="337">
        <v>2025</v>
      </c>
      <c r="C453" s="337">
        <v>5</v>
      </c>
      <c r="D453" s="337">
        <v>7</v>
      </c>
      <c r="E453" s="338" t="s">
        <v>821</v>
      </c>
      <c r="F453" s="337">
        <v>2</v>
      </c>
      <c r="G453" s="339" t="s">
        <v>824</v>
      </c>
      <c r="H453" s="254" t="s">
        <v>825</v>
      </c>
      <c r="I453" s="317" t="s">
        <v>68</v>
      </c>
      <c r="J453" s="254" t="s">
        <v>845</v>
      </c>
      <c r="K453" s="241">
        <v>3817782</v>
      </c>
      <c r="L453" s="241"/>
      <c r="M453" s="241">
        <v>26</v>
      </c>
      <c r="N453" s="312" t="s">
        <v>844</v>
      </c>
      <c r="O453" s="3" t="s">
        <v>828</v>
      </c>
      <c r="P453" s="241">
        <v>25</v>
      </c>
      <c r="Q453" s="322" t="s">
        <v>842</v>
      </c>
      <c r="R453" s="256">
        <v>1110</v>
      </c>
      <c r="S453" s="263">
        <v>3620</v>
      </c>
      <c r="T453" s="256">
        <v>3620</v>
      </c>
      <c r="U453" s="256">
        <v>1050</v>
      </c>
      <c r="V453" s="256">
        <v>1052</v>
      </c>
      <c r="W453" s="241">
        <v>1</v>
      </c>
      <c r="X453" s="256">
        <v>6000</v>
      </c>
      <c r="Y453" s="241">
        <v>1</v>
      </c>
      <c r="Z453" s="256">
        <v>3120</v>
      </c>
      <c r="AA453" s="256">
        <v>3100</v>
      </c>
      <c r="AB453" s="387" t="s">
        <v>1543</v>
      </c>
      <c r="AC453" s="257" t="s">
        <v>1508</v>
      </c>
      <c r="AD453" s="328">
        <v>0.47916666666666669</v>
      </c>
      <c r="AE453" s="329">
        <v>0.5</v>
      </c>
      <c r="AF453" s="329"/>
      <c r="AG453" s="328"/>
      <c r="AH453" s="241"/>
      <c r="AI453" s="254" t="s">
        <v>830</v>
      </c>
      <c r="AJ453" s="254" t="s">
        <v>50</v>
      </c>
      <c r="AK453" s="254" t="s">
        <v>843</v>
      </c>
      <c r="AL453" s="260" t="s">
        <v>1594</v>
      </c>
      <c r="AM453" s="379" t="s">
        <v>1275</v>
      </c>
      <c r="AP453" s="261">
        <f t="shared" si="14"/>
        <v>2.0833333333333315E-2</v>
      </c>
      <c r="AQ453" s="261" t="str">
        <f t="shared" si="15"/>
        <v/>
      </c>
    </row>
    <row r="454" spans="2:43">
      <c r="B454" s="337">
        <v>2025</v>
      </c>
      <c r="C454" s="337">
        <v>5</v>
      </c>
      <c r="D454" s="337">
        <v>7</v>
      </c>
      <c r="E454" s="338" t="s">
        <v>821</v>
      </c>
      <c r="F454" s="337"/>
      <c r="G454" s="339"/>
      <c r="H454" s="254"/>
      <c r="I454" s="317"/>
      <c r="J454" s="254"/>
      <c r="K454" s="241"/>
      <c r="L454" s="241"/>
      <c r="M454" s="241"/>
      <c r="N454" s="312"/>
      <c r="O454" s="3"/>
      <c r="P454" s="241"/>
      <c r="Q454" s="322"/>
      <c r="R454" s="256"/>
      <c r="S454" s="263"/>
      <c r="T454" s="256"/>
      <c r="U454" s="256"/>
      <c r="V454" s="256"/>
      <c r="W454" s="241"/>
      <c r="X454" s="256"/>
      <c r="Y454" s="241"/>
      <c r="Z454" s="256"/>
      <c r="AA454" s="256"/>
      <c r="AB454" s="257"/>
      <c r="AC454" s="257"/>
      <c r="AD454" s="328"/>
      <c r="AE454" s="329"/>
      <c r="AF454" s="329">
        <v>0.5</v>
      </c>
      <c r="AG454" s="328">
        <v>0.54166666666666663</v>
      </c>
      <c r="AH454" s="241" t="s">
        <v>41</v>
      </c>
      <c r="AI454" s="254"/>
      <c r="AJ454" s="254"/>
      <c r="AK454" s="254"/>
      <c r="AL454" s="260"/>
      <c r="AM454" s="379"/>
      <c r="AP454" s="261" t="str">
        <f t="shared" si="14"/>
        <v/>
      </c>
      <c r="AQ454" s="261">
        <f t="shared" si="15"/>
        <v>4.166666666666663E-2</v>
      </c>
    </row>
    <row r="455" spans="2:43">
      <c r="B455" s="337">
        <v>2025</v>
      </c>
      <c r="C455" s="337">
        <v>5</v>
      </c>
      <c r="D455" s="337">
        <v>7</v>
      </c>
      <c r="E455" s="338" t="s">
        <v>821</v>
      </c>
      <c r="F455" s="337">
        <v>3</v>
      </c>
      <c r="G455" s="339" t="s">
        <v>824</v>
      </c>
      <c r="H455" s="254" t="s">
        <v>825</v>
      </c>
      <c r="I455" s="317" t="s">
        <v>68</v>
      </c>
      <c r="J455" s="254" t="s">
        <v>845</v>
      </c>
      <c r="K455" s="241">
        <v>3817782</v>
      </c>
      <c r="L455" s="241"/>
      <c r="M455" s="241">
        <v>26</v>
      </c>
      <c r="N455" s="312" t="s">
        <v>844</v>
      </c>
      <c r="O455" s="3" t="s">
        <v>828</v>
      </c>
      <c r="P455" s="241">
        <v>25</v>
      </c>
      <c r="Q455" s="322" t="s">
        <v>842</v>
      </c>
      <c r="R455" s="256">
        <v>1110</v>
      </c>
      <c r="S455" s="263">
        <v>3950</v>
      </c>
      <c r="T455" s="256">
        <v>3950</v>
      </c>
      <c r="U455" s="256">
        <v>1050</v>
      </c>
      <c r="V455" s="256">
        <v>1052</v>
      </c>
      <c r="W455" s="241">
        <v>1</v>
      </c>
      <c r="X455" s="256">
        <v>6000</v>
      </c>
      <c r="Y455" s="241">
        <v>1</v>
      </c>
      <c r="Z455" s="256">
        <v>3950</v>
      </c>
      <c r="AA455" s="256">
        <v>3950</v>
      </c>
      <c r="AB455" s="387" t="s">
        <v>1543</v>
      </c>
      <c r="AC455" s="257" t="s">
        <v>1562</v>
      </c>
      <c r="AD455" s="328">
        <v>0.54166666666666663</v>
      </c>
      <c r="AE455" s="329">
        <v>0.55555555555555558</v>
      </c>
      <c r="AF455" s="329"/>
      <c r="AG455" s="328"/>
      <c r="AH455" s="241"/>
      <c r="AI455" s="254" t="s">
        <v>830</v>
      </c>
      <c r="AJ455" s="254" t="s">
        <v>50</v>
      </c>
      <c r="AK455" s="254" t="s">
        <v>843</v>
      </c>
      <c r="AL455" s="260" t="s">
        <v>1595</v>
      </c>
      <c r="AM455" s="379" t="s">
        <v>1275</v>
      </c>
      <c r="AP455" s="261">
        <f t="shared" si="14"/>
        <v>1.3888888888888951E-2</v>
      </c>
      <c r="AQ455" s="261" t="str">
        <f t="shared" si="15"/>
        <v/>
      </c>
    </row>
    <row r="456" spans="2:43">
      <c r="B456" s="337">
        <v>2025</v>
      </c>
      <c r="C456" s="337">
        <v>5</v>
      </c>
      <c r="D456" s="337">
        <v>7</v>
      </c>
      <c r="E456" s="338" t="s">
        <v>821</v>
      </c>
      <c r="F456" s="337"/>
      <c r="G456" s="339"/>
      <c r="H456" s="254"/>
      <c r="I456" s="317"/>
      <c r="J456" s="254"/>
      <c r="K456" s="241"/>
      <c r="L456" s="241"/>
      <c r="M456" s="241"/>
      <c r="N456" s="312"/>
      <c r="O456" s="3"/>
      <c r="P456" s="241"/>
      <c r="Q456" s="322"/>
      <c r="R456" s="256"/>
      <c r="S456" s="263"/>
      <c r="T456" s="256"/>
      <c r="U456" s="256"/>
      <c r="V456" s="256"/>
      <c r="W456" s="241"/>
      <c r="X456" s="256"/>
      <c r="Y456" s="241"/>
      <c r="Z456" s="256"/>
      <c r="AA456" s="256"/>
      <c r="AB456" s="257"/>
      <c r="AC456" s="257"/>
      <c r="AD456" s="328"/>
      <c r="AE456" s="329"/>
      <c r="AF456" s="329">
        <v>0.55555555555555558</v>
      </c>
      <c r="AG456" s="328">
        <v>0.57638888888888884</v>
      </c>
      <c r="AH456" s="241" t="s">
        <v>41</v>
      </c>
      <c r="AI456" s="254"/>
      <c r="AJ456" s="254"/>
      <c r="AK456" s="254"/>
      <c r="AL456" s="260"/>
      <c r="AM456" s="379"/>
      <c r="AP456" s="261" t="str">
        <f t="shared" si="14"/>
        <v/>
      </c>
      <c r="AQ456" s="261">
        <f t="shared" si="15"/>
        <v>2.0833333333333259E-2</v>
      </c>
    </row>
    <row r="457" spans="2:43">
      <c r="B457" s="337">
        <v>2025</v>
      </c>
      <c r="C457" s="337">
        <v>5</v>
      </c>
      <c r="D457" s="337">
        <v>7</v>
      </c>
      <c r="E457" s="338" t="s">
        <v>821</v>
      </c>
      <c r="F457" s="337">
        <v>4</v>
      </c>
      <c r="G457" s="339" t="s">
        <v>824</v>
      </c>
      <c r="H457" s="254" t="s">
        <v>825</v>
      </c>
      <c r="I457" s="317" t="s">
        <v>68</v>
      </c>
      <c r="J457" s="254" t="s">
        <v>845</v>
      </c>
      <c r="K457" s="241">
        <v>3817782</v>
      </c>
      <c r="L457" s="241"/>
      <c r="M457" s="241">
        <v>26</v>
      </c>
      <c r="N457" s="312" t="s">
        <v>844</v>
      </c>
      <c r="O457" s="3" t="s">
        <v>828</v>
      </c>
      <c r="P457" s="241">
        <v>25</v>
      </c>
      <c r="Q457" s="322" t="s">
        <v>842</v>
      </c>
      <c r="R457" s="256">
        <v>1110</v>
      </c>
      <c r="S457" s="263">
        <v>3950</v>
      </c>
      <c r="T457" s="256">
        <v>3950</v>
      </c>
      <c r="U457" s="256">
        <v>1050</v>
      </c>
      <c r="V457" s="256">
        <v>1052</v>
      </c>
      <c r="W457" s="241">
        <v>1</v>
      </c>
      <c r="X457" s="256">
        <v>6000</v>
      </c>
      <c r="Y457" s="241">
        <v>1</v>
      </c>
      <c r="Z457" s="256">
        <v>3950</v>
      </c>
      <c r="AA457" s="256">
        <v>3950</v>
      </c>
      <c r="AB457" s="387" t="s">
        <v>1543</v>
      </c>
      <c r="AC457" s="257" t="s">
        <v>1560</v>
      </c>
      <c r="AD457" s="328">
        <v>0.57638888888888884</v>
      </c>
      <c r="AE457" s="329">
        <v>0.58333333333333337</v>
      </c>
      <c r="AF457" s="329"/>
      <c r="AG457" s="328"/>
      <c r="AH457" s="241"/>
      <c r="AI457" s="254" t="s">
        <v>830</v>
      </c>
      <c r="AJ457" s="254" t="s">
        <v>50</v>
      </c>
      <c r="AK457" s="254" t="s">
        <v>843</v>
      </c>
      <c r="AL457" s="260" t="s">
        <v>1596</v>
      </c>
      <c r="AM457" s="379" t="s">
        <v>1275</v>
      </c>
      <c r="AP457" s="261">
        <f t="shared" si="14"/>
        <v>6.9444444444445308E-3</v>
      </c>
      <c r="AQ457" s="261" t="str">
        <f t="shared" si="15"/>
        <v/>
      </c>
    </row>
    <row r="458" spans="2:43">
      <c r="B458" s="337">
        <v>2025</v>
      </c>
      <c r="C458" s="337">
        <v>5</v>
      </c>
      <c r="D458" s="337">
        <v>7</v>
      </c>
      <c r="E458" s="338" t="s">
        <v>822</v>
      </c>
      <c r="F458" s="337"/>
      <c r="G458" s="339"/>
      <c r="H458" s="254"/>
      <c r="I458" s="317"/>
      <c r="J458" s="254"/>
      <c r="K458" s="241"/>
      <c r="L458" s="241"/>
      <c r="M458" s="241"/>
      <c r="N458" s="312"/>
      <c r="O458" s="3"/>
      <c r="P458" s="241"/>
      <c r="Q458" s="322"/>
      <c r="R458" s="256"/>
      <c r="S458" s="263"/>
      <c r="T458" s="256"/>
      <c r="U458" s="256"/>
      <c r="V458" s="256"/>
      <c r="W458" s="241"/>
      <c r="X458" s="256"/>
      <c r="Y458" s="241"/>
      <c r="Z458" s="256"/>
      <c r="AA458" s="256"/>
      <c r="AB458" s="257"/>
      <c r="AC458" s="257"/>
      <c r="AD458" s="328"/>
      <c r="AE458" s="329"/>
      <c r="AF458" s="329">
        <v>0.58333333333333337</v>
      </c>
      <c r="AG458" s="328">
        <v>0.60416666666666663</v>
      </c>
      <c r="AH458" s="241" t="s">
        <v>41</v>
      </c>
      <c r="AI458" s="254"/>
      <c r="AJ458" s="254"/>
      <c r="AK458" s="254"/>
      <c r="AL458" s="260"/>
      <c r="AM458" s="379"/>
      <c r="AP458" s="261" t="str">
        <f t="shared" si="14"/>
        <v/>
      </c>
      <c r="AQ458" s="261">
        <f t="shared" si="15"/>
        <v>2.0833333333333259E-2</v>
      </c>
    </row>
    <row r="459" spans="2:43">
      <c r="B459" s="337">
        <v>2025</v>
      </c>
      <c r="C459" s="337">
        <v>5</v>
      </c>
      <c r="D459" s="337">
        <v>7</v>
      </c>
      <c r="E459" s="338" t="s">
        <v>822</v>
      </c>
      <c r="F459" s="337">
        <v>5</v>
      </c>
      <c r="G459" s="339" t="s">
        <v>824</v>
      </c>
      <c r="H459" s="254" t="s">
        <v>825</v>
      </c>
      <c r="I459" s="317" t="s">
        <v>68</v>
      </c>
      <c r="J459" s="254" t="s">
        <v>845</v>
      </c>
      <c r="K459" s="241">
        <v>3817782</v>
      </c>
      <c r="L459" s="241"/>
      <c r="M459" s="241">
        <v>26</v>
      </c>
      <c r="N459" s="312" t="s">
        <v>844</v>
      </c>
      <c r="O459" s="3" t="s">
        <v>828</v>
      </c>
      <c r="P459" s="241">
        <v>25</v>
      </c>
      <c r="Q459" s="322" t="s">
        <v>842</v>
      </c>
      <c r="R459" s="256">
        <v>1110</v>
      </c>
      <c r="S459" s="263">
        <v>3170</v>
      </c>
      <c r="T459" s="256">
        <v>3170</v>
      </c>
      <c r="U459" s="256">
        <v>1050</v>
      </c>
      <c r="V459" s="256">
        <v>1052</v>
      </c>
      <c r="W459" s="241">
        <v>1</v>
      </c>
      <c r="X459" s="256">
        <v>6000</v>
      </c>
      <c r="Y459" s="241">
        <v>1</v>
      </c>
      <c r="Z459" s="256">
        <v>2870</v>
      </c>
      <c r="AA459" s="256">
        <v>2850</v>
      </c>
      <c r="AB459" s="257" t="s">
        <v>1517</v>
      </c>
      <c r="AC459" s="257" t="s">
        <v>1598</v>
      </c>
      <c r="AD459" s="328">
        <v>0.60416666666666663</v>
      </c>
      <c r="AE459" s="329">
        <v>0.61111111111111116</v>
      </c>
      <c r="AF459" s="329"/>
      <c r="AG459" s="328"/>
      <c r="AH459" s="241"/>
      <c r="AI459" s="254" t="s">
        <v>830</v>
      </c>
      <c r="AJ459" s="254" t="s">
        <v>50</v>
      </c>
      <c r="AK459" s="254" t="s">
        <v>843</v>
      </c>
      <c r="AL459" s="260" t="s">
        <v>1597</v>
      </c>
      <c r="AM459" s="379" t="s">
        <v>1275</v>
      </c>
      <c r="AP459" s="261">
        <f t="shared" si="14"/>
        <v>6.9444444444445308E-3</v>
      </c>
      <c r="AQ459" s="261" t="str">
        <f t="shared" si="15"/>
        <v/>
      </c>
    </row>
    <row r="460" spans="2:43">
      <c r="B460" s="337">
        <v>2025</v>
      </c>
      <c r="C460" s="337">
        <v>5</v>
      </c>
      <c r="D460" s="337">
        <v>7</v>
      </c>
      <c r="E460" s="338" t="s">
        <v>822</v>
      </c>
      <c r="F460" s="337"/>
      <c r="G460" s="339"/>
      <c r="H460" s="254"/>
      <c r="I460" s="317"/>
      <c r="J460" s="254"/>
      <c r="K460" s="241"/>
      <c r="L460" s="241"/>
      <c r="M460" s="241"/>
      <c r="N460" s="312"/>
      <c r="O460" s="3"/>
      <c r="P460" s="241"/>
      <c r="Q460" s="322"/>
      <c r="R460" s="256"/>
      <c r="S460" s="263"/>
      <c r="T460" s="256"/>
      <c r="U460" s="256"/>
      <c r="V460" s="256"/>
      <c r="W460" s="241"/>
      <c r="X460" s="256"/>
      <c r="Y460" s="241"/>
      <c r="Z460" s="256"/>
      <c r="AA460" s="256"/>
      <c r="AB460" s="257"/>
      <c r="AC460" s="257"/>
      <c r="AD460" s="328"/>
      <c r="AE460" s="329"/>
      <c r="AF460" s="329">
        <v>0.61111111111111116</v>
      </c>
      <c r="AG460" s="328">
        <v>0.63194444444444442</v>
      </c>
      <c r="AH460" s="241" t="s">
        <v>41</v>
      </c>
      <c r="AI460" s="254"/>
      <c r="AJ460" s="254"/>
      <c r="AK460" s="254"/>
      <c r="AL460" s="260" t="s">
        <v>1601</v>
      </c>
      <c r="AM460" s="379"/>
      <c r="AP460" s="261" t="str">
        <f t="shared" si="14"/>
        <v/>
      </c>
      <c r="AQ460" s="261">
        <f t="shared" si="15"/>
        <v>2.0833333333333259E-2</v>
      </c>
    </row>
    <row r="461" spans="2:43">
      <c r="B461" s="337">
        <v>2025</v>
      </c>
      <c r="C461" s="337">
        <v>5</v>
      </c>
      <c r="D461" s="337">
        <v>7</v>
      </c>
      <c r="E461" s="338" t="s">
        <v>822</v>
      </c>
      <c r="F461" s="337">
        <v>6</v>
      </c>
      <c r="G461" s="339" t="s">
        <v>824</v>
      </c>
      <c r="H461" s="254" t="s">
        <v>825</v>
      </c>
      <c r="I461" s="317" t="s">
        <v>68</v>
      </c>
      <c r="J461" s="254" t="s">
        <v>845</v>
      </c>
      <c r="K461" s="241">
        <v>3817782</v>
      </c>
      <c r="L461" s="241"/>
      <c r="M461" s="241">
        <v>26</v>
      </c>
      <c r="N461" s="312" t="s">
        <v>844</v>
      </c>
      <c r="O461" s="3" t="s">
        <v>828</v>
      </c>
      <c r="P461" s="241">
        <v>25</v>
      </c>
      <c r="Q461" s="322" t="s">
        <v>842</v>
      </c>
      <c r="R461" s="256">
        <v>1110</v>
      </c>
      <c r="S461" s="263">
        <v>3620</v>
      </c>
      <c r="T461" s="256">
        <v>3620</v>
      </c>
      <c r="U461" s="256">
        <v>1050</v>
      </c>
      <c r="V461" s="256">
        <v>1052</v>
      </c>
      <c r="W461" s="241">
        <v>1</v>
      </c>
      <c r="X461" s="256">
        <v>6000</v>
      </c>
      <c r="Y461" s="241">
        <v>1</v>
      </c>
      <c r="Z461" s="256">
        <v>3590</v>
      </c>
      <c r="AA461" s="256">
        <v>3570</v>
      </c>
      <c r="AB461" s="257" t="s">
        <v>1506</v>
      </c>
      <c r="AC461" s="257" t="s">
        <v>1599</v>
      </c>
      <c r="AD461" s="328">
        <v>0.63194444444444442</v>
      </c>
      <c r="AE461" s="329">
        <v>0.66666666666666663</v>
      </c>
      <c r="AF461" s="329"/>
      <c r="AG461" s="328"/>
      <c r="AH461" s="241"/>
      <c r="AI461" s="254" t="s">
        <v>830</v>
      </c>
      <c r="AJ461" s="254" t="s">
        <v>57</v>
      </c>
      <c r="AK461" s="254" t="s">
        <v>843</v>
      </c>
      <c r="AL461" s="260" t="s">
        <v>1604</v>
      </c>
      <c r="AM461" s="379" t="s">
        <v>840</v>
      </c>
      <c r="AP461" s="261">
        <f t="shared" si="14"/>
        <v>3.472222222222221E-2</v>
      </c>
      <c r="AQ461" s="261" t="str">
        <f t="shared" si="15"/>
        <v/>
      </c>
    </row>
    <row r="462" spans="2:43">
      <c r="B462" s="337">
        <v>2025</v>
      </c>
      <c r="C462" s="337">
        <v>5</v>
      </c>
      <c r="D462" s="337">
        <v>7</v>
      </c>
      <c r="E462" s="338" t="s">
        <v>822</v>
      </c>
      <c r="F462" s="337"/>
      <c r="G462" s="339"/>
      <c r="H462" s="254"/>
      <c r="I462" s="317"/>
      <c r="J462" s="254"/>
      <c r="K462" s="241"/>
      <c r="L462" s="241"/>
      <c r="M462" s="241"/>
      <c r="N462" s="312"/>
      <c r="O462" s="3"/>
      <c r="P462" s="241"/>
      <c r="Q462" s="322"/>
      <c r="R462" s="256"/>
      <c r="S462" s="263"/>
      <c r="T462" s="256"/>
      <c r="U462" s="256"/>
      <c r="V462" s="256"/>
      <c r="W462" s="241"/>
      <c r="X462" s="256"/>
      <c r="Y462" s="241"/>
      <c r="Z462" s="256"/>
      <c r="AA462" s="256"/>
      <c r="AB462" s="257"/>
      <c r="AC462" s="257"/>
      <c r="AD462" s="328"/>
      <c r="AE462" s="329"/>
      <c r="AF462" s="329">
        <v>0.66666666666666663</v>
      </c>
      <c r="AG462" s="328">
        <v>0.68055555555555558</v>
      </c>
      <c r="AH462" s="241" t="s">
        <v>41</v>
      </c>
      <c r="AI462" s="254"/>
      <c r="AJ462" s="254"/>
      <c r="AK462" s="254"/>
      <c r="AL462" s="260"/>
      <c r="AM462" s="379"/>
      <c r="AP462" s="261" t="str">
        <f t="shared" si="14"/>
        <v/>
      </c>
      <c r="AQ462" s="261">
        <f t="shared" si="15"/>
        <v>1.3888888888888951E-2</v>
      </c>
    </row>
    <row r="463" spans="2:43">
      <c r="B463" s="337">
        <v>2025</v>
      </c>
      <c r="C463" s="337">
        <v>5</v>
      </c>
      <c r="D463" s="337">
        <v>7</v>
      </c>
      <c r="E463" s="338" t="s">
        <v>822</v>
      </c>
      <c r="F463" s="337">
        <v>7</v>
      </c>
      <c r="G463" s="339" t="s">
        <v>824</v>
      </c>
      <c r="H463" s="254" t="s">
        <v>825</v>
      </c>
      <c r="I463" s="317" t="s">
        <v>68</v>
      </c>
      <c r="J463" s="254" t="s">
        <v>845</v>
      </c>
      <c r="K463" s="241">
        <v>3817782</v>
      </c>
      <c r="L463" s="241"/>
      <c r="M463" s="241">
        <v>26</v>
      </c>
      <c r="N463" s="312" t="s">
        <v>844</v>
      </c>
      <c r="O463" s="3" t="s">
        <v>828</v>
      </c>
      <c r="P463" s="241">
        <v>25</v>
      </c>
      <c r="Q463" s="322" t="s">
        <v>842</v>
      </c>
      <c r="R463" s="256">
        <v>1110</v>
      </c>
      <c r="S463" s="256">
        <v>3570</v>
      </c>
      <c r="T463" s="256">
        <v>3570</v>
      </c>
      <c r="U463" s="256">
        <v>1050</v>
      </c>
      <c r="V463" s="256">
        <v>1052</v>
      </c>
      <c r="W463" s="241">
        <v>1</v>
      </c>
      <c r="X463" s="256">
        <v>6000</v>
      </c>
      <c r="Y463" s="241">
        <v>1</v>
      </c>
      <c r="Z463" s="256">
        <v>3570</v>
      </c>
      <c r="AA463" s="256">
        <v>3550</v>
      </c>
      <c r="AB463" s="257" t="s">
        <v>1599</v>
      </c>
      <c r="AC463" s="257" t="s">
        <v>1602</v>
      </c>
      <c r="AD463" s="328">
        <v>0.68055555555555558</v>
      </c>
      <c r="AE463" s="329">
        <v>0.71527777777777779</v>
      </c>
      <c r="AF463" s="329"/>
      <c r="AG463" s="328"/>
      <c r="AH463" s="241"/>
      <c r="AI463" s="254" t="s">
        <v>830</v>
      </c>
      <c r="AJ463" s="254" t="s">
        <v>50</v>
      </c>
      <c r="AK463" s="254" t="s">
        <v>843</v>
      </c>
      <c r="AL463" s="260" t="s">
        <v>1603</v>
      </c>
      <c r="AM463" s="379" t="s">
        <v>840</v>
      </c>
      <c r="AP463" s="261">
        <f t="shared" si="14"/>
        <v>3.472222222222221E-2</v>
      </c>
      <c r="AQ463" s="261" t="str">
        <f t="shared" si="15"/>
        <v/>
      </c>
    </row>
    <row r="464" spans="2:43">
      <c r="B464" s="337">
        <v>2025</v>
      </c>
      <c r="C464" s="337">
        <v>5</v>
      </c>
      <c r="D464" s="337">
        <v>7</v>
      </c>
      <c r="E464" s="338" t="s">
        <v>822</v>
      </c>
      <c r="F464" s="337"/>
      <c r="G464" s="339"/>
      <c r="H464" s="254"/>
      <c r="I464" s="317"/>
      <c r="J464" s="254"/>
      <c r="K464" s="241"/>
      <c r="L464" s="241"/>
      <c r="M464" s="241"/>
      <c r="N464" s="312"/>
      <c r="O464" s="3"/>
      <c r="P464" s="241"/>
      <c r="Q464" s="322"/>
      <c r="R464" s="256"/>
      <c r="S464" s="263"/>
      <c r="T464" s="256"/>
      <c r="U464" s="256"/>
      <c r="V464" s="256"/>
      <c r="W464" s="241"/>
      <c r="X464" s="256"/>
      <c r="Y464" s="241"/>
      <c r="Z464" s="256"/>
      <c r="AA464" s="256"/>
      <c r="AB464" s="257"/>
      <c r="AC464" s="257"/>
      <c r="AD464" s="328"/>
      <c r="AE464" s="329"/>
      <c r="AF464" s="329">
        <v>0.71527777777777779</v>
      </c>
      <c r="AG464" s="328">
        <v>0.73611111111111116</v>
      </c>
      <c r="AH464" s="241" t="s">
        <v>41</v>
      </c>
      <c r="AI464" s="254"/>
      <c r="AJ464" s="254"/>
      <c r="AK464" s="254"/>
      <c r="AL464" s="260"/>
      <c r="AM464" s="379"/>
      <c r="AP464" s="261" t="str">
        <f t="shared" si="14"/>
        <v/>
      </c>
      <c r="AQ464" s="261">
        <f t="shared" si="15"/>
        <v>2.083333333333337E-2</v>
      </c>
    </row>
    <row r="465" spans="2:43">
      <c r="B465" s="337">
        <v>2025</v>
      </c>
      <c r="C465" s="337">
        <v>5</v>
      </c>
      <c r="D465" s="337">
        <v>7</v>
      </c>
      <c r="E465" s="338" t="s">
        <v>822</v>
      </c>
      <c r="F465" s="337">
        <v>8</v>
      </c>
      <c r="G465" s="339" t="s">
        <v>824</v>
      </c>
      <c r="H465" s="254" t="s">
        <v>825</v>
      </c>
      <c r="I465" s="317" t="s">
        <v>68</v>
      </c>
      <c r="J465" s="254" t="s">
        <v>845</v>
      </c>
      <c r="K465" s="241">
        <v>3817782</v>
      </c>
      <c r="L465" s="241"/>
      <c r="M465" s="241">
        <v>26</v>
      </c>
      <c r="N465" s="312" t="s">
        <v>844</v>
      </c>
      <c r="O465" s="3" t="s">
        <v>828</v>
      </c>
      <c r="P465" s="241">
        <v>25</v>
      </c>
      <c r="Q465" s="322" t="s">
        <v>842</v>
      </c>
      <c r="R465" s="256">
        <v>1110</v>
      </c>
      <c r="S465" s="263">
        <v>5860</v>
      </c>
      <c r="T465" s="256">
        <v>5860</v>
      </c>
      <c r="U465" s="256">
        <v>1050</v>
      </c>
      <c r="V465" s="256">
        <v>1052</v>
      </c>
      <c r="W465" s="241">
        <v>1</v>
      </c>
      <c r="X465" s="256">
        <v>6000</v>
      </c>
      <c r="Y465" s="241">
        <v>1</v>
      </c>
      <c r="Z465" s="256">
        <v>5820</v>
      </c>
      <c r="AA465" s="256">
        <v>5800</v>
      </c>
      <c r="AB465" s="257" t="s">
        <v>1537</v>
      </c>
      <c r="AC465" s="257" t="s">
        <v>1600</v>
      </c>
      <c r="AD465" s="328">
        <v>0.73611111111111116</v>
      </c>
      <c r="AE465" s="329">
        <v>0.78472222222222221</v>
      </c>
      <c r="AF465" s="329"/>
      <c r="AG465" s="328"/>
      <c r="AH465" s="241"/>
      <c r="AI465" s="254" t="s">
        <v>830</v>
      </c>
      <c r="AJ465" s="254" t="s">
        <v>50</v>
      </c>
      <c r="AK465" s="254" t="s">
        <v>843</v>
      </c>
      <c r="AL465" s="260" t="s">
        <v>1605</v>
      </c>
      <c r="AM465" s="379" t="s">
        <v>840</v>
      </c>
      <c r="AP465" s="261">
        <f t="shared" si="14"/>
        <v>4.8611111111111049E-2</v>
      </c>
      <c r="AQ465" s="261" t="str">
        <f t="shared" si="15"/>
        <v/>
      </c>
    </row>
    <row r="466" spans="2:43">
      <c r="B466" s="337">
        <v>2025</v>
      </c>
      <c r="C466" s="337">
        <v>5</v>
      </c>
      <c r="D466" s="337">
        <v>7</v>
      </c>
      <c r="E466" s="338" t="s">
        <v>822</v>
      </c>
      <c r="F466" s="337"/>
      <c r="G466" s="339"/>
      <c r="H466" s="254"/>
      <c r="I466" s="317"/>
      <c r="J466" s="254"/>
      <c r="K466" s="241"/>
      <c r="L466" s="241"/>
      <c r="M466" s="241"/>
      <c r="N466" s="312"/>
      <c r="O466" s="3"/>
      <c r="P466" s="241"/>
      <c r="Q466" s="322"/>
      <c r="R466" s="256"/>
      <c r="S466" s="263"/>
      <c r="T466" s="256"/>
      <c r="U466" s="256"/>
      <c r="V466" s="256"/>
      <c r="W466" s="241"/>
      <c r="X466" s="256"/>
      <c r="Y466" s="241"/>
      <c r="Z466" s="256"/>
      <c r="AA466" s="256"/>
      <c r="AB466" s="257"/>
      <c r="AC466" s="257"/>
      <c r="AD466" s="328"/>
      <c r="AE466" s="329"/>
      <c r="AF466" s="329">
        <v>0.78472222222222221</v>
      </c>
      <c r="AG466" s="328">
        <v>0.83333333333333337</v>
      </c>
      <c r="AH466" s="241" t="s">
        <v>48</v>
      </c>
      <c r="AI466" s="254"/>
      <c r="AJ466" s="254"/>
      <c r="AK466" s="254"/>
      <c r="AL466" s="260" t="s">
        <v>1606</v>
      </c>
      <c r="AM466" s="379"/>
      <c r="AP466" s="261" t="str">
        <f t="shared" si="14"/>
        <v/>
      </c>
      <c r="AQ466" s="261">
        <f t="shared" si="15"/>
        <v>4.861111111111116E-2</v>
      </c>
    </row>
    <row r="467" spans="2:43">
      <c r="B467" s="337">
        <v>2025</v>
      </c>
      <c r="C467" s="337">
        <v>5</v>
      </c>
      <c r="D467" s="337">
        <v>7</v>
      </c>
      <c r="E467" s="338" t="s">
        <v>822</v>
      </c>
      <c r="F467" s="337"/>
      <c r="G467" s="339"/>
      <c r="H467" s="254"/>
      <c r="I467" s="317"/>
      <c r="J467" s="254"/>
      <c r="K467" s="241"/>
      <c r="L467" s="241"/>
      <c r="M467" s="241"/>
      <c r="N467" s="312"/>
      <c r="O467" s="3"/>
      <c r="P467" s="241"/>
      <c r="Q467" s="322"/>
      <c r="R467" s="256"/>
      <c r="S467" s="263"/>
      <c r="T467" s="256"/>
      <c r="U467" s="256"/>
      <c r="V467" s="256"/>
      <c r="W467" s="241"/>
      <c r="X467" s="256"/>
      <c r="Y467" s="241"/>
      <c r="Z467" s="256"/>
      <c r="AA467" s="256"/>
      <c r="AB467" s="257"/>
      <c r="AC467" s="257"/>
      <c r="AD467" s="328"/>
      <c r="AE467" s="329"/>
      <c r="AF467" s="329">
        <v>0.83333333333333337</v>
      </c>
      <c r="AG467" s="328">
        <v>0.91666666666666663</v>
      </c>
      <c r="AH467" s="241" t="s">
        <v>39</v>
      </c>
      <c r="AI467" s="254"/>
      <c r="AJ467" s="254"/>
      <c r="AK467" s="254"/>
      <c r="AL467" s="260" t="s">
        <v>1607</v>
      </c>
      <c r="AM467" s="379"/>
      <c r="AP467" s="261" t="str">
        <f t="shared" ref="AP467:AP468" si="22">IF(IF(AD467&gt;AE467,1-AD467+AE467,AE467-AD467)=0,"",IF(AD467&gt;AE467,1-AD467+AE467,AE467-AD467))</f>
        <v/>
      </c>
      <c r="AQ467" s="261">
        <f t="shared" ref="AQ467:AQ468" si="23">IF(IF(AF467&gt;AG467,1-AF467+AG467,AG467-AF467)=0,"",IF(AF467&gt;AG467,1-AF467+AG467,AG467-AF467))</f>
        <v>8.3333333333333259E-2</v>
      </c>
    </row>
    <row r="468" spans="2:43">
      <c r="B468" s="337">
        <v>2025</v>
      </c>
      <c r="C468" s="337">
        <v>5</v>
      </c>
      <c r="D468" s="337">
        <v>8</v>
      </c>
      <c r="E468" s="338" t="s">
        <v>821</v>
      </c>
      <c r="F468" s="337"/>
      <c r="G468" s="339"/>
      <c r="H468" s="254"/>
      <c r="I468" s="317"/>
      <c r="J468" s="254"/>
      <c r="K468" s="241"/>
      <c r="L468" s="241"/>
      <c r="M468" s="241"/>
      <c r="N468" s="312"/>
      <c r="O468" s="3"/>
      <c r="P468" s="241"/>
      <c r="Q468" s="322"/>
      <c r="R468" s="256"/>
      <c r="S468" s="263"/>
      <c r="T468" s="256"/>
      <c r="U468" s="256"/>
      <c r="V468" s="256"/>
      <c r="W468" s="241"/>
      <c r="X468" s="256"/>
      <c r="Y468" s="241"/>
      <c r="Z468" s="256"/>
      <c r="AA468" s="256"/>
      <c r="AB468" s="257"/>
      <c r="AC468" s="257"/>
      <c r="AD468" s="328"/>
      <c r="AE468" s="329"/>
      <c r="AF468" s="329">
        <v>0.28125</v>
      </c>
      <c r="AG468" s="328">
        <v>0.375</v>
      </c>
      <c r="AH468" s="241" t="s">
        <v>39</v>
      </c>
      <c r="AI468" s="254"/>
      <c r="AJ468" s="254"/>
      <c r="AK468" s="254"/>
      <c r="AL468" s="260" t="s">
        <v>1608</v>
      </c>
      <c r="AM468" s="379"/>
      <c r="AP468" s="261" t="str">
        <f t="shared" si="22"/>
        <v/>
      </c>
      <c r="AQ468" s="261">
        <f t="shared" si="23"/>
        <v>9.375E-2</v>
      </c>
    </row>
    <row r="469" spans="2:43">
      <c r="B469" s="337">
        <v>2025</v>
      </c>
      <c r="C469" s="337">
        <v>5</v>
      </c>
      <c r="D469" s="337">
        <v>8</v>
      </c>
      <c r="E469" s="338" t="s">
        <v>821</v>
      </c>
      <c r="F469" s="337"/>
      <c r="G469" s="339"/>
      <c r="H469" s="254"/>
      <c r="I469" s="317"/>
      <c r="J469" s="254"/>
      <c r="K469" s="241"/>
      <c r="L469" s="241"/>
      <c r="M469" s="241"/>
      <c r="N469" s="312"/>
      <c r="O469" s="3"/>
      <c r="P469" s="241"/>
      <c r="Q469" s="322"/>
      <c r="R469" s="256"/>
      <c r="S469" s="263"/>
      <c r="T469" s="256"/>
      <c r="U469" s="256"/>
      <c r="V469" s="256"/>
      <c r="W469" s="241"/>
      <c r="X469" s="256"/>
      <c r="Y469" s="241"/>
      <c r="Z469" s="256"/>
      <c r="AA469" s="256"/>
      <c r="AB469" s="257"/>
      <c r="AC469" s="257"/>
      <c r="AD469" s="328"/>
      <c r="AE469" s="329"/>
      <c r="AF469" s="329">
        <v>0.375</v>
      </c>
      <c r="AG469" s="328">
        <v>0.58333333333333337</v>
      </c>
      <c r="AH469" s="241" t="s">
        <v>39</v>
      </c>
      <c r="AI469" s="254"/>
      <c r="AJ469" s="254"/>
      <c r="AK469" s="254"/>
      <c r="AL469" s="260" t="s">
        <v>1609</v>
      </c>
      <c r="AM469" s="379"/>
      <c r="AP469" s="261" t="str">
        <f t="shared" ref="AP469:AP532" si="24">IF(IF(AD469&gt;AE469,1-AD469+AE469,AE469-AD469)=0,"",IF(AD469&gt;AE469,1-AD469+AE469,AE469-AD469))</f>
        <v/>
      </c>
      <c r="AQ469" s="261">
        <f t="shared" ref="AQ469:AQ527" si="25">IF(IF(AF469&gt;AG469,1-AF469+AG469,AG469-AF469)=0,"",IF(AF469&gt;AG469,1-AF469+AG469,AG469-AF469))</f>
        <v>0.20833333333333337</v>
      </c>
    </row>
    <row r="470" spans="2:43">
      <c r="B470" s="337">
        <v>2025</v>
      </c>
      <c r="C470" s="337">
        <v>5</v>
      </c>
      <c r="D470" s="337">
        <v>8</v>
      </c>
      <c r="E470" s="338" t="s">
        <v>822</v>
      </c>
      <c r="F470" s="337"/>
      <c r="G470" s="339"/>
      <c r="H470" s="254"/>
      <c r="I470" s="317"/>
      <c r="J470" s="254"/>
      <c r="K470" s="241"/>
      <c r="L470" s="241"/>
      <c r="M470" s="241"/>
      <c r="N470" s="312"/>
      <c r="O470" s="3"/>
      <c r="P470" s="241"/>
      <c r="Q470" s="322"/>
      <c r="R470" s="256"/>
      <c r="S470" s="263"/>
      <c r="T470" s="256"/>
      <c r="U470" s="256"/>
      <c r="V470" s="256"/>
      <c r="W470" s="241"/>
      <c r="X470" s="256"/>
      <c r="Y470" s="241"/>
      <c r="Z470" s="256"/>
      <c r="AA470" s="256"/>
      <c r="AB470" s="257"/>
      <c r="AC470" s="257"/>
      <c r="AD470" s="328"/>
      <c r="AE470" s="329"/>
      <c r="AF470" s="329">
        <v>0.58333333333333337</v>
      </c>
      <c r="AG470" s="328">
        <v>0.70833333333333337</v>
      </c>
      <c r="AH470" s="241" t="s">
        <v>39</v>
      </c>
      <c r="AI470" s="254"/>
      <c r="AJ470" s="254"/>
      <c r="AK470" s="254"/>
      <c r="AL470" s="260" t="s">
        <v>1611</v>
      </c>
      <c r="AM470" s="379"/>
      <c r="AP470" s="261" t="str">
        <f t="shared" si="24"/>
        <v/>
      </c>
      <c r="AQ470" s="261">
        <f t="shared" si="25"/>
        <v>0.125</v>
      </c>
    </row>
    <row r="471" spans="2:43">
      <c r="B471" s="337">
        <v>2025</v>
      </c>
      <c r="C471" s="337">
        <v>5</v>
      </c>
      <c r="D471" s="337">
        <v>8</v>
      </c>
      <c r="E471" s="338" t="s">
        <v>822</v>
      </c>
      <c r="F471" s="337"/>
      <c r="G471" s="339"/>
      <c r="H471" s="254"/>
      <c r="I471" s="317"/>
      <c r="J471" s="254"/>
      <c r="K471" s="241"/>
      <c r="L471" s="241"/>
      <c r="M471" s="241"/>
      <c r="N471" s="312"/>
      <c r="O471" s="3"/>
      <c r="P471" s="241"/>
      <c r="Q471" s="322"/>
      <c r="R471" s="256"/>
      <c r="S471" s="263"/>
      <c r="T471" s="256"/>
      <c r="U471" s="256"/>
      <c r="V471" s="256"/>
      <c r="W471" s="241"/>
      <c r="X471" s="256"/>
      <c r="Y471" s="241"/>
      <c r="Z471" s="256"/>
      <c r="AA471" s="256"/>
      <c r="AB471" s="257"/>
      <c r="AC471" s="257"/>
      <c r="AD471" s="328"/>
      <c r="AE471" s="329"/>
      <c r="AF471" s="329">
        <v>0.70833333333333337</v>
      </c>
      <c r="AG471" s="328">
        <v>0.77083333333333337</v>
      </c>
      <c r="AH471" s="241" t="s">
        <v>35</v>
      </c>
      <c r="AI471" s="254"/>
      <c r="AJ471" s="254"/>
      <c r="AK471" s="254"/>
      <c r="AL471" s="260" t="s">
        <v>1610</v>
      </c>
      <c r="AM471" s="379"/>
      <c r="AP471" s="261" t="str">
        <f t="shared" ref="AP471" si="26">IF(IF(AD471&gt;AE471,1-AD471+AE471,AE471-AD471)=0,"",IF(AD471&gt;AE471,1-AD471+AE471,AE471-AD471))</f>
        <v/>
      </c>
      <c r="AQ471" s="261">
        <f t="shared" ref="AQ471" si="27">IF(IF(AF471&gt;AG471,1-AF471+AG471,AG471-AF471)=0,"",IF(AF471&gt;AG471,1-AF471+AG471,AG471-AF471))</f>
        <v>6.25E-2</v>
      </c>
    </row>
    <row r="472" spans="2:43">
      <c r="B472" s="337">
        <v>2025</v>
      </c>
      <c r="C472" s="337">
        <v>5</v>
      </c>
      <c r="D472" s="337">
        <v>8</v>
      </c>
      <c r="E472" s="338" t="s">
        <v>822</v>
      </c>
      <c r="F472" s="337">
        <v>1</v>
      </c>
      <c r="G472" s="339" t="s">
        <v>824</v>
      </c>
      <c r="H472" s="254" t="s">
        <v>825</v>
      </c>
      <c r="I472" s="317" t="s">
        <v>68</v>
      </c>
      <c r="J472" s="254" t="s">
        <v>845</v>
      </c>
      <c r="K472" s="241">
        <v>3817782</v>
      </c>
      <c r="L472" s="241"/>
      <c r="M472" s="241">
        <v>26</v>
      </c>
      <c r="N472" s="312" t="s">
        <v>844</v>
      </c>
      <c r="O472" s="3" t="s">
        <v>828</v>
      </c>
      <c r="P472" s="241">
        <v>25</v>
      </c>
      <c r="Q472" s="322" t="s">
        <v>842</v>
      </c>
      <c r="R472" s="256">
        <v>1050</v>
      </c>
      <c r="S472" s="263">
        <v>3290</v>
      </c>
      <c r="T472" s="263">
        <v>3290</v>
      </c>
      <c r="U472" s="256">
        <v>1050</v>
      </c>
      <c r="V472" s="384">
        <v>1052</v>
      </c>
      <c r="W472" s="241">
        <v>1</v>
      </c>
      <c r="X472" s="256">
        <v>6000</v>
      </c>
      <c r="Y472" s="241">
        <v>1</v>
      </c>
      <c r="Z472" s="256">
        <v>3260</v>
      </c>
      <c r="AA472" s="256">
        <v>3240</v>
      </c>
      <c r="AB472" s="257" t="s">
        <v>1494</v>
      </c>
      <c r="AC472" s="257" t="s">
        <v>1612</v>
      </c>
      <c r="AD472" s="328">
        <v>0.77083333333333337</v>
      </c>
      <c r="AE472" s="329">
        <v>0.80208333333333337</v>
      </c>
      <c r="AF472" s="329"/>
      <c r="AG472" s="328"/>
      <c r="AH472" s="241"/>
      <c r="AI472" s="254" t="s">
        <v>830</v>
      </c>
      <c r="AJ472" s="254" t="s">
        <v>50</v>
      </c>
      <c r="AK472" s="254" t="s">
        <v>843</v>
      </c>
      <c r="AL472" s="260" t="s">
        <v>1614</v>
      </c>
      <c r="AM472" s="379" t="s">
        <v>840</v>
      </c>
      <c r="AP472" s="261">
        <f t="shared" ref="AP472" si="28">IF(IF(AD472&gt;AE472,1-AD472+AE472,AE472-AD472)=0,"",IF(AD472&gt;AE472,1-AD472+AE472,AE472-AD472))</f>
        <v>3.125E-2</v>
      </c>
      <c r="AQ472" s="261" t="str">
        <f t="shared" ref="AQ472" si="29">IF(IF(AF472&gt;AG472,1-AF472+AG472,AG472-AF472)=0,"",IF(AF472&gt;AG472,1-AF472+AG472,AG472-AF472))</f>
        <v/>
      </c>
    </row>
    <row r="473" spans="2:43">
      <c r="B473" s="337">
        <v>2025</v>
      </c>
      <c r="C473" s="337">
        <v>5</v>
      </c>
      <c r="D473" s="337">
        <v>8</v>
      </c>
      <c r="E473" s="338" t="s">
        <v>822</v>
      </c>
      <c r="F473" s="337"/>
      <c r="G473" s="339"/>
      <c r="H473" s="254"/>
      <c r="I473" s="317"/>
      <c r="J473" s="254"/>
      <c r="K473" s="241"/>
      <c r="L473" s="241"/>
      <c r="M473" s="241"/>
      <c r="N473" s="312"/>
      <c r="O473" s="3"/>
      <c r="P473" s="241"/>
      <c r="Q473" s="322"/>
      <c r="R473" s="256"/>
      <c r="S473" s="263"/>
      <c r="T473" s="256"/>
      <c r="U473" s="256"/>
      <c r="V473" s="256"/>
      <c r="W473" s="241"/>
      <c r="X473" s="256"/>
      <c r="Y473" s="241"/>
      <c r="Z473" s="256"/>
      <c r="AA473" s="256"/>
      <c r="AB473" s="257"/>
      <c r="AC473" s="257"/>
      <c r="AD473" s="328"/>
      <c r="AE473" s="329"/>
      <c r="AF473" s="329">
        <v>0.80208333333333337</v>
      </c>
      <c r="AG473" s="328">
        <v>0.91666666666666663</v>
      </c>
      <c r="AH473" s="241" t="s">
        <v>48</v>
      </c>
      <c r="AI473" s="254"/>
      <c r="AJ473" s="254"/>
      <c r="AK473" s="254"/>
      <c r="AL473" s="260" t="s">
        <v>1613</v>
      </c>
      <c r="AM473" s="379"/>
      <c r="AP473" s="261" t="str">
        <f t="shared" ref="AP473" si="30">IF(IF(AD473&gt;AE473,1-AD473+AE473,AE473-AD473)=0,"",IF(AD473&gt;AE473,1-AD473+AE473,AE473-AD473))</f>
        <v/>
      </c>
      <c r="AQ473" s="261">
        <f t="shared" ref="AQ473" si="31">IF(IF(AF473&gt;AG473,1-AF473+AG473,AG473-AF473)=0,"",IF(AF473&gt;AG473,1-AF473+AG473,AG473-AF473))</f>
        <v>0.11458333333333326</v>
      </c>
    </row>
    <row r="474" spans="2:43">
      <c r="B474" s="337">
        <v>2025</v>
      </c>
      <c r="C474" s="337">
        <v>5</v>
      </c>
      <c r="D474" s="337">
        <v>8</v>
      </c>
      <c r="E474" s="338" t="s">
        <v>823</v>
      </c>
      <c r="F474" s="337"/>
      <c r="G474" s="339"/>
      <c r="H474" s="254"/>
      <c r="I474" s="317"/>
      <c r="J474" s="254"/>
      <c r="K474" s="241"/>
      <c r="L474" s="241"/>
      <c r="M474" s="241"/>
      <c r="N474" s="312"/>
      <c r="O474" s="3"/>
      <c r="P474" s="241"/>
      <c r="Q474" s="322"/>
      <c r="R474" s="256"/>
      <c r="S474" s="263"/>
      <c r="T474" s="256"/>
      <c r="U474" s="256"/>
      <c r="V474" s="256"/>
      <c r="W474" s="241"/>
      <c r="X474" s="256"/>
      <c r="Y474" s="241"/>
      <c r="Z474" s="256"/>
      <c r="AA474" s="256"/>
      <c r="AB474" s="257"/>
      <c r="AC474" s="257"/>
      <c r="AD474" s="328"/>
      <c r="AE474" s="329"/>
      <c r="AF474" s="329">
        <v>0.91666666666666663</v>
      </c>
      <c r="AG474" s="328">
        <v>0.28125</v>
      </c>
      <c r="AH474" s="241" t="s">
        <v>39</v>
      </c>
      <c r="AI474" s="254"/>
      <c r="AJ474" s="254"/>
      <c r="AK474" s="254"/>
      <c r="AL474" s="260" t="s">
        <v>1567</v>
      </c>
      <c r="AM474" s="379"/>
      <c r="AP474" s="261" t="str">
        <f t="shared" ref="AP474" si="32">IF(IF(AD474&gt;AE474,1-AD474+AE474,AE474-AD474)=0,"",IF(AD474&gt;AE474,1-AD474+AE474,AE474-AD474))</f>
        <v/>
      </c>
      <c r="AQ474" s="261">
        <f t="shared" ref="AQ474" si="33">IF(IF(AF474&gt;AG474,1-AF474+AG474,AG474-AF474)=0,"",IF(AF474&gt;AG474,1-AF474+AG474,AG474-AF474))</f>
        <v>0.36458333333333337</v>
      </c>
    </row>
    <row r="475" spans="2:43">
      <c r="B475" s="337">
        <v>2025</v>
      </c>
      <c r="C475" s="337">
        <v>5</v>
      </c>
      <c r="D475" s="337">
        <v>9</v>
      </c>
      <c r="E475" s="338" t="s">
        <v>821</v>
      </c>
      <c r="F475" s="337"/>
      <c r="G475" s="339"/>
      <c r="H475" s="254"/>
      <c r="I475" s="317"/>
      <c r="J475" s="254"/>
      <c r="K475" s="241"/>
      <c r="L475" s="241"/>
      <c r="M475" s="241"/>
      <c r="N475" s="312"/>
      <c r="O475" s="3"/>
      <c r="P475" s="241"/>
      <c r="Q475" s="322"/>
      <c r="R475" s="256"/>
      <c r="S475" s="263"/>
      <c r="T475" s="256"/>
      <c r="U475" s="256"/>
      <c r="V475" s="256"/>
      <c r="W475" s="241"/>
      <c r="X475" s="256"/>
      <c r="Y475" s="241"/>
      <c r="Z475" s="256"/>
      <c r="AA475" s="256"/>
      <c r="AB475" s="257"/>
      <c r="AC475" s="257"/>
      <c r="AD475" s="328"/>
      <c r="AE475" s="329"/>
      <c r="AF475" s="329">
        <v>0.28125</v>
      </c>
      <c r="AG475" s="328">
        <v>0.375</v>
      </c>
      <c r="AH475" s="241" t="s">
        <v>35</v>
      </c>
      <c r="AI475" s="254"/>
      <c r="AJ475" s="254"/>
      <c r="AK475" s="254"/>
      <c r="AL475" s="260" t="s">
        <v>1615</v>
      </c>
      <c r="AM475" s="379"/>
      <c r="AP475" s="261" t="str">
        <f t="shared" si="24"/>
        <v/>
      </c>
      <c r="AQ475" s="261">
        <f t="shared" si="25"/>
        <v>9.375E-2</v>
      </c>
    </row>
    <row r="476" spans="2:43">
      <c r="B476" s="337">
        <v>2025</v>
      </c>
      <c r="C476" s="337">
        <v>5</v>
      </c>
      <c r="D476" s="337">
        <v>9</v>
      </c>
      <c r="E476" s="338" t="s">
        <v>821</v>
      </c>
      <c r="F476" s="337"/>
      <c r="G476" s="339"/>
      <c r="H476" s="254"/>
      <c r="I476" s="317"/>
      <c r="J476" s="254"/>
      <c r="K476" s="241"/>
      <c r="L476" s="241"/>
      <c r="M476" s="241"/>
      <c r="N476" s="312"/>
      <c r="O476" s="3"/>
      <c r="P476" s="241"/>
      <c r="Q476" s="322"/>
      <c r="R476" s="256"/>
      <c r="S476" s="263"/>
      <c r="T476" s="256"/>
      <c r="U476" s="256"/>
      <c r="V476" s="256"/>
      <c r="W476" s="241"/>
      <c r="X476" s="256"/>
      <c r="Y476" s="241"/>
      <c r="Z476" s="256"/>
      <c r="AA476" s="256"/>
      <c r="AB476" s="257"/>
      <c r="AC476" s="257"/>
      <c r="AD476" s="328"/>
      <c r="AE476" s="329"/>
      <c r="AF476" s="329">
        <v>0.375</v>
      </c>
      <c r="AG476" s="328">
        <v>0.58333333333333337</v>
      </c>
      <c r="AH476" s="241" t="s">
        <v>39</v>
      </c>
      <c r="AI476" s="254"/>
      <c r="AJ476" s="254"/>
      <c r="AK476" s="254"/>
      <c r="AL476" s="260" t="s">
        <v>1616</v>
      </c>
      <c r="AM476" s="379"/>
      <c r="AP476" s="261" t="str">
        <f t="shared" si="24"/>
        <v/>
      </c>
      <c r="AQ476" s="261">
        <f t="shared" si="25"/>
        <v>0.20833333333333337</v>
      </c>
    </row>
    <row r="477" spans="2:43">
      <c r="B477" s="337">
        <v>2025</v>
      </c>
      <c r="C477" s="337">
        <v>5</v>
      </c>
      <c r="D477" s="337">
        <v>9</v>
      </c>
      <c r="E477" s="338" t="s">
        <v>822</v>
      </c>
      <c r="F477" s="337"/>
      <c r="G477" s="339"/>
      <c r="H477" s="254"/>
      <c r="I477" s="317"/>
      <c r="J477" s="254"/>
      <c r="K477" s="241"/>
      <c r="L477" s="241"/>
      <c r="M477" s="241"/>
      <c r="N477" s="312"/>
      <c r="O477" s="3"/>
      <c r="P477" s="241"/>
      <c r="Q477" s="322"/>
      <c r="R477" s="256"/>
      <c r="S477" s="263"/>
      <c r="T477" s="256"/>
      <c r="U477" s="256"/>
      <c r="V477" s="256"/>
      <c r="W477" s="241"/>
      <c r="X477" s="256"/>
      <c r="Y477" s="241"/>
      <c r="Z477" s="256"/>
      <c r="AA477" s="256"/>
      <c r="AB477" s="257"/>
      <c r="AC477" s="257"/>
      <c r="AD477" s="328"/>
      <c r="AE477" s="329"/>
      <c r="AF477" s="329">
        <v>0.58333333333333337</v>
      </c>
      <c r="AG477" s="328">
        <v>0.65625</v>
      </c>
      <c r="AH477" s="241" t="s">
        <v>39</v>
      </c>
      <c r="AI477" s="254"/>
      <c r="AJ477" s="254"/>
      <c r="AK477" s="254"/>
      <c r="AL477" s="260" t="s">
        <v>1617</v>
      </c>
      <c r="AM477" s="379"/>
      <c r="AP477" s="261" t="str">
        <f t="shared" si="24"/>
        <v/>
      </c>
      <c r="AQ477" s="261">
        <f t="shared" si="25"/>
        <v>7.291666666666663E-2</v>
      </c>
    </row>
    <row r="478" spans="2:43">
      <c r="B478" s="337">
        <v>2025</v>
      </c>
      <c r="C478" s="337">
        <v>5</v>
      </c>
      <c r="D478" s="337">
        <v>9</v>
      </c>
      <c r="E478" s="338" t="s">
        <v>822</v>
      </c>
      <c r="F478" s="337"/>
      <c r="G478" s="339"/>
      <c r="H478" s="254"/>
      <c r="I478" s="317"/>
      <c r="J478" s="254"/>
      <c r="K478" s="241"/>
      <c r="L478" s="241"/>
      <c r="M478" s="241"/>
      <c r="N478" s="312"/>
      <c r="O478" s="3"/>
      <c r="P478" s="241"/>
      <c r="Q478" s="322"/>
      <c r="R478" s="256"/>
      <c r="S478" s="263"/>
      <c r="T478" s="256"/>
      <c r="U478" s="256"/>
      <c r="V478" s="256"/>
      <c r="W478" s="241"/>
      <c r="X478" s="256"/>
      <c r="Y478" s="241"/>
      <c r="Z478" s="256"/>
      <c r="AA478" s="256"/>
      <c r="AB478" s="257"/>
      <c r="AC478" s="257"/>
      <c r="AD478" s="328"/>
      <c r="AE478" s="329"/>
      <c r="AF478" s="329">
        <v>0.65625</v>
      </c>
      <c r="AG478" s="328">
        <v>0.6875</v>
      </c>
      <c r="AH478" s="241" t="s">
        <v>39</v>
      </c>
      <c r="AI478" s="254"/>
      <c r="AJ478" s="254"/>
      <c r="AK478" s="254"/>
      <c r="AL478" s="260" t="s">
        <v>1618</v>
      </c>
      <c r="AM478" s="379"/>
      <c r="AP478" s="261" t="str">
        <f t="shared" si="24"/>
        <v/>
      </c>
      <c r="AQ478" s="261">
        <f t="shared" si="25"/>
        <v>3.125E-2</v>
      </c>
    </row>
    <row r="479" spans="2:43">
      <c r="B479" s="337">
        <v>2025</v>
      </c>
      <c r="C479" s="337">
        <v>5</v>
      </c>
      <c r="D479" s="337">
        <v>9</v>
      </c>
      <c r="E479" s="338" t="s">
        <v>822</v>
      </c>
      <c r="F479" s="337"/>
      <c r="G479" s="339"/>
      <c r="H479" s="254"/>
      <c r="I479" s="317"/>
      <c r="J479" s="254"/>
      <c r="K479" s="241"/>
      <c r="L479" s="241"/>
      <c r="M479" s="241"/>
      <c r="N479" s="312"/>
      <c r="O479" s="3"/>
      <c r="P479" s="241"/>
      <c r="Q479" s="322"/>
      <c r="R479" s="256"/>
      <c r="S479" s="263"/>
      <c r="T479" s="256"/>
      <c r="U479" s="256"/>
      <c r="V479" s="256"/>
      <c r="W479" s="241"/>
      <c r="X479" s="256"/>
      <c r="Y479" s="241"/>
      <c r="Z479" s="256"/>
      <c r="AA479" s="256"/>
      <c r="AB479" s="257"/>
      <c r="AC479" s="257"/>
      <c r="AD479" s="328"/>
      <c r="AE479" s="329"/>
      <c r="AF479" s="329">
        <v>0.6875</v>
      </c>
      <c r="AG479" s="328">
        <v>0.91666666666666663</v>
      </c>
      <c r="AH479" s="241" t="s">
        <v>39</v>
      </c>
      <c r="AI479" s="254"/>
      <c r="AJ479" s="254"/>
      <c r="AK479" s="254"/>
      <c r="AL479" s="260" t="s">
        <v>1588</v>
      </c>
      <c r="AM479" s="379"/>
      <c r="AP479" s="261" t="str">
        <f t="shared" si="24"/>
        <v/>
      </c>
      <c r="AQ479" s="261">
        <f t="shared" si="25"/>
        <v>0.22916666666666663</v>
      </c>
    </row>
    <row r="480" spans="2:43">
      <c r="B480" s="337">
        <v>2025</v>
      </c>
      <c r="C480" s="337">
        <v>5</v>
      </c>
      <c r="D480" s="337">
        <v>9</v>
      </c>
      <c r="E480" s="338" t="s">
        <v>823</v>
      </c>
      <c r="F480" s="337"/>
      <c r="G480" s="339"/>
      <c r="H480" s="254"/>
      <c r="I480" s="317"/>
      <c r="J480" s="254"/>
      <c r="K480" s="241"/>
      <c r="L480" s="241"/>
      <c r="M480" s="241"/>
      <c r="N480" s="312"/>
      <c r="O480" s="3"/>
      <c r="P480" s="241"/>
      <c r="Q480" s="322"/>
      <c r="R480" s="256"/>
      <c r="S480" s="263"/>
      <c r="T480" s="256"/>
      <c r="U480" s="256"/>
      <c r="V480" s="256"/>
      <c r="W480" s="241"/>
      <c r="X480" s="256"/>
      <c r="Y480" s="241"/>
      <c r="Z480" s="256"/>
      <c r="AA480" s="256"/>
      <c r="AB480" s="257"/>
      <c r="AC480" s="257"/>
      <c r="AD480" s="328"/>
      <c r="AE480" s="329"/>
      <c r="AF480" s="329">
        <v>0.91666666666666663</v>
      </c>
      <c r="AG480" s="328">
        <v>0.28125</v>
      </c>
      <c r="AH480" s="241" t="s">
        <v>39</v>
      </c>
      <c r="AI480" s="254"/>
      <c r="AJ480" s="254"/>
      <c r="AK480" s="254"/>
      <c r="AL480" s="260" t="s">
        <v>1567</v>
      </c>
      <c r="AM480" s="379"/>
      <c r="AP480" s="261" t="str">
        <f t="shared" si="24"/>
        <v/>
      </c>
      <c r="AQ480" s="261">
        <f t="shared" si="25"/>
        <v>0.36458333333333337</v>
      </c>
    </row>
    <row r="481" spans="2:45">
      <c r="B481" s="337">
        <v>2025</v>
      </c>
      <c r="C481" s="337">
        <v>5</v>
      </c>
      <c r="D481" s="337">
        <v>10</v>
      </c>
      <c r="E481" s="338" t="s">
        <v>821</v>
      </c>
      <c r="F481" s="337"/>
      <c r="G481" s="339"/>
      <c r="H481" s="254"/>
      <c r="I481" s="317"/>
      <c r="J481" s="254"/>
      <c r="K481" s="241"/>
      <c r="L481" s="241"/>
      <c r="M481" s="241"/>
      <c r="N481" s="312"/>
      <c r="O481" s="3"/>
      <c r="P481" s="241"/>
      <c r="Q481" s="322"/>
      <c r="R481" s="256"/>
      <c r="S481" s="263"/>
      <c r="T481" s="256"/>
      <c r="U481" s="256"/>
      <c r="V481" s="256"/>
      <c r="W481" s="241"/>
      <c r="X481" s="256"/>
      <c r="Y481" s="241"/>
      <c r="Z481" s="256"/>
      <c r="AA481" s="256"/>
      <c r="AB481" s="257"/>
      <c r="AC481" s="257"/>
      <c r="AD481" s="328"/>
      <c r="AE481" s="329"/>
      <c r="AF481" s="329">
        <v>0.28125</v>
      </c>
      <c r="AG481" s="328">
        <v>0.58333333333333337</v>
      </c>
      <c r="AH481" s="241" t="s">
        <v>39</v>
      </c>
      <c r="AI481" s="254"/>
      <c r="AJ481" s="254"/>
      <c r="AK481" s="254"/>
      <c r="AL481" s="260" t="s">
        <v>1588</v>
      </c>
      <c r="AM481" s="379"/>
      <c r="AP481" s="261" t="str">
        <f t="shared" si="24"/>
        <v/>
      </c>
      <c r="AQ481" s="261">
        <f t="shared" si="25"/>
        <v>0.30208333333333337</v>
      </c>
    </row>
    <row r="482" spans="2:45">
      <c r="B482" s="337">
        <v>2025</v>
      </c>
      <c r="C482" s="337">
        <v>5</v>
      </c>
      <c r="D482" s="337">
        <v>10</v>
      </c>
      <c r="E482" s="338" t="s">
        <v>822</v>
      </c>
      <c r="F482" s="337"/>
      <c r="G482" s="339"/>
      <c r="H482" s="254"/>
      <c r="I482" s="317"/>
      <c r="J482" s="254"/>
      <c r="K482" s="241"/>
      <c r="L482" s="241"/>
      <c r="M482" s="241"/>
      <c r="N482" s="312"/>
      <c r="O482" s="3"/>
      <c r="P482" s="241"/>
      <c r="Q482" s="322"/>
      <c r="R482" s="256"/>
      <c r="S482" s="263"/>
      <c r="T482" s="256"/>
      <c r="U482" s="256"/>
      <c r="V482" s="256"/>
      <c r="W482" s="241"/>
      <c r="X482" s="256"/>
      <c r="Y482" s="241"/>
      <c r="Z482" s="256"/>
      <c r="AA482" s="256"/>
      <c r="AB482" s="257"/>
      <c r="AC482" s="257"/>
      <c r="AD482" s="328"/>
      <c r="AE482" s="329"/>
      <c r="AF482" s="329">
        <v>0.58333333333333337</v>
      </c>
      <c r="AG482" s="328">
        <v>0.91666666666666663</v>
      </c>
      <c r="AH482" s="241" t="s">
        <v>39</v>
      </c>
      <c r="AI482" s="254"/>
      <c r="AJ482" s="254"/>
      <c r="AK482" s="254"/>
      <c r="AL482" s="260" t="s">
        <v>1567</v>
      </c>
      <c r="AM482" s="379"/>
      <c r="AP482" s="261" t="str">
        <f t="shared" si="24"/>
        <v/>
      </c>
      <c r="AQ482" s="261">
        <f t="shared" si="25"/>
        <v>0.33333333333333326</v>
      </c>
    </row>
    <row r="483" spans="2:45">
      <c r="B483" s="337">
        <v>2025</v>
      </c>
      <c r="C483" s="337">
        <v>5</v>
      </c>
      <c r="D483" s="337">
        <v>10</v>
      </c>
      <c r="E483" s="338" t="s">
        <v>823</v>
      </c>
      <c r="F483" s="337"/>
      <c r="G483" s="339"/>
      <c r="H483" s="254"/>
      <c r="I483" s="317"/>
      <c r="J483" s="254"/>
      <c r="K483" s="241"/>
      <c r="L483" s="241"/>
      <c r="M483" s="241"/>
      <c r="N483" s="312"/>
      <c r="O483" s="3"/>
      <c r="P483" s="241"/>
      <c r="Q483" s="322"/>
      <c r="R483" s="256"/>
      <c r="S483" s="263"/>
      <c r="T483" s="256"/>
      <c r="U483" s="256"/>
      <c r="V483" s="256"/>
      <c r="W483" s="241"/>
      <c r="X483" s="256"/>
      <c r="Y483" s="241"/>
      <c r="Z483" s="256"/>
      <c r="AA483" s="256"/>
      <c r="AB483" s="257"/>
      <c r="AC483" s="257"/>
      <c r="AD483" s="328"/>
      <c r="AE483" s="329"/>
      <c r="AF483" s="329">
        <v>0.91666666666666663</v>
      </c>
      <c r="AG483" s="328">
        <v>0.28125</v>
      </c>
      <c r="AH483" s="241" t="s">
        <v>39</v>
      </c>
      <c r="AI483" s="254"/>
      <c r="AJ483" s="254"/>
      <c r="AK483" s="254"/>
      <c r="AL483" s="260" t="s">
        <v>1567</v>
      </c>
      <c r="AM483" s="379"/>
      <c r="AP483" s="261" t="s">
        <v>1619</v>
      </c>
      <c r="AQ483" s="261">
        <v>0.36458333333333337</v>
      </c>
    </row>
    <row r="484" spans="2:45">
      <c r="B484" s="337">
        <v>2025</v>
      </c>
      <c r="C484" s="337">
        <v>5</v>
      </c>
      <c r="D484" s="337">
        <v>12</v>
      </c>
      <c r="E484" s="338" t="s">
        <v>822</v>
      </c>
      <c r="F484" s="337"/>
      <c r="G484" s="339"/>
      <c r="H484" s="254"/>
      <c r="I484" s="317"/>
      <c r="J484" s="254"/>
      <c r="K484" s="241"/>
      <c r="L484" s="241"/>
      <c r="M484" s="241"/>
      <c r="N484" s="312"/>
      <c r="O484" s="3"/>
      <c r="P484" s="241"/>
      <c r="Q484" s="322"/>
      <c r="R484" s="256"/>
      <c r="S484" s="263"/>
      <c r="T484" s="256"/>
      <c r="U484" s="256"/>
      <c r="V484" s="256"/>
      <c r="W484" s="241"/>
      <c r="X484" s="256"/>
      <c r="Y484" s="241"/>
      <c r="Z484" s="256"/>
      <c r="AA484" s="256"/>
      <c r="AB484" s="257"/>
      <c r="AC484" s="257"/>
      <c r="AD484" s="328"/>
      <c r="AE484" s="329"/>
      <c r="AF484" s="329">
        <v>0.28125</v>
      </c>
      <c r="AG484" s="328">
        <v>0.5625</v>
      </c>
      <c r="AH484" s="241" t="s">
        <v>39</v>
      </c>
      <c r="AI484" s="254"/>
      <c r="AJ484" s="254"/>
      <c r="AK484" s="254"/>
      <c r="AL484" s="260" t="s">
        <v>1620</v>
      </c>
      <c r="AM484" s="379"/>
      <c r="AP484" s="261"/>
      <c r="AQ484" s="261"/>
    </row>
    <row r="485" spans="2:45">
      <c r="B485" s="337">
        <v>2025</v>
      </c>
      <c r="C485" s="337">
        <v>5</v>
      </c>
      <c r="D485" s="337">
        <v>12</v>
      </c>
      <c r="E485" s="338" t="s">
        <v>822</v>
      </c>
      <c r="F485" s="337"/>
      <c r="G485" s="339"/>
      <c r="H485" s="254"/>
      <c r="I485" s="317"/>
      <c r="J485" s="254"/>
      <c r="K485" s="241"/>
      <c r="L485" s="241"/>
      <c r="M485" s="241"/>
      <c r="N485" s="312"/>
      <c r="O485" s="3"/>
      <c r="P485" s="241"/>
      <c r="Q485" s="322"/>
      <c r="R485" s="256"/>
      <c r="S485" s="263"/>
      <c r="T485" s="256"/>
      <c r="U485" s="256"/>
      <c r="V485" s="256"/>
      <c r="W485" s="241"/>
      <c r="X485" s="256"/>
      <c r="Y485" s="241"/>
      <c r="Z485" s="256"/>
      <c r="AA485" s="256"/>
      <c r="AB485" s="257"/>
      <c r="AC485" s="257"/>
      <c r="AD485" s="328"/>
      <c r="AE485" s="329"/>
      <c r="AF485" s="329">
        <v>0.5625</v>
      </c>
      <c r="AG485" s="328">
        <v>0.58333333333333337</v>
      </c>
      <c r="AH485" s="241" t="s">
        <v>41</v>
      </c>
      <c r="AI485" s="254"/>
      <c r="AJ485" s="254"/>
      <c r="AK485" s="254"/>
      <c r="AL485" s="260" t="s">
        <v>1621</v>
      </c>
      <c r="AM485" s="379"/>
      <c r="AP485" s="261"/>
      <c r="AQ485" s="261"/>
    </row>
    <row r="486" spans="2:45">
      <c r="B486" s="337">
        <v>2025</v>
      </c>
      <c r="C486" s="337">
        <v>5</v>
      </c>
      <c r="D486" s="337">
        <v>12</v>
      </c>
      <c r="E486" s="338" t="s">
        <v>823</v>
      </c>
      <c r="F486" s="337">
        <v>1</v>
      </c>
      <c r="G486" s="339" t="s">
        <v>824</v>
      </c>
      <c r="H486" s="254" t="s">
        <v>825</v>
      </c>
      <c r="I486" s="317" t="s">
        <v>826</v>
      </c>
      <c r="J486" s="254" t="s">
        <v>827</v>
      </c>
      <c r="K486" s="241">
        <v>3824827</v>
      </c>
      <c r="L486" s="241">
        <v>1</v>
      </c>
      <c r="M486" s="241">
        <v>15</v>
      </c>
      <c r="N486" s="312" t="s">
        <v>652</v>
      </c>
      <c r="O486" s="3" t="s">
        <v>831</v>
      </c>
      <c r="P486" s="241">
        <v>25</v>
      </c>
      <c r="Q486" s="322" t="s">
        <v>100</v>
      </c>
      <c r="R486" s="256">
        <v>1005</v>
      </c>
      <c r="S486" s="263">
        <v>12100</v>
      </c>
      <c r="T486" s="256">
        <v>12100</v>
      </c>
      <c r="U486" s="256">
        <v>1000</v>
      </c>
      <c r="V486" s="385">
        <v>1007</v>
      </c>
      <c r="W486" s="241">
        <v>1</v>
      </c>
      <c r="X486" s="256">
        <v>4000</v>
      </c>
      <c r="Y486" s="241">
        <v>3</v>
      </c>
      <c r="Z486" s="256">
        <v>4130</v>
      </c>
      <c r="AA486" s="256">
        <v>4130</v>
      </c>
      <c r="AB486" s="257" t="s">
        <v>1622</v>
      </c>
      <c r="AC486" s="257" t="s">
        <v>1623</v>
      </c>
      <c r="AD486" s="328">
        <v>0.58333333333333337</v>
      </c>
      <c r="AE486" s="329">
        <v>0.61111111111111116</v>
      </c>
      <c r="AF486" s="329">
        <v>0.61111111111111116</v>
      </c>
      <c r="AG486" s="328">
        <v>0.625</v>
      </c>
      <c r="AH486" s="241" t="s">
        <v>829</v>
      </c>
      <c r="AI486" s="254" t="s">
        <v>830</v>
      </c>
      <c r="AJ486" s="254" t="s">
        <v>57</v>
      </c>
      <c r="AK486" s="254" t="s">
        <v>578</v>
      </c>
      <c r="AL486" s="260" t="s">
        <v>1631</v>
      </c>
      <c r="AM486" s="379" t="s">
        <v>840</v>
      </c>
      <c r="AP486" s="261">
        <f t="shared" si="24"/>
        <v>2.777777777777779E-2</v>
      </c>
      <c r="AQ486" s="261">
        <f t="shared" si="25"/>
        <v>1.388888888888884E-2</v>
      </c>
      <c r="AS486" s="236" t="s">
        <v>729</v>
      </c>
    </row>
    <row r="487" spans="2:45">
      <c r="B487" s="337">
        <v>2025</v>
      </c>
      <c r="C487" s="337">
        <v>5</v>
      </c>
      <c r="D487" s="337">
        <v>12</v>
      </c>
      <c r="E487" s="338" t="s">
        <v>823</v>
      </c>
      <c r="F487" s="337"/>
      <c r="G487" s="339" t="s">
        <v>824</v>
      </c>
      <c r="H487" s="254" t="s">
        <v>825</v>
      </c>
      <c r="I487" s="317" t="s">
        <v>826</v>
      </c>
      <c r="J487" s="254" t="s">
        <v>827</v>
      </c>
      <c r="K487" s="241">
        <v>3824827</v>
      </c>
      <c r="L487" s="241"/>
      <c r="M487" s="241">
        <v>15</v>
      </c>
      <c r="N487" s="312" t="s">
        <v>652</v>
      </c>
      <c r="O487" s="3" t="s">
        <v>831</v>
      </c>
      <c r="P487" s="241">
        <v>25</v>
      </c>
      <c r="Q487" s="322" t="s">
        <v>100</v>
      </c>
      <c r="R487" s="256">
        <v>1005</v>
      </c>
      <c r="S487" s="263">
        <v>12100</v>
      </c>
      <c r="T487" s="256">
        <v>12100</v>
      </c>
      <c r="U487" s="256">
        <v>1000</v>
      </c>
      <c r="V487" s="385">
        <v>1007</v>
      </c>
      <c r="W487" s="241">
        <v>1</v>
      </c>
      <c r="X487" s="256">
        <v>4000</v>
      </c>
      <c r="Y487" s="241">
        <v>3</v>
      </c>
      <c r="Z487" s="256">
        <v>4110</v>
      </c>
      <c r="AA487" s="256">
        <v>4000</v>
      </c>
      <c r="AB487" s="257"/>
      <c r="AC487" s="257" t="s">
        <v>1624</v>
      </c>
      <c r="AD487" s="328">
        <v>0.625</v>
      </c>
      <c r="AE487" s="329">
        <v>0.65277777777777779</v>
      </c>
      <c r="AF487" s="329">
        <v>0.65277777777777779</v>
      </c>
      <c r="AG487" s="328">
        <v>0.66666666666666663</v>
      </c>
      <c r="AH487" s="241" t="s">
        <v>829</v>
      </c>
      <c r="AI487" s="254" t="s">
        <v>830</v>
      </c>
      <c r="AJ487" s="254" t="s">
        <v>43</v>
      </c>
      <c r="AK487" s="254" t="s">
        <v>578</v>
      </c>
      <c r="AL487" s="260" t="s">
        <v>1650</v>
      </c>
      <c r="AM487" s="379" t="s">
        <v>840</v>
      </c>
      <c r="AP487" s="261">
        <f t="shared" si="24"/>
        <v>2.777777777777779E-2</v>
      </c>
      <c r="AQ487" s="261">
        <f t="shared" si="25"/>
        <v>1.388888888888884E-2</v>
      </c>
      <c r="AS487" s="236" t="s">
        <v>729</v>
      </c>
    </row>
    <row r="488" spans="2:45">
      <c r="B488" s="337">
        <v>2025</v>
      </c>
      <c r="C488" s="337">
        <v>5</v>
      </c>
      <c r="D488" s="337">
        <v>12</v>
      </c>
      <c r="E488" s="338" t="s">
        <v>823</v>
      </c>
      <c r="F488" s="337"/>
      <c r="G488" s="339" t="s">
        <v>824</v>
      </c>
      <c r="H488" s="254" t="s">
        <v>825</v>
      </c>
      <c r="I488" s="317" t="s">
        <v>826</v>
      </c>
      <c r="J488" s="254" t="s">
        <v>827</v>
      </c>
      <c r="K488" s="241">
        <v>3824827</v>
      </c>
      <c r="L488" s="241"/>
      <c r="M488" s="241">
        <v>15</v>
      </c>
      <c r="N488" s="312" t="s">
        <v>652</v>
      </c>
      <c r="O488" s="3" t="s">
        <v>831</v>
      </c>
      <c r="P488" s="241">
        <v>25</v>
      </c>
      <c r="Q488" s="322" t="s">
        <v>100</v>
      </c>
      <c r="R488" s="256">
        <v>1005</v>
      </c>
      <c r="S488" s="263">
        <v>12100</v>
      </c>
      <c r="T488" s="256">
        <v>12100</v>
      </c>
      <c r="U488" s="256">
        <v>1000</v>
      </c>
      <c r="V488" s="385">
        <v>1007</v>
      </c>
      <c r="W488" s="241">
        <v>1</v>
      </c>
      <c r="X488" s="256">
        <v>4000</v>
      </c>
      <c r="Y488" s="241">
        <v>3</v>
      </c>
      <c r="Z488" s="256">
        <v>4110</v>
      </c>
      <c r="AA488" s="256">
        <v>4000</v>
      </c>
      <c r="AB488" s="257"/>
      <c r="AC488" s="257" t="s">
        <v>1625</v>
      </c>
      <c r="AD488" s="328">
        <v>0.66666666666666663</v>
      </c>
      <c r="AE488" s="329">
        <v>0.69444444444444442</v>
      </c>
      <c r="AF488" s="329"/>
      <c r="AG488" s="328"/>
      <c r="AH488" s="241"/>
      <c r="AI488" s="254" t="s">
        <v>830</v>
      </c>
      <c r="AJ488" s="254" t="s">
        <v>43</v>
      </c>
      <c r="AK488" s="254" t="s">
        <v>578</v>
      </c>
      <c r="AL488" s="260" t="s">
        <v>1626</v>
      </c>
      <c r="AM488" s="379" t="s">
        <v>840</v>
      </c>
      <c r="AP488" s="261">
        <f t="shared" si="24"/>
        <v>2.777777777777779E-2</v>
      </c>
      <c r="AQ488" s="261" t="str">
        <f t="shared" si="25"/>
        <v/>
      </c>
      <c r="AS488" s="236" t="s">
        <v>729</v>
      </c>
    </row>
    <row r="489" spans="2:45">
      <c r="B489" s="337">
        <v>2025</v>
      </c>
      <c r="C489" s="337">
        <v>5</v>
      </c>
      <c r="D489" s="337">
        <v>12</v>
      </c>
      <c r="E489" s="338" t="s">
        <v>823</v>
      </c>
      <c r="F489" s="337"/>
      <c r="G489" s="339"/>
      <c r="H489" s="254"/>
      <c r="I489" s="317"/>
      <c r="J489" s="254"/>
      <c r="K489" s="241"/>
      <c r="L489" s="241"/>
      <c r="M489" s="241"/>
      <c r="N489" s="312"/>
      <c r="O489" s="3"/>
      <c r="P489" s="241"/>
      <c r="Q489" s="322"/>
      <c r="R489" s="256"/>
      <c r="S489" s="263"/>
      <c r="T489" s="256"/>
      <c r="U489" s="256"/>
      <c r="V489" s="256"/>
      <c r="W489" s="241"/>
      <c r="X489" s="256"/>
      <c r="Y489" s="241"/>
      <c r="Z489" s="256"/>
      <c r="AA489" s="256"/>
      <c r="AB489" s="257"/>
      <c r="AC489" s="257"/>
      <c r="AD489" s="328"/>
      <c r="AE489" s="329"/>
      <c r="AF489" s="329">
        <v>0.69444444444444442</v>
      </c>
      <c r="AG489" s="328">
        <v>0.71527777777777779</v>
      </c>
      <c r="AH489" s="241" t="s">
        <v>41</v>
      </c>
      <c r="AI489" s="254"/>
      <c r="AJ489" s="254"/>
      <c r="AK489" s="254"/>
      <c r="AL489" s="260"/>
      <c r="AM489" s="379"/>
      <c r="AP489" s="261"/>
      <c r="AQ489" s="261">
        <f t="shared" si="25"/>
        <v>2.083333333333337E-2</v>
      </c>
    </row>
    <row r="490" spans="2:45">
      <c r="B490" s="337">
        <v>2025</v>
      </c>
      <c r="C490" s="337">
        <v>5</v>
      </c>
      <c r="D490" s="337">
        <v>12</v>
      </c>
      <c r="E490" s="338" t="s">
        <v>823</v>
      </c>
      <c r="F490" s="337">
        <v>1</v>
      </c>
      <c r="G490" s="339" t="s">
        <v>824</v>
      </c>
      <c r="H490" s="254" t="s">
        <v>825</v>
      </c>
      <c r="I490" s="317" t="s">
        <v>826</v>
      </c>
      <c r="J490" s="254" t="s">
        <v>827</v>
      </c>
      <c r="K490" s="241">
        <v>3824827</v>
      </c>
      <c r="L490" s="241">
        <v>1</v>
      </c>
      <c r="M490" s="241">
        <v>15</v>
      </c>
      <c r="N490" s="312" t="s">
        <v>652</v>
      </c>
      <c r="O490" s="3" t="s">
        <v>831</v>
      </c>
      <c r="P490" s="241">
        <v>25</v>
      </c>
      <c r="Q490" s="322" t="s">
        <v>100</v>
      </c>
      <c r="R490" s="256">
        <v>1005</v>
      </c>
      <c r="S490" s="263">
        <v>12100</v>
      </c>
      <c r="T490" s="256">
        <v>12100</v>
      </c>
      <c r="U490" s="256">
        <v>1000</v>
      </c>
      <c r="V490" s="385">
        <v>1007</v>
      </c>
      <c r="W490" s="241">
        <v>1</v>
      </c>
      <c r="X490" s="256">
        <v>4000</v>
      </c>
      <c r="Y490" s="241">
        <v>3</v>
      </c>
      <c r="Z490" s="256">
        <v>4110</v>
      </c>
      <c r="AA490" s="256">
        <v>4000</v>
      </c>
      <c r="AB490" s="257" t="s">
        <v>1623</v>
      </c>
      <c r="AC490" s="257" t="s">
        <v>1633</v>
      </c>
      <c r="AD490" s="328">
        <v>0.71527777777777779</v>
      </c>
      <c r="AE490" s="329">
        <v>0.74305555555555558</v>
      </c>
      <c r="AF490" s="329"/>
      <c r="AG490" s="328"/>
      <c r="AH490" s="241"/>
      <c r="AI490" s="254" t="s">
        <v>830</v>
      </c>
      <c r="AJ490" s="254" t="s">
        <v>43</v>
      </c>
      <c r="AK490" s="254" t="s">
        <v>578</v>
      </c>
      <c r="AL490" s="260" t="s">
        <v>1632</v>
      </c>
      <c r="AM490" s="379" t="s">
        <v>840</v>
      </c>
      <c r="AP490" s="261">
        <f t="shared" ref="AP490" si="34">IF(IF(AD490&gt;AE490,1-AD490+AE490,AE490-AD490)=0,"",IF(AD490&gt;AE490,1-AD490+AE490,AE490-AD490))</f>
        <v>2.777777777777779E-2</v>
      </c>
      <c r="AQ490" s="261" t="str">
        <f t="shared" ref="AQ490" si="35">IF(IF(AF490&gt;AG490,1-AF490+AG490,AG490-AF490)=0,"",IF(AF490&gt;AG490,1-AF490+AG490,AG490-AF490))</f>
        <v/>
      </c>
      <c r="AS490" s="236" t="s">
        <v>729</v>
      </c>
    </row>
    <row r="491" spans="2:45">
      <c r="B491" s="337">
        <v>2025</v>
      </c>
      <c r="C491" s="337">
        <v>5</v>
      </c>
      <c r="D491" s="337">
        <v>12</v>
      </c>
      <c r="E491" s="338" t="s">
        <v>823</v>
      </c>
      <c r="F491" s="337"/>
      <c r="G491" s="339"/>
      <c r="H491" s="254"/>
      <c r="I491" s="317"/>
      <c r="J491" s="254"/>
      <c r="K491" s="241"/>
      <c r="L491" s="241"/>
      <c r="M491" s="241"/>
      <c r="N491" s="312"/>
      <c r="O491" s="3"/>
      <c r="P491" s="241"/>
      <c r="Q491" s="322"/>
      <c r="R491" s="256"/>
      <c r="S491" s="263"/>
      <c r="T491" s="256"/>
      <c r="U491" s="256"/>
      <c r="V491" s="256"/>
      <c r="W491" s="241"/>
      <c r="X491" s="256"/>
      <c r="Y491" s="241"/>
      <c r="Z491" s="256"/>
      <c r="AA491" s="256"/>
      <c r="AB491" s="257"/>
      <c r="AC491" s="257"/>
      <c r="AD491" s="328"/>
      <c r="AE491" s="329"/>
      <c r="AF491" s="329">
        <v>0.74305555555555558</v>
      </c>
      <c r="AG491" s="328">
        <v>0.79861111111111116</v>
      </c>
      <c r="AH491" s="241" t="s">
        <v>832</v>
      </c>
      <c r="AI491" s="254"/>
      <c r="AJ491" s="254"/>
      <c r="AK491" s="254"/>
      <c r="AL491" s="260"/>
      <c r="AM491" s="379"/>
      <c r="AP491" s="261" t="str">
        <f t="shared" si="24"/>
        <v/>
      </c>
      <c r="AQ491" s="261">
        <f t="shared" si="25"/>
        <v>5.555555555555558E-2</v>
      </c>
    </row>
    <row r="492" spans="2:45">
      <c r="B492" s="337">
        <v>2025</v>
      </c>
      <c r="C492" s="337">
        <v>5</v>
      </c>
      <c r="D492" s="337">
        <v>12</v>
      </c>
      <c r="E492" s="338" t="s">
        <v>823</v>
      </c>
      <c r="F492" s="337">
        <v>2</v>
      </c>
      <c r="G492" s="339" t="s">
        <v>824</v>
      </c>
      <c r="H492" s="254" t="s">
        <v>825</v>
      </c>
      <c r="I492" s="317" t="s">
        <v>826</v>
      </c>
      <c r="J492" s="254" t="s">
        <v>827</v>
      </c>
      <c r="K492" s="241">
        <v>3824827</v>
      </c>
      <c r="L492" s="241">
        <v>2</v>
      </c>
      <c r="M492" s="241">
        <v>15</v>
      </c>
      <c r="N492" s="312" t="s">
        <v>652</v>
      </c>
      <c r="O492" s="3" t="s">
        <v>831</v>
      </c>
      <c r="P492" s="241">
        <v>25</v>
      </c>
      <c r="Q492" s="322" t="s">
        <v>100</v>
      </c>
      <c r="R492" s="256">
        <v>1005</v>
      </c>
      <c r="S492" s="263">
        <v>12100</v>
      </c>
      <c r="T492" s="256">
        <v>12100</v>
      </c>
      <c r="U492" s="256">
        <v>1000</v>
      </c>
      <c r="V492" s="385">
        <v>1007</v>
      </c>
      <c r="W492" s="241">
        <v>1</v>
      </c>
      <c r="X492" s="256">
        <v>4000</v>
      </c>
      <c r="Y492" s="241">
        <v>3</v>
      </c>
      <c r="Z492" s="256">
        <v>4110</v>
      </c>
      <c r="AA492" s="256">
        <v>4000</v>
      </c>
      <c r="AB492" s="257" t="s">
        <v>1627</v>
      </c>
      <c r="AC492" s="257" t="s">
        <v>1628</v>
      </c>
      <c r="AD492" s="328">
        <v>0.79861111111111116</v>
      </c>
      <c r="AE492" s="329">
        <v>0.82638888888888884</v>
      </c>
      <c r="AF492" s="329">
        <v>0.82638888888888884</v>
      </c>
      <c r="AG492" s="328">
        <v>0.84027777777777779</v>
      </c>
      <c r="AH492" s="241" t="s">
        <v>829</v>
      </c>
      <c r="AI492" s="254" t="s">
        <v>830</v>
      </c>
      <c r="AJ492" s="254" t="s">
        <v>43</v>
      </c>
      <c r="AK492" s="254" t="s">
        <v>578</v>
      </c>
      <c r="AL492" s="260" t="s">
        <v>1626</v>
      </c>
      <c r="AM492" s="379" t="s">
        <v>840</v>
      </c>
      <c r="AP492" s="261">
        <f t="shared" si="24"/>
        <v>2.7777777777777679E-2</v>
      </c>
      <c r="AQ492" s="261">
        <f t="shared" si="25"/>
        <v>1.3888888888888951E-2</v>
      </c>
      <c r="AS492" s="236" t="s">
        <v>729</v>
      </c>
    </row>
    <row r="493" spans="2:45">
      <c r="B493" s="337">
        <v>2025</v>
      </c>
      <c r="C493" s="337">
        <v>5</v>
      </c>
      <c r="D493" s="337">
        <v>12</v>
      </c>
      <c r="E493" s="338" t="s">
        <v>823</v>
      </c>
      <c r="F493" s="337"/>
      <c r="G493" s="339" t="s">
        <v>824</v>
      </c>
      <c r="H493" s="254" t="s">
        <v>825</v>
      </c>
      <c r="I493" s="317" t="s">
        <v>826</v>
      </c>
      <c r="J493" s="254" t="s">
        <v>827</v>
      </c>
      <c r="K493" s="241">
        <v>3824827</v>
      </c>
      <c r="L493" s="241"/>
      <c r="M493" s="241">
        <v>15</v>
      </c>
      <c r="N493" s="312" t="s">
        <v>652</v>
      </c>
      <c r="O493" s="3" t="s">
        <v>831</v>
      </c>
      <c r="P493" s="241">
        <v>25</v>
      </c>
      <c r="Q493" s="322" t="s">
        <v>100</v>
      </c>
      <c r="R493" s="256">
        <v>1005</v>
      </c>
      <c r="S493" s="263">
        <v>12100</v>
      </c>
      <c r="T493" s="256">
        <v>12100</v>
      </c>
      <c r="U493" s="256">
        <v>1000</v>
      </c>
      <c r="V493" s="385">
        <v>1007</v>
      </c>
      <c r="W493" s="241">
        <v>1</v>
      </c>
      <c r="X493" s="256">
        <v>4000</v>
      </c>
      <c r="Y493" s="241">
        <v>3</v>
      </c>
      <c r="Z493" s="256">
        <v>4110</v>
      </c>
      <c r="AA493" s="256">
        <v>4000</v>
      </c>
      <c r="AB493" s="257"/>
      <c r="AC493" s="257" t="s">
        <v>1629</v>
      </c>
      <c r="AD493" s="328">
        <v>0.84027777777777779</v>
      </c>
      <c r="AE493" s="329">
        <v>0.86805555555555558</v>
      </c>
      <c r="AF493" s="329">
        <v>0.86805555555555558</v>
      </c>
      <c r="AG493" s="328">
        <v>0.88194444444444442</v>
      </c>
      <c r="AH493" s="241" t="s">
        <v>829</v>
      </c>
      <c r="AI493" s="254" t="s">
        <v>830</v>
      </c>
      <c r="AJ493" s="254" t="s">
        <v>43</v>
      </c>
      <c r="AK493" s="254" t="s">
        <v>578</v>
      </c>
      <c r="AL493" s="260" t="s">
        <v>1626</v>
      </c>
      <c r="AM493" s="379" t="s">
        <v>840</v>
      </c>
      <c r="AP493" s="261">
        <f t="shared" si="24"/>
        <v>2.777777777777779E-2</v>
      </c>
      <c r="AQ493" s="261">
        <f t="shared" si="25"/>
        <v>1.388888888888884E-2</v>
      </c>
      <c r="AS493" s="236" t="s">
        <v>729</v>
      </c>
    </row>
    <row r="494" spans="2:45">
      <c r="B494" s="337">
        <v>2025</v>
      </c>
      <c r="C494" s="337">
        <v>5</v>
      </c>
      <c r="D494" s="337">
        <v>12</v>
      </c>
      <c r="E494" s="338" t="s">
        <v>823</v>
      </c>
      <c r="F494" s="337"/>
      <c r="G494" s="339" t="s">
        <v>824</v>
      </c>
      <c r="H494" s="254" t="s">
        <v>825</v>
      </c>
      <c r="I494" s="317" t="s">
        <v>826</v>
      </c>
      <c r="J494" s="254" t="s">
        <v>827</v>
      </c>
      <c r="K494" s="241">
        <v>3824827</v>
      </c>
      <c r="L494" s="241"/>
      <c r="M494" s="241">
        <v>15</v>
      </c>
      <c r="N494" s="312" t="s">
        <v>652</v>
      </c>
      <c r="O494" s="3" t="s">
        <v>831</v>
      </c>
      <c r="P494" s="241">
        <v>25</v>
      </c>
      <c r="Q494" s="322" t="s">
        <v>100</v>
      </c>
      <c r="R494" s="256">
        <v>1005</v>
      </c>
      <c r="S494" s="263">
        <v>12100</v>
      </c>
      <c r="T494" s="256">
        <v>12100</v>
      </c>
      <c r="U494" s="256">
        <v>1000</v>
      </c>
      <c r="V494" s="385">
        <v>1007</v>
      </c>
      <c r="W494" s="241">
        <v>1</v>
      </c>
      <c r="X494" s="256">
        <v>4000</v>
      </c>
      <c r="Y494" s="241">
        <v>3</v>
      </c>
      <c r="Z494" s="256">
        <v>4110</v>
      </c>
      <c r="AA494" s="256">
        <v>4000</v>
      </c>
      <c r="AB494" s="257"/>
      <c r="AC494" s="257" t="s">
        <v>1630</v>
      </c>
      <c r="AD494" s="328">
        <v>0.88194444444444442</v>
      </c>
      <c r="AE494" s="329">
        <v>0.90972222222222221</v>
      </c>
      <c r="AF494" s="329"/>
      <c r="AG494" s="328"/>
      <c r="AH494" s="241"/>
      <c r="AI494" s="254" t="s">
        <v>830</v>
      </c>
      <c r="AJ494" s="254" t="s">
        <v>43</v>
      </c>
      <c r="AK494" s="254" t="s">
        <v>578</v>
      </c>
      <c r="AL494" s="260" t="s">
        <v>1626</v>
      </c>
      <c r="AM494" s="379" t="s">
        <v>840</v>
      </c>
      <c r="AP494" s="261">
        <f t="shared" si="24"/>
        <v>2.777777777777779E-2</v>
      </c>
      <c r="AQ494" s="261" t="str">
        <f t="shared" si="25"/>
        <v/>
      </c>
      <c r="AS494" s="236" t="s">
        <v>729</v>
      </c>
    </row>
    <row r="495" spans="2:45">
      <c r="B495" s="337">
        <v>2025</v>
      </c>
      <c r="C495" s="337">
        <v>5</v>
      </c>
      <c r="D495" s="337">
        <v>12</v>
      </c>
      <c r="E495" s="338" t="s">
        <v>823</v>
      </c>
      <c r="F495" s="337"/>
      <c r="G495" s="339"/>
      <c r="H495" s="254"/>
      <c r="I495" s="317"/>
      <c r="J495" s="254"/>
      <c r="K495" s="241"/>
      <c r="L495" s="241"/>
      <c r="M495" s="241"/>
      <c r="N495" s="312"/>
      <c r="O495" s="3"/>
      <c r="P495" s="241"/>
      <c r="Q495" s="322"/>
      <c r="R495" s="256"/>
      <c r="S495" s="263"/>
      <c r="T495" s="256"/>
      <c r="U495" s="256"/>
      <c r="V495" s="256"/>
      <c r="W495" s="241"/>
      <c r="X495" s="256"/>
      <c r="Y495" s="241"/>
      <c r="Z495" s="256"/>
      <c r="AA495" s="256"/>
      <c r="AB495" s="257"/>
      <c r="AC495" s="257"/>
      <c r="AD495" s="328"/>
      <c r="AE495" s="329"/>
      <c r="AF495" s="329">
        <v>0.90972222222222221</v>
      </c>
      <c r="AG495" s="328">
        <v>0.99305555555555558</v>
      </c>
      <c r="AH495" s="241" t="s">
        <v>832</v>
      </c>
      <c r="AI495" s="254"/>
      <c r="AJ495" s="254"/>
      <c r="AK495" s="254"/>
      <c r="AL495" s="260"/>
      <c r="AM495" s="379"/>
      <c r="AP495" s="261" t="str">
        <f t="shared" si="24"/>
        <v/>
      </c>
      <c r="AQ495" s="261">
        <f t="shared" si="25"/>
        <v>8.333333333333337E-2</v>
      </c>
    </row>
    <row r="496" spans="2:45">
      <c r="B496" s="337">
        <v>2025</v>
      </c>
      <c r="C496" s="337">
        <v>5</v>
      </c>
      <c r="D496" s="337">
        <v>12</v>
      </c>
      <c r="E496" s="338" t="s">
        <v>821</v>
      </c>
      <c r="F496" s="337">
        <v>3</v>
      </c>
      <c r="G496" s="339" t="s">
        <v>824</v>
      </c>
      <c r="H496" s="254" t="s">
        <v>825</v>
      </c>
      <c r="I496" s="317" t="s">
        <v>826</v>
      </c>
      <c r="J496" s="254" t="s">
        <v>827</v>
      </c>
      <c r="K496" s="241">
        <v>3824827</v>
      </c>
      <c r="L496" s="241">
        <v>3</v>
      </c>
      <c r="M496" s="241">
        <v>15</v>
      </c>
      <c r="N496" s="312" t="s">
        <v>652</v>
      </c>
      <c r="O496" s="3" t="s">
        <v>831</v>
      </c>
      <c r="P496" s="241">
        <v>25</v>
      </c>
      <c r="Q496" s="322" t="s">
        <v>100</v>
      </c>
      <c r="R496" s="256">
        <v>1005</v>
      </c>
      <c r="S496" s="263">
        <v>12100</v>
      </c>
      <c r="T496" s="256">
        <v>12100</v>
      </c>
      <c r="U496" s="256">
        <v>1000</v>
      </c>
      <c r="V496" s="385">
        <v>1007</v>
      </c>
      <c r="W496" s="241">
        <v>1</v>
      </c>
      <c r="X496" s="256">
        <v>4000</v>
      </c>
      <c r="Y496" s="241">
        <v>3</v>
      </c>
      <c r="Z496" s="256">
        <v>4110</v>
      </c>
      <c r="AA496" s="256">
        <v>4000</v>
      </c>
      <c r="AB496" s="257" t="s">
        <v>1634</v>
      </c>
      <c r="AC496" s="257" t="s">
        <v>1640</v>
      </c>
      <c r="AD496" s="328">
        <v>0.99305555555555558</v>
      </c>
      <c r="AE496" s="329">
        <v>2.0833333333333332E-2</v>
      </c>
      <c r="AF496" s="329">
        <v>2.0833333333333332E-2</v>
      </c>
      <c r="AG496" s="328">
        <v>3.4722222222222224E-2</v>
      </c>
      <c r="AH496" s="241" t="s">
        <v>829</v>
      </c>
      <c r="AI496" s="254" t="s">
        <v>830</v>
      </c>
      <c r="AJ496" s="254" t="s">
        <v>43</v>
      </c>
      <c r="AK496" s="254" t="s">
        <v>578</v>
      </c>
      <c r="AL496" s="260" t="s">
        <v>1626</v>
      </c>
      <c r="AM496" s="379" t="s">
        <v>840</v>
      </c>
      <c r="AP496" s="261">
        <f t="shared" si="24"/>
        <v>2.7777777777777752E-2</v>
      </c>
      <c r="AQ496" s="261">
        <f t="shared" si="25"/>
        <v>1.3888888888888892E-2</v>
      </c>
      <c r="AS496" s="236" t="s">
        <v>729</v>
      </c>
    </row>
    <row r="497" spans="2:45">
      <c r="B497" s="337">
        <v>2025</v>
      </c>
      <c r="C497" s="337">
        <v>5</v>
      </c>
      <c r="D497" s="337">
        <v>12</v>
      </c>
      <c r="E497" s="338" t="s">
        <v>821</v>
      </c>
      <c r="F497" s="337"/>
      <c r="G497" s="339" t="s">
        <v>824</v>
      </c>
      <c r="H497" s="254" t="s">
        <v>825</v>
      </c>
      <c r="I497" s="317" t="s">
        <v>826</v>
      </c>
      <c r="J497" s="254" t="s">
        <v>827</v>
      </c>
      <c r="K497" s="241">
        <v>3824827</v>
      </c>
      <c r="L497" s="241"/>
      <c r="M497" s="241">
        <v>15</v>
      </c>
      <c r="N497" s="312" t="s">
        <v>652</v>
      </c>
      <c r="O497" s="3" t="s">
        <v>831</v>
      </c>
      <c r="P497" s="241">
        <v>25</v>
      </c>
      <c r="Q497" s="322" t="s">
        <v>100</v>
      </c>
      <c r="R497" s="256">
        <v>1005</v>
      </c>
      <c r="S497" s="263">
        <v>12100</v>
      </c>
      <c r="T497" s="256">
        <v>12100</v>
      </c>
      <c r="U497" s="256">
        <v>1000</v>
      </c>
      <c r="V497" s="385">
        <v>1007</v>
      </c>
      <c r="W497" s="241">
        <v>1</v>
      </c>
      <c r="X497" s="256">
        <v>4000</v>
      </c>
      <c r="Y497" s="241">
        <v>3</v>
      </c>
      <c r="Z497" s="256">
        <v>4110</v>
      </c>
      <c r="AA497" s="256">
        <v>4000</v>
      </c>
      <c r="AB497" s="257"/>
      <c r="AC497" s="257" t="s">
        <v>1641</v>
      </c>
      <c r="AD497" s="328">
        <v>3.4722222222222224E-2</v>
      </c>
      <c r="AE497" s="329">
        <v>6.25E-2</v>
      </c>
      <c r="AF497" s="329">
        <v>6.25E-2</v>
      </c>
      <c r="AG497" s="328">
        <v>0.11805555555555555</v>
      </c>
      <c r="AH497" s="241" t="s">
        <v>829</v>
      </c>
      <c r="AI497" s="254" t="s">
        <v>830</v>
      </c>
      <c r="AJ497" s="254" t="s">
        <v>43</v>
      </c>
      <c r="AK497" s="254" t="s">
        <v>578</v>
      </c>
      <c r="AL497" s="260" t="s">
        <v>1626</v>
      </c>
      <c r="AM497" s="379" t="s">
        <v>840</v>
      </c>
      <c r="AP497" s="261">
        <f t="shared" si="24"/>
        <v>2.7777777777777776E-2</v>
      </c>
      <c r="AQ497" s="261">
        <f t="shared" si="25"/>
        <v>5.5555555555555552E-2</v>
      </c>
      <c r="AS497" s="236" t="s">
        <v>729</v>
      </c>
    </row>
    <row r="498" spans="2:45">
      <c r="B498" s="337">
        <v>2025</v>
      </c>
      <c r="C498" s="337">
        <v>5</v>
      </c>
      <c r="D498" s="337">
        <v>12</v>
      </c>
      <c r="E498" s="338" t="s">
        <v>821</v>
      </c>
      <c r="F498" s="337"/>
      <c r="G498" s="339" t="s">
        <v>824</v>
      </c>
      <c r="H498" s="254" t="s">
        <v>825</v>
      </c>
      <c r="I498" s="317" t="s">
        <v>826</v>
      </c>
      <c r="J498" s="254" t="s">
        <v>827</v>
      </c>
      <c r="K498" s="241">
        <v>3824827</v>
      </c>
      <c r="L498" s="241"/>
      <c r="M498" s="241">
        <v>15</v>
      </c>
      <c r="N498" s="312" t="s">
        <v>652</v>
      </c>
      <c r="O498" s="3" t="s">
        <v>831</v>
      </c>
      <c r="P498" s="241">
        <v>25</v>
      </c>
      <c r="Q498" s="322" t="s">
        <v>100</v>
      </c>
      <c r="R498" s="256">
        <v>1005</v>
      </c>
      <c r="S498" s="263">
        <v>12100</v>
      </c>
      <c r="T498" s="256">
        <v>12100</v>
      </c>
      <c r="U498" s="256">
        <v>1000</v>
      </c>
      <c r="V498" s="385">
        <v>1007</v>
      </c>
      <c r="W498" s="241">
        <v>1</v>
      </c>
      <c r="X498" s="256">
        <v>4000</v>
      </c>
      <c r="Y498" s="241">
        <v>3</v>
      </c>
      <c r="Z498" s="256">
        <v>3960</v>
      </c>
      <c r="AA498" s="256">
        <v>3850</v>
      </c>
      <c r="AB498" s="257"/>
      <c r="AC498" s="257" t="s">
        <v>1642</v>
      </c>
      <c r="AD498" s="328">
        <v>0.11805555555555555</v>
      </c>
      <c r="AE498" s="329">
        <v>0.14583333333333334</v>
      </c>
      <c r="AF498" s="329"/>
      <c r="AG498" s="328"/>
      <c r="AH498" s="241"/>
      <c r="AI498" s="254" t="s">
        <v>830</v>
      </c>
      <c r="AJ498" s="254" t="s">
        <v>43</v>
      </c>
      <c r="AK498" s="254" t="s">
        <v>578</v>
      </c>
      <c r="AL498" s="260" t="s">
        <v>1626</v>
      </c>
      <c r="AM498" s="379" t="s">
        <v>840</v>
      </c>
      <c r="AP498" s="261">
        <f t="shared" si="24"/>
        <v>2.777777777777779E-2</v>
      </c>
      <c r="AQ498" s="261" t="str">
        <f t="shared" si="25"/>
        <v/>
      </c>
      <c r="AS498" s="236" t="s">
        <v>729</v>
      </c>
    </row>
    <row r="499" spans="2:45">
      <c r="B499" s="337">
        <v>2025</v>
      </c>
      <c r="C499" s="337">
        <v>5</v>
      </c>
      <c r="D499" s="337">
        <v>12</v>
      </c>
      <c r="E499" s="338" t="s">
        <v>821</v>
      </c>
      <c r="F499" s="337"/>
      <c r="G499" s="339"/>
      <c r="H499" s="254"/>
      <c r="I499" s="317"/>
      <c r="J499" s="254"/>
      <c r="K499" s="241"/>
      <c r="L499" s="241"/>
      <c r="M499" s="241"/>
      <c r="N499" s="312"/>
      <c r="O499" s="3"/>
      <c r="P499" s="241"/>
      <c r="Q499" s="322"/>
      <c r="R499" s="256"/>
      <c r="S499" s="263"/>
      <c r="T499" s="256"/>
      <c r="U499" s="256"/>
      <c r="V499" s="256"/>
      <c r="W499" s="241"/>
      <c r="X499" s="256"/>
      <c r="Y499" s="241"/>
      <c r="Z499" s="256"/>
      <c r="AA499" s="256"/>
      <c r="AB499" s="257"/>
      <c r="AC499" s="257"/>
      <c r="AD499" s="328"/>
      <c r="AE499" s="329"/>
      <c r="AF499" s="329">
        <v>0.14583333333333334</v>
      </c>
      <c r="AG499" s="328">
        <v>0.16666666666666666</v>
      </c>
      <c r="AH499" s="241" t="s">
        <v>832</v>
      </c>
      <c r="AI499" s="254"/>
      <c r="AJ499" s="254"/>
      <c r="AK499" s="254"/>
      <c r="AL499" s="260"/>
      <c r="AM499" s="379"/>
      <c r="AP499" s="261" t="str">
        <f t="shared" si="24"/>
        <v/>
      </c>
      <c r="AQ499" s="261">
        <f t="shared" si="25"/>
        <v>2.0833333333333315E-2</v>
      </c>
    </row>
    <row r="500" spans="2:45">
      <c r="B500" s="337">
        <v>2025</v>
      </c>
      <c r="C500" s="337">
        <v>5</v>
      </c>
      <c r="D500" s="337">
        <v>12</v>
      </c>
      <c r="E500" s="338" t="s">
        <v>821</v>
      </c>
      <c r="F500" s="337">
        <v>4</v>
      </c>
      <c r="G500" s="339" t="s">
        <v>824</v>
      </c>
      <c r="H500" s="254" t="s">
        <v>825</v>
      </c>
      <c r="I500" s="317" t="s">
        <v>826</v>
      </c>
      <c r="J500" s="254" t="s">
        <v>827</v>
      </c>
      <c r="K500" s="241">
        <v>3824827</v>
      </c>
      <c r="L500" s="241">
        <v>4</v>
      </c>
      <c r="M500" s="241">
        <v>15</v>
      </c>
      <c r="N500" s="312" t="s">
        <v>652</v>
      </c>
      <c r="O500" s="3" t="s">
        <v>831</v>
      </c>
      <c r="P500" s="241">
        <v>25</v>
      </c>
      <c r="Q500" s="322" t="s">
        <v>100</v>
      </c>
      <c r="R500" s="256">
        <v>1005</v>
      </c>
      <c r="S500" s="263">
        <v>12100</v>
      </c>
      <c r="T500" s="256">
        <v>12100</v>
      </c>
      <c r="U500" s="256">
        <v>1000</v>
      </c>
      <c r="V500" s="385">
        <v>1007</v>
      </c>
      <c r="W500" s="241">
        <v>1</v>
      </c>
      <c r="X500" s="256">
        <v>4000</v>
      </c>
      <c r="Y500" s="241">
        <v>3</v>
      </c>
      <c r="Z500" s="256">
        <v>4110</v>
      </c>
      <c r="AA500" s="256">
        <v>4000</v>
      </c>
      <c r="AB500" s="257" t="s">
        <v>1635</v>
      </c>
      <c r="AC500" s="257" t="s">
        <v>1636</v>
      </c>
      <c r="AD500" s="328">
        <v>0.16666666666666666</v>
      </c>
      <c r="AE500" s="329">
        <v>0.19444444444444445</v>
      </c>
      <c r="AF500" s="329">
        <v>0.19444444444444445</v>
      </c>
      <c r="AG500" s="328">
        <v>0.20833333333333334</v>
      </c>
      <c r="AH500" s="241" t="s">
        <v>829</v>
      </c>
      <c r="AI500" s="254" t="s">
        <v>830</v>
      </c>
      <c r="AJ500" s="254" t="s">
        <v>43</v>
      </c>
      <c r="AK500" s="254" t="s">
        <v>578</v>
      </c>
      <c r="AL500" s="260" t="s">
        <v>1626</v>
      </c>
      <c r="AM500" s="379" t="s">
        <v>840</v>
      </c>
      <c r="AP500" s="261">
        <f t="shared" si="24"/>
        <v>2.777777777777779E-2</v>
      </c>
      <c r="AQ500" s="261">
        <f t="shared" si="25"/>
        <v>1.3888888888888895E-2</v>
      </c>
      <c r="AS500" s="236" t="s">
        <v>729</v>
      </c>
    </row>
    <row r="501" spans="2:45">
      <c r="B501" s="337">
        <v>2025</v>
      </c>
      <c r="C501" s="337">
        <v>5</v>
      </c>
      <c r="D501" s="337">
        <v>12</v>
      </c>
      <c r="E501" s="338" t="s">
        <v>821</v>
      </c>
      <c r="F501" s="337"/>
      <c r="G501" s="339" t="s">
        <v>824</v>
      </c>
      <c r="H501" s="254" t="s">
        <v>825</v>
      </c>
      <c r="I501" s="317" t="s">
        <v>826</v>
      </c>
      <c r="J501" s="254" t="s">
        <v>827</v>
      </c>
      <c r="K501" s="241">
        <v>3824827</v>
      </c>
      <c r="L501" s="241"/>
      <c r="M501" s="241">
        <v>15</v>
      </c>
      <c r="N501" s="312" t="s">
        <v>652</v>
      </c>
      <c r="O501" s="3" t="s">
        <v>831</v>
      </c>
      <c r="P501" s="241">
        <v>25</v>
      </c>
      <c r="Q501" s="322" t="s">
        <v>100</v>
      </c>
      <c r="R501" s="256">
        <v>1005</v>
      </c>
      <c r="S501" s="263">
        <v>12100</v>
      </c>
      <c r="T501" s="256">
        <v>12100</v>
      </c>
      <c r="U501" s="256">
        <v>1000</v>
      </c>
      <c r="V501" s="385">
        <v>1007</v>
      </c>
      <c r="W501" s="241">
        <v>1</v>
      </c>
      <c r="X501" s="256">
        <v>4000</v>
      </c>
      <c r="Y501" s="241">
        <v>3</v>
      </c>
      <c r="Z501" s="256">
        <v>4110</v>
      </c>
      <c r="AA501" s="256">
        <v>4000</v>
      </c>
      <c r="AB501" s="257"/>
      <c r="AC501" s="257" t="s">
        <v>1637</v>
      </c>
      <c r="AD501" s="328">
        <v>0.20833333333333334</v>
      </c>
      <c r="AE501" s="329">
        <v>0.2361111111111111</v>
      </c>
      <c r="AF501" s="329">
        <v>0.2361111111111111</v>
      </c>
      <c r="AG501" s="328">
        <v>0.25</v>
      </c>
      <c r="AH501" s="241" t="s">
        <v>829</v>
      </c>
      <c r="AI501" s="254" t="s">
        <v>830</v>
      </c>
      <c r="AJ501" s="254" t="s">
        <v>43</v>
      </c>
      <c r="AK501" s="254" t="s">
        <v>578</v>
      </c>
      <c r="AL501" s="260" t="s">
        <v>1626</v>
      </c>
      <c r="AM501" s="379" t="s">
        <v>840</v>
      </c>
      <c r="AP501" s="261">
        <f t="shared" si="24"/>
        <v>2.7777777777777762E-2</v>
      </c>
      <c r="AQ501" s="261">
        <f t="shared" si="25"/>
        <v>1.3888888888888895E-2</v>
      </c>
      <c r="AS501" s="236" t="s">
        <v>729</v>
      </c>
    </row>
    <row r="502" spans="2:45">
      <c r="B502" s="337">
        <v>2025</v>
      </c>
      <c r="C502" s="337">
        <v>5</v>
      </c>
      <c r="D502" s="337">
        <v>12</v>
      </c>
      <c r="E502" s="338" t="s">
        <v>821</v>
      </c>
      <c r="F502" s="337"/>
      <c r="G502" s="339" t="s">
        <v>824</v>
      </c>
      <c r="H502" s="254" t="s">
        <v>825</v>
      </c>
      <c r="I502" s="317" t="s">
        <v>826</v>
      </c>
      <c r="J502" s="254" t="s">
        <v>827</v>
      </c>
      <c r="K502" s="241">
        <v>3824827</v>
      </c>
      <c r="L502" s="241"/>
      <c r="M502" s="241">
        <v>15</v>
      </c>
      <c r="N502" s="312" t="s">
        <v>652</v>
      </c>
      <c r="O502" s="3" t="s">
        <v>831</v>
      </c>
      <c r="P502" s="241">
        <v>25</v>
      </c>
      <c r="Q502" s="322" t="s">
        <v>100</v>
      </c>
      <c r="R502" s="256">
        <v>1005</v>
      </c>
      <c r="S502" s="263">
        <v>12100</v>
      </c>
      <c r="T502" s="256">
        <v>12100</v>
      </c>
      <c r="U502" s="256">
        <v>1000</v>
      </c>
      <c r="V502" s="385">
        <v>1007</v>
      </c>
      <c r="W502" s="241">
        <v>1</v>
      </c>
      <c r="X502" s="256">
        <v>4000</v>
      </c>
      <c r="Y502" s="241">
        <v>3</v>
      </c>
      <c r="Z502" s="256">
        <v>3960</v>
      </c>
      <c r="AA502" s="256">
        <v>3860</v>
      </c>
      <c r="AB502" s="257"/>
      <c r="AC502" s="257" t="s">
        <v>1639</v>
      </c>
      <c r="AD502" s="328">
        <v>0.25</v>
      </c>
      <c r="AE502" s="329">
        <v>0.27777777777777779</v>
      </c>
      <c r="AF502" s="329"/>
      <c r="AG502" s="328"/>
      <c r="AH502" s="241"/>
      <c r="AI502" s="254" t="s">
        <v>830</v>
      </c>
      <c r="AJ502" s="254" t="s">
        <v>57</v>
      </c>
      <c r="AK502" s="254" t="s">
        <v>578</v>
      </c>
      <c r="AL502" s="563" t="s">
        <v>1647</v>
      </c>
      <c r="AM502" s="379" t="s">
        <v>840</v>
      </c>
      <c r="AP502" s="261">
        <f t="shared" si="24"/>
        <v>2.777777777777779E-2</v>
      </c>
      <c r="AQ502" s="261" t="str">
        <f t="shared" si="25"/>
        <v/>
      </c>
      <c r="AS502" s="236" t="s">
        <v>729</v>
      </c>
    </row>
    <row r="503" spans="2:45">
      <c r="B503" s="337">
        <v>2025</v>
      </c>
      <c r="C503" s="337">
        <v>5</v>
      </c>
      <c r="D503" s="337">
        <v>13</v>
      </c>
      <c r="E503" s="338" t="s">
        <v>822</v>
      </c>
      <c r="F503" s="337"/>
      <c r="G503" s="339"/>
      <c r="H503" s="254"/>
      <c r="I503" s="317"/>
      <c r="J503" s="254"/>
      <c r="K503" s="241"/>
      <c r="L503" s="241"/>
      <c r="M503" s="241"/>
      <c r="N503" s="312"/>
      <c r="O503" s="3"/>
      <c r="P503" s="241"/>
      <c r="Q503" s="322"/>
      <c r="R503" s="256"/>
      <c r="S503" s="263"/>
      <c r="T503" s="256"/>
      <c r="U503" s="256"/>
      <c r="V503" s="256"/>
      <c r="W503" s="241"/>
      <c r="X503" s="256"/>
      <c r="Y503" s="241"/>
      <c r="Z503" s="256"/>
      <c r="AA503" s="256"/>
      <c r="AB503" s="257"/>
      <c r="AD503" s="328"/>
      <c r="AE503" s="329"/>
      <c r="AF503" s="329">
        <v>0.27777777777777779</v>
      </c>
      <c r="AG503" s="328">
        <v>0.2986111111111111</v>
      </c>
      <c r="AH503" s="241" t="s">
        <v>832</v>
      </c>
      <c r="AI503" s="254"/>
      <c r="AJ503" s="254"/>
      <c r="AK503" s="254"/>
      <c r="AL503" s="260"/>
      <c r="AM503" s="379"/>
      <c r="AP503" s="261" t="str">
        <f t="shared" si="24"/>
        <v/>
      </c>
      <c r="AQ503" s="261">
        <f t="shared" si="25"/>
        <v>2.0833333333333315E-2</v>
      </c>
    </row>
    <row r="504" spans="2:45">
      <c r="B504" s="337">
        <v>2025</v>
      </c>
      <c r="C504" s="337">
        <v>5</v>
      </c>
      <c r="D504" s="337">
        <v>13</v>
      </c>
      <c r="E504" s="338" t="s">
        <v>822</v>
      </c>
      <c r="F504" s="337">
        <v>1</v>
      </c>
      <c r="G504" s="339" t="s">
        <v>824</v>
      </c>
      <c r="H504" s="254" t="s">
        <v>825</v>
      </c>
      <c r="I504" s="317" t="s">
        <v>68</v>
      </c>
      <c r="J504" s="254" t="s">
        <v>827</v>
      </c>
      <c r="K504" s="241">
        <v>3824827</v>
      </c>
      <c r="L504" s="241"/>
      <c r="M504" s="241">
        <v>15</v>
      </c>
      <c r="N504" s="312" t="s">
        <v>652</v>
      </c>
      <c r="O504" s="3" t="s">
        <v>831</v>
      </c>
      <c r="P504" s="241">
        <v>25</v>
      </c>
      <c r="Q504" s="322" t="s">
        <v>100</v>
      </c>
      <c r="R504" s="256">
        <v>1005</v>
      </c>
      <c r="S504" s="263">
        <v>3860</v>
      </c>
      <c r="T504" s="256">
        <v>3860</v>
      </c>
      <c r="U504" s="256">
        <v>1000</v>
      </c>
      <c r="V504" s="385">
        <v>1007</v>
      </c>
      <c r="W504" s="241">
        <v>1</v>
      </c>
      <c r="X504" s="256">
        <v>4000</v>
      </c>
      <c r="Y504" s="241">
        <v>1</v>
      </c>
      <c r="Z504" s="256">
        <v>3930</v>
      </c>
      <c r="AA504" s="256">
        <v>3820</v>
      </c>
      <c r="AB504" s="257" t="s">
        <v>1638</v>
      </c>
      <c r="AC504" s="567" t="s">
        <v>1649</v>
      </c>
      <c r="AD504" s="328">
        <v>0.2986111111111111</v>
      </c>
      <c r="AE504" s="329">
        <v>0.3263888888888889</v>
      </c>
      <c r="AF504" s="329"/>
      <c r="AG504" s="328"/>
      <c r="AH504" s="241"/>
      <c r="AI504" s="254" t="s">
        <v>830</v>
      </c>
      <c r="AJ504" s="254" t="s">
        <v>43</v>
      </c>
      <c r="AK504" s="254" t="s">
        <v>578</v>
      </c>
      <c r="AL504" s="260" t="s">
        <v>1648</v>
      </c>
      <c r="AM504" s="379" t="s">
        <v>840</v>
      </c>
      <c r="AP504" s="261">
        <f t="shared" ref="AP504:AP505" si="36">IF(IF(AD504&gt;AE504,1-AD504+AE504,AE504-AD504)=0,"",IF(AD504&gt;AE504,1-AD504+AE504,AE504-AD504))</f>
        <v>2.777777777777779E-2</v>
      </c>
      <c r="AQ504" s="261" t="str">
        <f t="shared" ref="AQ504:AQ506" si="37">IF(IF(AF504&gt;AG504,1-AF504+AG504,AG504-AF504)=0,"",IF(AF504&gt;AG504,1-AF504+AG504,AG504-AF504))</f>
        <v/>
      </c>
      <c r="AS504" s="236" t="s">
        <v>729</v>
      </c>
    </row>
    <row r="505" spans="2:45">
      <c r="B505" s="337">
        <v>2025</v>
      </c>
      <c r="C505" s="337">
        <v>5</v>
      </c>
      <c r="D505" s="337">
        <v>13</v>
      </c>
      <c r="E505" s="338" t="s">
        <v>822</v>
      </c>
      <c r="F505" s="337"/>
      <c r="G505" s="339"/>
      <c r="H505" s="254"/>
      <c r="I505" s="317"/>
      <c r="J505" s="254"/>
      <c r="K505" s="241"/>
      <c r="L505" s="241"/>
      <c r="M505" s="241"/>
      <c r="N505" s="312"/>
      <c r="O505" s="3"/>
      <c r="P505" s="241"/>
      <c r="Q505" s="322"/>
      <c r="R505" s="256"/>
      <c r="S505" s="263"/>
      <c r="T505" s="256"/>
      <c r="U505" s="256"/>
      <c r="V505" s="385"/>
      <c r="W505" s="241"/>
      <c r="X505" s="256"/>
      <c r="Y505" s="241"/>
      <c r="Z505" s="256"/>
      <c r="AA505" s="256"/>
      <c r="AB505" s="257"/>
      <c r="AD505" s="328"/>
      <c r="AE505" s="329"/>
      <c r="AF505" s="329">
        <v>0.3263888888888889</v>
      </c>
      <c r="AG505" s="328">
        <v>0.34722222222222221</v>
      </c>
      <c r="AH505" s="241" t="s">
        <v>41</v>
      </c>
      <c r="AI505" s="254"/>
      <c r="AJ505" s="254"/>
      <c r="AK505" s="254"/>
      <c r="AL505" s="260"/>
      <c r="AM505" s="379"/>
      <c r="AP505" s="261" t="str">
        <f t="shared" si="36"/>
        <v/>
      </c>
      <c r="AQ505" s="261">
        <f t="shared" si="37"/>
        <v>2.0833333333333315E-2</v>
      </c>
    </row>
    <row r="506" spans="2:45">
      <c r="B506" s="337">
        <v>2025</v>
      </c>
      <c r="C506" s="337">
        <v>5</v>
      </c>
      <c r="D506" s="337">
        <v>13</v>
      </c>
      <c r="E506" s="338" t="s">
        <v>822</v>
      </c>
      <c r="F506" s="337">
        <v>2</v>
      </c>
      <c r="G506" s="339" t="s">
        <v>824</v>
      </c>
      <c r="H506" s="254" t="s">
        <v>825</v>
      </c>
      <c r="I506" s="317" t="s">
        <v>826</v>
      </c>
      <c r="J506" s="254" t="s">
        <v>827</v>
      </c>
      <c r="K506" s="241">
        <v>3824827</v>
      </c>
      <c r="L506" s="241">
        <v>5</v>
      </c>
      <c r="M506" s="241">
        <v>15</v>
      </c>
      <c r="N506" s="312" t="s">
        <v>652</v>
      </c>
      <c r="O506" s="3" t="s">
        <v>831</v>
      </c>
      <c r="P506" s="241">
        <v>25</v>
      </c>
      <c r="Q506" s="322" t="s">
        <v>100</v>
      </c>
      <c r="R506" s="256">
        <v>1005</v>
      </c>
      <c r="S506" s="263">
        <v>12100</v>
      </c>
      <c r="T506" s="256">
        <v>12100</v>
      </c>
      <c r="U506" s="256">
        <v>1000</v>
      </c>
      <c r="V506" s="385">
        <v>1007</v>
      </c>
      <c r="W506" s="241">
        <v>1</v>
      </c>
      <c r="X506" s="256">
        <v>4000</v>
      </c>
      <c r="Y506" s="241">
        <v>3</v>
      </c>
      <c r="Z506" s="256">
        <v>4110</v>
      </c>
      <c r="AA506" s="256">
        <v>4000</v>
      </c>
      <c r="AB506" s="257" t="s">
        <v>1643</v>
      </c>
      <c r="AC506" s="257" t="s">
        <v>1644</v>
      </c>
      <c r="AD506" s="328">
        <v>0.34722222222222221</v>
      </c>
      <c r="AE506" s="329">
        <v>0.375</v>
      </c>
      <c r="AF506" s="329">
        <v>0.375</v>
      </c>
      <c r="AG506" s="328">
        <v>0.3888888888888889</v>
      </c>
      <c r="AH506" s="241" t="s">
        <v>829</v>
      </c>
      <c r="AI506" s="254" t="s">
        <v>830</v>
      </c>
      <c r="AJ506" s="254" t="s">
        <v>43</v>
      </c>
      <c r="AK506" s="254" t="s">
        <v>578</v>
      </c>
      <c r="AL506" s="260" t="s">
        <v>1626</v>
      </c>
      <c r="AM506" s="379" t="s">
        <v>840</v>
      </c>
      <c r="AP506" s="261">
        <f>IF(IF(AD506&gt;AE506,1-AD506+AE506,AE506-AD506)=0,"",IF(AD506&gt;AE506,1-AD506+AE506,AE506-AD506))</f>
        <v>2.777777777777779E-2</v>
      </c>
      <c r="AQ506" s="261">
        <f t="shared" si="37"/>
        <v>1.3888888888888895E-2</v>
      </c>
      <c r="AS506" s="236" t="s">
        <v>729</v>
      </c>
    </row>
    <row r="507" spans="2:45">
      <c r="B507" s="337">
        <v>2025</v>
      </c>
      <c r="C507" s="337">
        <v>5</v>
      </c>
      <c r="D507" s="337">
        <v>13</v>
      </c>
      <c r="E507" s="338" t="s">
        <v>822</v>
      </c>
      <c r="F507" s="337"/>
      <c r="G507" s="339" t="s">
        <v>824</v>
      </c>
      <c r="H507" s="254" t="s">
        <v>825</v>
      </c>
      <c r="I507" s="317" t="s">
        <v>826</v>
      </c>
      <c r="J507" s="254" t="s">
        <v>827</v>
      </c>
      <c r="K507" s="241">
        <v>3824827</v>
      </c>
      <c r="L507" s="241"/>
      <c r="M507" s="241">
        <v>15</v>
      </c>
      <c r="N507" s="312" t="s">
        <v>652</v>
      </c>
      <c r="O507" s="3" t="s">
        <v>831</v>
      </c>
      <c r="P507" s="241">
        <v>25</v>
      </c>
      <c r="Q507" s="322" t="s">
        <v>100</v>
      </c>
      <c r="R507" s="256">
        <v>1005</v>
      </c>
      <c r="S507" s="263">
        <v>12100</v>
      </c>
      <c r="T507" s="256">
        <v>12100</v>
      </c>
      <c r="U507" s="256">
        <v>1000</v>
      </c>
      <c r="V507" s="385">
        <v>1007</v>
      </c>
      <c r="W507" s="241">
        <v>1</v>
      </c>
      <c r="X507" s="256">
        <v>4000</v>
      </c>
      <c r="Y507" s="241">
        <v>3</v>
      </c>
      <c r="Z507" s="256">
        <v>4110</v>
      </c>
      <c r="AA507" s="256">
        <v>4000</v>
      </c>
      <c r="AB507" s="257"/>
      <c r="AC507" s="257" t="s">
        <v>1645</v>
      </c>
      <c r="AD507" s="328">
        <v>0.3888888888888889</v>
      </c>
      <c r="AE507" s="329">
        <v>0.41666666666666669</v>
      </c>
      <c r="AF507" s="329">
        <v>0.41666666666666669</v>
      </c>
      <c r="AG507" s="328">
        <v>0.43055555555555558</v>
      </c>
      <c r="AH507" s="241" t="s">
        <v>829</v>
      </c>
      <c r="AI507" s="254" t="s">
        <v>830</v>
      </c>
      <c r="AJ507" s="254" t="s">
        <v>43</v>
      </c>
      <c r="AK507" s="254" t="s">
        <v>578</v>
      </c>
      <c r="AL507" s="260" t="s">
        <v>1626</v>
      </c>
      <c r="AM507" s="379" t="s">
        <v>840</v>
      </c>
      <c r="AP507" s="261">
        <f>IF(IF(AD507&gt;AE507,1-AD507+AE507,AE507-AD507)=0,"",IF(AD507&gt;AE507,1-AD507+AE507,AE507-AD507))</f>
        <v>2.777777777777779E-2</v>
      </c>
      <c r="AQ507" s="261">
        <f t="shared" ref="AQ507:AQ517" si="38">IF(IF(AF507&gt;AG507,1-AF507+AG507,AG507-AF507)=0,"",IF(AF507&gt;AG507,1-AF507+AG507,AG507-AF507))</f>
        <v>1.3888888888888895E-2</v>
      </c>
      <c r="AS507" s="236" t="s">
        <v>729</v>
      </c>
    </row>
    <row r="508" spans="2:45">
      <c r="B508" s="337">
        <v>2025</v>
      </c>
      <c r="C508" s="337">
        <v>5</v>
      </c>
      <c r="D508" s="337">
        <v>13</v>
      </c>
      <c r="E508" s="338" t="s">
        <v>822</v>
      </c>
      <c r="F508" s="337"/>
      <c r="G508" s="339" t="s">
        <v>824</v>
      </c>
      <c r="H508" s="254" t="s">
        <v>825</v>
      </c>
      <c r="I508" s="317" t="s">
        <v>826</v>
      </c>
      <c r="J508" s="254" t="s">
        <v>827</v>
      </c>
      <c r="K508" s="241">
        <v>3824827</v>
      </c>
      <c r="L508" s="241"/>
      <c r="M508" s="241">
        <v>15</v>
      </c>
      <c r="N508" s="312" t="s">
        <v>652</v>
      </c>
      <c r="O508" s="3" t="s">
        <v>831</v>
      </c>
      <c r="P508" s="241">
        <v>25</v>
      </c>
      <c r="Q508" s="322" t="s">
        <v>100</v>
      </c>
      <c r="R508" s="256">
        <v>1005</v>
      </c>
      <c r="S508" s="263">
        <v>12100</v>
      </c>
      <c r="T508" s="256">
        <v>12100</v>
      </c>
      <c r="U508" s="256">
        <v>1000</v>
      </c>
      <c r="V508" s="385">
        <v>1007</v>
      </c>
      <c r="W508" s="241">
        <v>1</v>
      </c>
      <c r="X508" s="256">
        <v>4000</v>
      </c>
      <c r="Y508" s="241">
        <v>3</v>
      </c>
      <c r="Z508" s="256">
        <v>4180</v>
      </c>
      <c r="AA508" s="256">
        <v>4000</v>
      </c>
      <c r="AB508" s="257"/>
      <c r="AC508" s="257" t="s">
        <v>1646</v>
      </c>
      <c r="AD508" s="328">
        <v>0.43055555555555558</v>
      </c>
      <c r="AE508" s="329">
        <v>0.45833333333333337</v>
      </c>
      <c r="AF508" s="329"/>
      <c r="AG508" s="328"/>
      <c r="AH508" s="241"/>
      <c r="AI508" s="254" t="s">
        <v>830</v>
      </c>
      <c r="AJ508" s="254" t="s">
        <v>57</v>
      </c>
      <c r="AK508" s="254" t="s">
        <v>578</v>
      </c>
      <c r="AL508" s="383" t="s">
        <v>1652</v>
      </c>
      <c r="AM508" s="379" t="s">
        <v>840</v>
      </c>
      <c r="AP508" s="261">
        <f>IF(IF(AD508&gt;AE508,1-AD508+AE508,AE508-AD508)=0,"",IF(AD508&gt;AE508,1-AD508+AE508,AE508-AD508))</f>
        <v>2.777777777777779E-2</v>
      </c>
      <c r="AQ508" s="261" t="str">
        <f t="shared" si="38"/>
        <v/>
      </c>
      <c r="AS508" s="236" t="s">
        <v>729</v>
      </c>
    </row>
    <row r="509" spans="2:45">
      <c r="B509" s="337">
        <v>2025</v>
      </c>
      <c r="C509" s="337">
        <v>5</v>
      </c>
      <c r="D509" s="337">
        <v>13</v>
      </c>
      <c r="E509" s="338" t="s">
        <v>822</v>
      </c>
      <c r="F509" s="337"/>
      <c r="G509" s="339"/>
      <c r="H509" s="254"/>
      <c r="I509" s="317"/>
      <c r="J509" s="254"/>
      <c r="K509" s="241"/>
      <c r="L509" s="241"/>
      <c r="M509" s="241"/>
      <c r="N509" s="312"/>
      <c r="O509" s="3"/>
      <c r="P509" s="241"/>
      <c r="Q509" s="322"/>
      <c r="R509" s="256"/>
      <c r="S509" s="263"/>
      <c r="T509" s="256"/>
      <c r="U509" s="256"/>
      <c r="V509" s="256"/>
      <c r="W509" s="241"/>
      <c r="X509" s="256"/>
      <c r="Y509" s="241"/>
      <c r="Z509" s="256"/>
      <c r="AA509" s="256"/>
      <c r="AB509" s="257"/>
      <c r="AC509" s="257"/>
      <c r="AD509" s="328"/>
      <c r="AE509" s="329"/>
      <c r="AF509" s="329">
        <v>0.45833333333333331</v>
      </c>
      <c r="AG509" s="328">
        <v>0.47916666666666669</v>
      </c>
      <c r="AH509" s="241" t="s">
        <v>41</v>
      </c>
      <c r="AI509" s="254"/>
      <c r="AJ509" s="254"/>
      <c r="AK509" s="254"/>
      <c r="AL509" s="260"/>
      <c r="AM509" s="379"/>
      <c r="AP509" s="261" t="str">
        <f>IF(IF(AD509&gt;AE509,1-AD509+AE509,AE509-AD509)=0,"",IF(AD509&gt;AE509,1-AD509+AE509,AE509-AD509))</f>
        <v/>
      </c>
      <c r="AQ509" s="261">
        <f>IF(IF(AF509&gt;AG509,1-AF509+AG509,AG509-AF509)=0,"",IF(AF509&gt;AG509,1-AF509+AG509,AG509-AF509))</f>
        <v>2.083333333333337E-2</v>
      </c>
    </row>
    <row r="510" spans="2:45">
      <c r="B510" s="337">
        <v>2025</v>
      </c>
      <c r="C510" s="337">
        <v>5</v>
      </c>
      <c r="D510" s="337">
        <v>13</v>
      </c>
      <c r="E510" s="338" t="s">
        <v>822</v>
      </c>
      <c r="F510" s="337">
        <v>3</v>
      </c>
      <c r="G510" s="339" t="s">
        <v>824</v>
      </c>
      <c r="H510" s="254" t="s">
        <v>825</v>
      </c>
      <c r="I510" s="317" t="s">
        <v>68</v>
      </c>
      <c r="J510" s="254" t="s">
        <v>827</v>
      </c>
      <c r="K510" s="241">
        <v>3824827</v>
      </c>
      <c r="L510" s="241"/>
      <c r="M510" s="241">
        <v>15</v>
      </c>
      <c r="N510" s="312" t="s">
        <v>652</v>
      </c>
      <c r="O510" s="3" t="s">
        <v>831</v>
      </c>
      <c r="P510" s="241">
        <v>25</v>
      </c>
      <c r="Q510" s="322" t="s">
        <v>100</v>
      </c>
      <c r="R510" s="256">
        <v>1005</v>
      </c>
      <c r="S510" s="263">
        <v>4180</v>
      </c>
      <c r="T510" s="256">
        <v>4180</v>
      </c>
      <c r="U510" s="256">
        <v>1000</v>
      </c>
      <c r="V510" s="385">
        <v>1007</v>
      </c>
      <c r="W510" s="241">
        <v>1</v>
      </c>
      <c r="X510" s="256">
        <v>4000</v>
      </c>
      <c r="Y510" s="241">
        <v>1</v>
      </c>
      <c r="Z510" s="256">
        <v>4110</v>
      </c>
      <c r="AA510" s="256">
        <v>4000</v>
      </c>
      <c r="AB510" s="257" t="s">
        <v>1646</v>
      </c>
      <c r="AC510" s="257" t="s">
        <v>1651</v>
      </c>
      <c r="AD510" s="328">
        <v>0.47916666666666669</v>
      </c>
      <c r="AE510" s="329">
        <v>0.51388888888888884</v>
      </c>
      <c r="AF510" s="329"/>
      <c r="AG510" s="328"/>
      <c r="AH510" s="241"/>
      <c r="AI510" s="254" t="s">
        <v>830</v>
      </c>
      <c r="AJ510" s="254" t="s">
        <v>43</v>
      </c>
      <c r="AK510" s="254" t="s">
        <v>578</v>
      </c>
      <c r="AL510" s="383" t="s">
        <v>1654</v>
      </c>
      <c r="AM510" s="379" t="s">
        <v>840</v>
      </c>
      <c r="AP510" s="261">
        <f>IF(IF(AD510&gt;AE510,1-AD510+AE510,AE510-AD510)=0,"",IF(AD510&gt;AE510,1-AD510+AE510,AE510-AD510))</f>
        <v>3.4722222222222154E-2</v>
      </c>
      <c r="AQ510" s="261" t="str">
        <f>IF(IF(AF510&gt;AG510,1-AF510+AG510,AG510-AF510)=0,"",IF(AF510&gt;AG510,1-AF510+AG510,AG510-AF510))</f>
        <v/>
      </c>
    </row>
    <row r="511" spans="2:45">
      <c r="B511" s="337">
        <v>2025</v>
      </c>
      <c r="C511" s="337">
        <v>5</v>
      </c>
      <c r="D511" s="337">
        <v>13</v>
      </c>
      <c r="E511" s="338" t="s">
        <v>822</v>
      </c>
      <c r="F511" s="337"/>
      <c r="G511" s="339"/>
      <c r="H511" s="254"/>
      <c r="I511" s="317"/>
      <c r="J511" s="254"/>
      <c r="K511" s="241"/>
      <c r="L511" s="241"/>
      <c r="M511" s="241"/>
      <c r="N511" s="312"/>
      <c r="O511" s="3"/>
      <c r="P511" s="241"/>
      <c r="Q511" s="322"/>
      <c r="R511" s="256"/>
      <c r="S511" s="263"/>
      <c r="T511" s="256"/>
      <c r="U511" s="256"/>
      <c r="V511" s="385"/>
      <c r="W511" s="241"/>
      <c r="X511" s="256"/>
      <c r="Y511" s="241"/>
      <c r="Z511" s="256"/>
      <c r="AA511" s="256"/>
      <c r="AB511" s="257"/>
      <c r="AC511" s="257"/>
      <c r="AD511" s="328"/>
      <c r="AE511" s="329"/>
      <c r="AF511" s="329"/>
      <c r="AG511" s="328"/>
      <c r="AH511" s="241"/>
      <c r="AI511" s="254"/>
      <c r="AJ511" s="254"/>
      <c r="AK511" s="254"/>
      <c r="AL511" s="260" t="s">
        <v>1655</v>
      </c>
      <c r="AM511" s="379"/>
      <c r="AP511" s="261"/>
      <c r="AQ511" s="261"/>
    </row>
    <row r="512" spans="2:45">
      <c r="B512" s="337">
        <v>2025</v>
      </c>
      <c r="C512" s="337">
        <v>5</v>
      </c>
      <c r="D512" s="337">
        <v>13</v>
      </c>
      <c r="E512" s="338" t="s">
        <v>822</v>
      </c>
      <c r="F512" s="337"/>
      <c r="G512" s="339"/>
      <c r="H512" s="254"/>
      <c r="I512" s="317"/>
      <c r="J512" s="254"/>
      <c r="K512" s="241"/>
      <c r="L512" s="241"/>
      <c r="M512" s="241"/>
      <c r="N512" s="312"/>
      <c r="O512" s="3"/>
      <c r="P512" s="241"/>
      <c r="Q512" s="322"/>
      <c r="R512" s="256"/>
      <c r="S512" s="263"/>
      <c r="T512" s="256"/>
      <c r="U512" s="256"/>
      <c r="V512" s="256"/>
      <c r="W512" s="241"/>
      <c r="X512" s="256"/>
      <c r="Y512" s="241"/>
      <c r="Z512" s="256"/>
      <c r="AA512" s="256"/>
      <c r="AB512" s="257"/>
      <c r="AC512" s="257"/>
      <c r="AD512" s="328"/>
      <c r="AE512" s="329"/>
      <c r="AF512" s="329">
        <v>0.51388888888888884</v>
      </c>
      <c r="AG512" s="328">
        <v>0.58333333333333337</v>
      </c>
      <c r="AH512" s="241" t="s">
        <v>35</v>
      </c>
      <c r="AI512" s="254"/>
      <c r="AJ512" s="254"/>
      <c r="AK512" s="254"/>
      <c r="AL512" s="260" t="s">
        <v>1656</v>
      </c>
      <c r="AM512" s="379"/>
      <c r="AP512" s="261" t="str">
        <f t="shared" ref="AP512:AP517" si="39">IF(IF(AD512&gt;AE512,1-AD512+AE512,AE512-AD512)=0,"",IF(AD512&gt;AE512,1-AD512+AE512,AE512-AD512))</f>
        <v/>
      </c>
      <c r="AQ512" s="261">
        <f>IF(IF(AF512&gt;AG512,1-AF512+AG512,AG512-AF512)=0,"",IF(AF512&gt;AG512,1-AF512+AG512,AG512-AF512))</f>
        <v>6.9444444444444531E-2</v>
      </c>
    </row>
    <row r="513" spans="2:45">
      <c r="B513" s="337">
        <v>2025</v>
      </c>
      <c r="C513" s="337">
        <v>5</v>
      </c>
      <c r="D513" s="337">
        <v>13</v>
      </c>
      <c r="E513" s="338" t="s">
        <v>823</v>
      </c>
      <c r="F513" s="337"/>
      <c r="G513" s="339"/>
      <c r="H513" s="254"/>
      <c r="I513" s="317"/>
      <c r="J513" s="254"/>
      <c r="K513" s="241"/>
      <c r="L513" s="241"/>
      <c r="M513" s="241"/>
      <c r="N513" s="312"/>
      <c r="O513" s="3"/>
      <c r="P513" s="241"/>
      <c r="Q513" s="322"/>
      <c r="R513" s="256"/>
      <c r="S513" s="263"/>
      <c r="T513" s="256"/>
      <c r="U513" s="256"/>
      <c r="V513" s="256"/>
      <c r="W513" s="241"/>
      <c r="X513" s="256"/>
      <c r="Y513" s="241"/>
      <c r="Z513" s="256"/>
      <c r="AA513" s="256"/>
      <c r="AB513" s="257"/>
      <c r="AC513" s="257"/>
      <c r="AD513" s="328"/>
      <c r="AE513" s="329"/>
      <c r="AF513" s="329">
        <v>0.58333333333333337</v>
      </c>
      <c r="AG513" s="328">
        <v>0.91666666666666663</v>
      </c>
      <c r="AH513" s="241" t="s">
        <v>39</v>
      </c>
      <c r="AI513" s="254"/>
      <c r="AJ513" s="254"/>
      <c r="AK513" s="254"/>
      <c r="AL513" s="260" t="s">
        <v>1567</v>
      </c>
      <c r="AM513" s="379"/>
      <c r="AP513" s="261" t="str">
        <f t="shared" si="39"/>
        <v/>
      </c>
      <c r="AQ513" s="261">
        <f>IF(IF(AF513&gt;AG513,1-AF513+AG513,AG513-AF513)=0,"",IF(AF513&gt;AG513,1-AF513+AG513,AG513-AF513))</f>
        <v>0.33333333333333326</v>
      </c>
    </row>
    <row r="514" spans="2:45">
      <c r="B514" s="337">
        <v>2025</v>
      </c>
      <c r="C514" s="337">
        <v>5</v>
      </c>
      <c r="D514" s="337">
        <v>13</v>
      </c>
      <c r="E514" s="338" t="s">
        <v>821</v>
      </c>
      <c r="F514" s="337"/>
      <c r="G514" s="339"/>
      <c r="H514" s="254"/>
      <c r="I514" s="317"/>
      <c r="J514" s="254"/>
      <c r="K514" s="241"/>
      <c r="L514" s="241"/>
      <c r="M514" s="241"/>
      <c r="N514" s="312"/>
      <c r="O514" s="3"/>
      <c r="P514" s="241"/>
      <c r="Q514" s="322"/>
      <c r="R514" s="256"/>
      <c r="S514" s="263"/>
      <c r="T514" s="256"/>
      <c r="U514" s="256"/>
      <c r="V514" s="256"/>
      <c r="W514" s="241"/>
      <c r="X514" s="256"/>
      <c r="Y514" s="241"/>
      <c r="Z514" s="256"/>
      <c r="AA514" s="256"/>
      <c r="AB514" s="257"/>
      <c r="AC514" s="257"/>
      <c r="AD514" s="328"/>
      <c r="AE514" s="329"/>
      <c r="AF514" s="329">
        <v>0.91666666666666663</v>
      </c>
      <c r="AG514" s="328">
        <v>0.95833333333333337</v>
      </c>
      <c r="AH514" s="241" t="s">
        <v>41</v>
      </c>
      <c r="AI514" s="254"/>
      <c r="AJ514" s="254"/>
      <c r="AK514" s="254"/>
      <c r="AL514" s="260" t="s">
        <v>1263</v>
      </c>
      <c r="AM514" s="379"/>
      <c r="AP514" s="261" t="str">
        <f t="shared" si="39"/>
        <v/>
      </c>
      <c r="AQ514" s="261">
        <f>IF(IF(AF514&gt;AG514,1-AF514+AG514,AG514-AF514)=0,"",IF(AF514&gt;AG514,1-AF514+AG514,AG514-AF514))</f>
        <v>4.1666666666666741E-2</v>
      </c>
    </row>
    <row r="515" spans="2:45">
      <c r="B515" s="337">
        <v>2025</v>
      </c>
      <c r="C515" s="337">
        <v>5</v>
      </c>
      <c r="D515" s="337">
        <v>13</v>
      </c>
      <c r="E515" s="338" t="s">
        <v>821</v>
      </c>
      <c r="F515" s="337">
        <v>4</v>
      </c>
      <c r="G515" s="339" t="s">
        <v>824</v>
      </c>
      <c r="H515" s="254" t="s">
        <v>825</v>
      </c>
      <c r="I515" s="317" t="s">
        <v>826</v>
      </c>
      <c r="J515" s="254" t="s">
        <v>827</v>
      </c>
      <c r="K515" s="241">
        <v>3824839</v>
      </c>
      <c r="L515" s="241">
        <v>1</v>
      </c>
      <c r="M515" s="241">
        <v>4</v>
      </c>
      <c r="N515" s="312" t="s">
        <v>628</v>
      </c>
      <c r="O515" s="3" t="s">
        <v>831</v>
      </c>
      <c r="P515" s="241">
        <v>50</v>
      </c>
      <c r="Q515" s="322" t="s">
        <v>118</v>
      </c>
      <c r="R515" s="256">
        <v>1120</v>
      </c>
      <c r="S515" s="263">
        <v>10000</v>
      </c>
      <c r="T515" s="256">
        <v>10000</v>
      </c>
      <c r="U515" s="256">
        <v>1120</v>
      </c>
      <c r="V515" s="384">
        <v>1121</v>
      </c>
      <c r="W515" s="241">
        <v>1</v>
      </c>
      <c r="X515" s="256">
        <v>5000</v>
      </c>
      <c r="Y515" s="241">
        <v>2</v>
      </c>
      <c r="Z515" s="256">
        <v>5020</v>
      </c>
      <c r="AA515" s="256">
        <v>5000</v>
      </c>
      <c r="AB515" s="257" t="s">
        <v>1657</v>
      </c>
      <c r="AC515" s="257" t="s">
        <v>1658</v>
      </c>
      <c r="AD515" s="328">
        <v>0.95833333333333337</v>
      </c>
      <c r="AE515" s="329">
        <v>0.99305555555555558</v>
      </c>
      <c r="AF515" s="329">
        <v>0.99305555555555558</v>
      </c>
      <c r="AG515" s="328">
        <v>1.3888888888888888E-2</v>
      </c>
      <c r="AH515" s="241" t="s">
        <v>829</v>
      </c>
      <c r="AI515" s="254" t="s">
        <v>42</v>
      </c>
      <c r="AJ515" s="254" t="s">
        <v>43</v>
      </c>
      <c r="AK515" s="254" t="s">
        <v>578</v>
      </c>
      <c r="AL515" s="260"/>
      <c r="AM515" s="379" t="s">
        <v>840</v>
      </c>
      <c r="AP515" s="261">
        <f t="shared" si="39"/>
        <v>3.472222222222221E-2</v>
      </c>
      <c r="AQ515" s="261">
        <f t="shared" si="38"/>
        <v>2.0833333333333308E-2</v>
      </c>
      <c r="AS515" s="236" t="s">
        <v>738</v>
      </c>
    </row>
    <row r="516" spans="2:45">
      <c r="B516" s="337">
        <v>2025</v>
      </c>
      <c r="C516" s="337">
        <v>5</v>
      </c>
      <c r="D516" s="337">
        <v>13</v>
      </c>
      <c r="E516" s="338" t="s">
        <v>821</v>
      </c>
      <c r="F516" s="337"/>
      <c r="G516" s="339" t="s">
        <v>824</v>
      </c>
      <c r="H516" s="254" t="s">
        <v>825</v>
      </c>
      <c r="I516" s="317" t="s">
        <v>826</v>
      </c>
      <c r="J516" s="254" t="s">
        <v>827</v>
      </c>
      <c r="K516" s="241">
        <v>3824839</v>
      </c>
      <c r="L516" s="241"/>
      <c r="M516" s="241">
        <v>4</v>
      </c>
      <c r="N516" s="312" t="s">
        <v>628</v>
      </c>
      <c r="O516" s="3" t="s">
        <v>831</v>
      </c>
      <c r="P516" s="241">
        <v>50</v>
      </c>
      <c r="Q516" s="322" t="s">
        <v>118</v>
      </c>
      <c r="R516" s="256">
        <v>1120</v>
      </c>
      <c r="S516" s="263">
        <v>10000</v>
      </c>
      <c r="T516" s="256">
        <v>10000</v>
      </c>
      <c r="U516" s="256">
        <v>1120</v>
      </c>
      <c r="V516" s="384">
        <v>1121</v>
      </c>
      <c r="W516" s="241">
        <v>1</v>
      </c>
      <c r="X516" s="256">
        <v>5000</v>
      </c>
      <c r="Y516" s="241">
        <v>2</v>
      </c>
      <c r="Z516" s="256">
        <v>5020</v>
      </c>
      <c r="AA516" s="256">
        <v>5000</v>
      </c>
      <c r="AB516" s="257"/>
      <c r="AC516" s="257" t="s">
        <v>1659</v>
      </c>
      <c r="AD516" s="328">
        <v>1.3888888888888888E-2</v>
      </c>
      <c r="AE516" s="329">
        <v>4.8611111111111112E-2</v>
      </c>
      <c r="AF516" s="329"/>
      <c r="AG516" s="328"/>
      <c r="AH516" s="241"/>
      <c r="AI516" s="254" t="s">
        <v>42</v>
      </c>
      <c r="AJ516" s="254" t="s">
        <v>43</v>
      </c>
      <c r="AK516" s="254" t="s">
        <v>578</v>
      </c>
      <c r="AL516" s="260"/>
      <c r="AM516" s="379" t="s">
        <v>840</v>
      </c>
      <c r="AP516" s="261">
        <f t="shared" si="39"/>
        <v>3.4722222222222224E-2</v>
      </c>
      <c r="AQ516" s="261" t="str">
        <f t="shared" si="38"/>
        <v/>
      </c>
      <c r="AS516" s="236" t="s">
        <v>738</v>
      </c>
    </row>
    <row r="517" spans="2:45">
      <c r="B517" s="337">
        <v>2025</v>
      </c>
      <c r="C517" s="337">
        <v>5</v>
      </c>
      <c r="D517" s="337">
        <v>13</v>
      </c>
      <c r="E517" s="338" t="s">
        <v>821</v>
      </c>
      <c r="F517" s="337"/>
      <c r="G517" s="339"/>
      <c r="H517" s="254"/>
      <c r="I517" s="317"/>
      <c r="J517" s="254"/>
      <c r="K517" s="241"/>
      <c r="L517" s="241"/>
      <c r="M517" s="241"/>
      <c r="N517" s="312"/>
      <c r="O517" s="3"/>
      <c r="P517" s="241"/>
      <c r="Q517" s="322"/>
      <c r="R517" s="256"/>
      <c r="S517" s="263"/>
      <c r="T517" s="256"/>
      <c r="U517" s="256"/>
      <c r="V517" s="256"/>
      <c r="W517" s="241"/>
      <c r="X517" s="256"/>
      <c r="Y517" s="241"/>
      <c r="Z517" s="256"/>
      <c r="AA517" s="256"/>
      <c r="AB517" s="257"/>
      <c r="AC517" s="257"/>
      <c r="AD517" s="328"/>
      <c r="AE517" s="329"/>
      <c r="AF517" s="329">
        <v>4.8611111111111112E-2</v>
      </c>
      <c r="AG517" s="328">
        <v>0.1111111111111111</v>
      </c>
      <c r="AH517" s="241" t="s">
        <v>832</v>
      </c>
      <c r="AI517" s="254"/>
      <c r="AJ517" s="254"/>
      <c r="AK517" s="254"/>
      <c r="AL517" s="260"/>
      <c r="AM517" s="379"/>
      <c r="AP517" s="261" t="str">
        <f t="shared" si="39"/>
        <v/>
      </c>
      <c r="AQ517" s="261">
        <f t="shared" si="38"/>
        <v>6.2499999999999993E-2</v>
      </c>
    </row>
    <row r="518" spans="2:45">
      <c r="B518" s="337">
        <v>2025</v>
      </c>
      <c r="C518" s="337">
        <v>5</v>
      </c>
      <c r="D518" s="337">
        <v>13</v>
      </c>
      <c r="E518" s="338" t="s">
        <v>821</v>
      </c>
      <c r="F518" s="337">
        <v>5</v>
      </c>
      <c r="G518" s="339" t="s">
        <v>824</v>
      </c>
      <c r="H518" s="254" t="s">
        <v>825</v>
      </c>
      <c r="I518" s="317" t="s">
        <v>826</v>
      </c>
      <c r="J518" s="254" t="s">
        <v>827</v>
      </c>
      <c r="K518" s="241">
        <v>3824839</v>
      </c>
      <c r="L518" s="241">
        <v>2</v>
      </c>
      <c r="M518" s="241">
        <v>4</v>
      </c>
      <c r="N518" s="312" t="s">
        <v>628</v>
      </c>
      <c r="O518" s="3" t="s">
        <v>831</v>
      </c>
      <c r="P518" s="241">
        <v>50</v>
      </c>
      <c r="Q518" s="322" t="s">
        <v>118</v>
      </c>
      <c r="R518" s="256">
        <v>1120</v>
      </c>
      <c r="S518" s="263">
        <v>10000</v>
      </c>
      <c r="T518" s="256">
        <v>10000</v>
      </c>
      <c r="U518" s="256">
        <v>1120</v>
      </c>
      <c r="V518" s="384">
        <v>1121</v>
      </c>
      <c r="W518" s="241">
        <v>1</v>
      </c>
      <c r="X518" s="256">
        <v>5000</v>
      </c>
      <c r="Y518" s="241">
        <v>2</v>
      </c>
      <c r="Z518" s="256">
        <v>4860</v>
      </c>
      <c r="AA518" s="256">
        <v>4840</v>
      </c>
      <c r="AB518" s="257" t="s">
        <v>1660</v>
      </c>
      <c r="AC518" s="257" t="s">
        <v>1661</v>
      </c>
      <c r="AD518" s="328">
        <v>0.1111111111111111</v>
      </c>
      <c r="AE518" s="329">
        <v>0.14583333333333334</v>
      </c>
      <c r="AF518" s="329">
        <v>0.14583333333333334</v>
      </c>
      <c r="AG518" s="328">
        <v>0.16666666666666666</v>
      </c>
      <c r="AH518" s="241" t="s">
        <v>829</v>
      </c>
      <c r="AI518" s="254" t="s">
        <v>42</v>
      </c>
      <c r="AJ518" s="254" t="s">
        <v>50</v>
      </c>
      <c r="AK518" s="254" t="s">
        <v>578</v>
      </c>
      <c r="AL518" s="260"/>
      <c r="AM518" s="379" t="s">
        <v>840</v>
      </c>
      <c r="AP518" s="261">
        <f t="shared" si="24"/>
        <v>3.4722222222222238E-2</v>
      </c>
      <c r="AQ518" s="261">
        <f t="shared" si="25"/>
        <v>2.0833333333333315E-2</v>
      </c>
      <c r="AS518" s="236" t="s">
        <v>738</v>
      </c>
    </row>
    <row r="519" spans="2:45" ht="13.5" customHeight="1">
      <c r="B519" s="337">
        <v>2025</v>
      </c>
      <c r="C519" s="337">
        <v>5</v>
      </c>
      <c r="D519" s="337">
        <v>13</v>
      </c>
      <c r="E519" s="338" t="s">
        <v>821</v>
      </c>
      <c r="F519" s="337"/>
      <c r="G519" s="339" t="s">
        <v>824</v>
      </c>
      <c r="H519" s="254" t="s">
        <v>825</v>
      </c>
      <c r="I519" s="317" t="s">
        <v>826</v>
      </c>
      <c r="J519" s="254" t="s">
        <v>827</v>
      </c>
      <c r="K519" s="241">
        <v>3824839</v>
      </c>
      <c r="L519" s="241"/>
      <c r="M519" s="241">
        <v>4</v>
      </c>
      <c r="N519" s="312" t="s">
        <v>628</v>
      </c>
      <c r="O519" s="3" t="s">
        <v>831</v>
      </c>
      <c r="P519" s="241">
        <v>50</v>
      </c>
      <c r="Q519" s="322" t="s">
        <v>118</v>
      </c>
      <c r="R519" s="256">
        <v>1120</v>
      </c>
      <c r="S519" s="263">
        <v>10000</v>
      </c>
      <c r="T519" s="256">
        <v>10000</v>
      </c>
      <c r="U519" s="256">
        <v>1120</v>
      </c>
      <c r="V519" s="384">
        <v>1121</v>
      </c>
      <c r="W519" s="241">
        <v>1</v>
      </c>
      <c r="X519" s="256">
        <v>5000</v>
      </c>
      <c r="Y519" s="241">
        <v>2</v>
      </c>
      <c r="Z519" s="256">
        <v>5020</v>
      </c>
      <c r="AA519" s="256">
        <v>5000</v>
      </c>
      <c r="AB519" s="257"/>
      <c r="AC519" s="257" t="s">
        <v>1662</v>
      </c>
      <c r="AD519" s="328">
        <v>0.16666666666666666</v>
      </c>
      <c r="AE519" s="329">
        <v>0.2013888888888889</v>
      </c>
      <c r="AF519" s="329"/>
      <c r="AG519" s="328"/>
      <c r="AH519" s="241"/>
      <c r="AI519" s="254" t="s">
        <v>42</v>
      </c>
      <c r="AJ519" s="254" t="s">
        <v>43</v>
      </c>
      <c r="AK519" s="254" t="s">
        <v>578</v>
      </c>
      <c r="AL519" s="260"/>
      <c r="AM519" s="379" t="s">
        <v>840</v>
      </c>
      <c r="AP519" s="261">
        <f t="shared" si="24"/>
        <v>3.4722222222222238E-2</v>
      </c>
      <c r="AQ519" s="261" t="str">
        <f t="shared" si="25"/>
        <v/>
      </c>
      <c r="AS519" s="236" t="s">
        <v>738</v>
      </c>
    </row>
    <row r="520" spans="2:45">
      <c r="B520" s="337">
        <v>2025</v>
      </c>
      <c r="C520" s="337">
        <v>5</v>
      </c>
      <c r="D520" s="337">
        <v>13</v>
      </c>
      <c r="E520" s="338" t="s">
        <v>821</v>
      </c>
      <c r="F520" s="337"/>
      <c r="G520" s="339"/>
      <c r="H520" s="254"/>
      <c r="I520" s="317"/>
      <c r="J520" s="254"/>
      <c r="K520" s="241"/>
      <c r="L520" s="241"/>
      <c r="M520" s="241"/>
      <c r="N520" s="312"/>
      <c r="O520" s="3"/>
      <c r="P520" s="241"/>
      <c r="Q520" s="322"/>
      <c r="R520" s="256"/>
      <c r="S520" s="263"/>
      <c r="T520" s="256"/>
      <c r="U520" s="256"/>
      <c r="V520" s="256"/>
      <c r="W520" s="241"/>
      <c r="X520" s="256"/>
      <c r="Y520" s="241"/>
      <c r="Z520" s="256"/>
      <c r="AA520" s="256"/>
      <c r="AB520" s="257"/>
      <c r="AC520" s="257"/>
      <c r="AD520" s="328"/>
      <c r="AE520" s="329"/>
      <c r="AF520" s="329">
        <v>0.2013888888888889</v>
      </c>
      <c r="AG520" s="328">
        <v>0.22222222222222221</v>
      </c>
      <c r="AH520" s="241" t="s">
        <v>41</v>
      </c>
      <c r="AI520" s="254"/>
      <c r="AJ520" s="254"/>
      <c r="AK520" s="254"/>
      <c r="AL520" s="260"/>
      <c r="AM520" s="379"/>
      <c r="AP520" s="261" t="str">
        <f t="shared" si="24"/>
        <v/>
      </c>
      <c r="AQ520" s="261">
        <f t="shared" si="25"/>
        <v>2.0833333333333315E-2</v>
      </c>
    </row>
    <row r="521" spans="2:45">
      <c r="B521" s="337">
        <v>2025</v>
      </c>
      <c r="C521" s="337">
        <v>5</v>
      </c>
      <c r="D521" s="337">
        <v>13</v>
      </c>
      <c r="E521" s="338" t="s">
        <v>821</v>
      </c>
      <c r="F521" s="337">
        <v>6</v>
      </c>
      <c r="G521" s="339" t="s">
        <v>824</v>
      </c>
      <c r="H521" s="254" t="s">
        <v>825</v>
      </c>
      <c r="I521" s="317" t="s">
        <v>826</v>
      </c>
      <c r="J521" s="254" t="s">
        <v>827</v>
      </c>
      <c r="K521" s="241">
        <v>3824828</v>
      </c>
      <c r="L521" s="241">
        <v>1</v>
      </c>
      <c r="M521" s="241">
        <v>22</v>
      </c>
      <c r="N521" s="312" t="s">
        <v>652</v>
      </c>
      <c r="O521" s="3" t="s">
        <v>831</v>
      </c>
      <c r="P521" s="241">
        <v>50</v>
      </c>
      <c r="Q521" s="322" t="s">
        <v>118</v>
      </c>
      <c r="R521" s="256">
        <v>1120</v>
      </c>
      <c r="S521" s="263">
        <v>10000</v>
      </c>
      <c r="T521" s="256">
        <v>10000</v>
      </c>
      <c r="U521" s="256">
        <v>1120</v>
      </c>
      <c r="V521" s="384">
        <v>1121</v>
      </c>
      <c r="W521" s="241">
        <v>1</v>
      </c>
      <c r="X521" s="256">
        <v>5000</v>
      </c>
      <c r="Y521" s="241">
        <v>2</v>
      </c>
      <c r="Z521" s="256">
        <v>5020</v>
      </c>
      <c r="AA521" s="256">
        <v>5000</v>
      </c>
      <c r="AB521" s="257" t="s">
        <v>1663</v>
      </c>
      <c r="AC521" s="257" t="s">
        <v>1664</v>
      </c>
      <c r="AD521" s="328">
        <v>0.22222222222222221</v>
      </c>
      <c r="AE521" s="329">
        <v>0.25694444444444442</v>
      </c>
      <c r="AF521" s="329">
        <v>0.25694444444444442</v>
      </c>
      <c r="AG521" s="328">
        <v>0.27777777777777779</v>
      </c>
      <c r="AH521" s="241" t="s">
        <v>829</v>
      </c>
      <c r="AI521" s="254" t="s">
        <v>42</v>
      </c>
      <c r="AJ521" s="254" t="s">
        <v>43</v>
      </c>
      <c r="AK521" s="254" t="s">
        <v>578</v>
      </c>
      <c r="AL521" s="260" t="s">
        <v>1666</v>
      </c>
      <c r="AM521" s="379" t="s">
        <v>840</v>
      </c>
      <c r="AP521" s="261">
        <f t="shared" si="24"/>
        <v>3.472222222222221E-2</v>
      </c>
      <c r="AQ521" s="261">
        <f t="shared" si="25"/>
        <v>2.083333333333337E-2</v>
      </c>
      <c r="AS521" s="236" t="s">
        <v>730</v>
      </c>
    </row>
    <row r="522" spans="2:45">
      <c r="B522" s="337">
        <v>2025</v>
      </c>
      <c r="C522" s="337">
        <v>5</v>
      </c>
      <c r="D522" s="337">
        <v>14</v>
      </c>
      <c r="E522" s="338" t="s">
        <v>822</v>
      </c>
      <c r="F522" s="337">
        <v>1</v>
      </c>
      <c r="G522" s="339" t="s">
        <v>824</v>
      </c>
      <c r="H522" s="254" t="s">
        <v>825</v>
      </c>
      <c r="I522" s="317" t="s">
        <v>826</v>
      </c>
      <c r="J522" s="254" t="s">
        <v>827</v>
      </c>
      <c r="K522" s="241">
        <v>3824828</v>
      </c>
      <c r="L522" s="241"/>
      <c r="M522" s="241">
        <v>22</v>
      </c>
      <c r="N522" s="312" t="s">
        <v>652</v>
      </c>
      <c r="O522" s="3" t="s">
        <v>831</v>
      </c>
      <c r="P522" s="241">
        <v>50</v>
      </c>
      <c r="Q522" s="322" t="s">
        <v>118</v>
      </c>
      <c r="R522" s="256">
        <v>1120</v>
      </c>
      <c r="S522" s="263">
        <v>10000</v>
      </c>
      <c r="T522" s="256">
        <v>10000</v>
      </c>
      <c r="U522" s="256">
        <v>1120</v>
      </c>
      <c r="V522" s="384">
        <v>1122</v>
      </c>
      <c r="W522" s="241">
        <v>1</v>
      </c>
      <c r="X522" s="256">
        <v>5000</v>
      </c>
      <c r="Y522" s="241">
        <v>2</v>
      </c>
      <c r="Z522" s="256">
        <v>5020</v>
      </c>
      <c r="AA522" s="256">
        <v>5000</v>
      </c>
      <c r="AB522" s="257"/>
      <c r="AC522" s="257" t="s">
        <v>1665</v>
      </c>
      <c r="AD522" s="328">
        <v>0.27777777777777779</v>
      </c>
      <c r="AE522" s="329">
        <v>0.3125</v>
      </c>
      <c r="AF522" s="329"/>
      <c r="AG522" s="328"/>
      <c r="AH522" s="241"/>
      <c r="AI522" s="254" t="s">
        <v>42</v>
      </c>
      <c r="AJ522" s="254" t="s">
        <v>43</v>
      </c>
      <c r="AK522" s="254" t="s">
        <v>578</v>
      </c>
      <c r="AL522" s="260" t="s">
        <v>1667</v>
      </c>
      <c r="AM522" s="379" t="s">
        <v>840</v>
      </c>
      <c r="AP522" s="261">
        <f t="shared" si="24"/>
        <v>3.472222222222221E-2</v>
      </c>
      <c r="AQ522" s="261" t="str">
        <f t="shared" si="25"/>
        <v/>
      </c>
      <c r="AS522" s="236" t="s">
        <v>730</v>
      </c>
    </row>
    <row r="523" spans="2:45">
      <c r="B523" s="337">
        <v>2025</v>
      </c>
      <c r="C523" s="337">
        <v>5</v>
      </c>
      <c r="D523" s="337">
        <v>14</v>
      </c>
      <c r="E523" s="338" t="s">
        <v>822</v>
      </c>
      <c r="F523" s="337"/>
      <c r="G523" s="339"/>
      <c r="H523" s="254"/>
      <c r="I523" s="317"/>
      <c r="J523" s="254"/>
      <c r="K523" s="241"/>
      <c r="L523" s="241"/>
      <c r="M523" s="241"/>
      <c r="N523" s="312"/>
      <c r="O523" s="3"/>
      <c r="P523" s="241"/>
      <c r="Q523" s="322"/>
      <c r="R523" s="256"/>
      <c r="S523" s="263"/>
      <c r="T523" s="256"/>
      <c r="U523" s="256"/>
      <c r="V523" s="384"/>
      <c r="W523" s="241"/>
      <c r="X523" s="256"/>
      <c r="Y523" s="241"/>
      <c r="Z523" s="256"/>
      <c r="AA523" s="256"/>
      <c r="AB523" s="257"/>
      <c r="AC523" s="257"/>
      <c r="AD523" s="328"/>
      <c r="AE523" s="329"/>
      <c r="AF523" s="329">
        <v>0.3125</v>
      </c>
      <c r="AG523" s="328">
        <v>0.33333333333333331</v>
      </c>
      <c r="AH523" s="241" t="s">
        <v>48</v>
      </c>
      <c r="AI523" s="254"/>
      <c r="AJ523" s="254"/>
      <c r="AK523" s="254"/>
      <c r="AL523" s="260"/>
      <c r="AM523" s="379"/>
      <c r="AP523" s="261" t="str">
        <f t="shared" si="24"/>
        <v/>
      </c>
      <c r="AQ523" s="261">
        <f t="shared" si="25"/>
        <v>2.0833333333333315E-2</v>
      </c>
    </row>
    <row r="524" spans="2:45">
      <c r="B524" s="337">
        <v>2025</v>
      </c>
      <c r="C524" s="337">
        <v>5</v>
      </c>
      <c r="D524" s="337">
        <v>14</v>
      </c>
      <c r="E524" s="338" t="s">
        <v>822</v>
      </c>
      <c r="F524" s="337"/>
      <c r="G524" s="339"/>
      <c r="H524" s="254"/>
      <c r="I524" s="317"/>
      <c r="J524" s="254"/>
      <c r="K524" s="241"/>
      <c r="L524" s="241"/>
      <c r="M524" s="241"/>
      <c r="N524" s="312"/>
      <c r="O524" s="3"/>
      <c r="P524" s="241"/>
      <c r="Q524" s="322"/>
      <c r="R524" s="256"/>
      <c r="S524" s="263"/>
      <c r="T524" s="256"/>
      <c r="U524" s="256"/>
      <c r="V524" s="384"/>
      <c r="W524" s="241"/>
      <c r="X524" s="256"/>
      <c r="Y524" s="241"/>
      <c r="Z524" s="256"/>
      <c r="AA524" s="256"/>
      <c r="AB524" s="257"/>
      <c r="AC524" s="257"/>
      <c r="AD524" s="328"/>
      <c r="AE524" s="329"/>
      <c r="AF524" s="329">
        <v>0.33333333333333331</v>
      </c>
      <c r="AG524" s="328">
        <v>0.58333333333333337</v>
      </c>
      <c r="AH524" s="241" t="s">
        <v>39</v>
      </c>
      <c r="AI524" s="254"/>
      <c r="AJ524" s="254"/>
      <c r="AK524" s="254"/>
      <c r="AL524" s="260" t="s">
        <v>1668</v>
      </c>
      <c r="AM524" s="379"/>
      <c r="AP524" s="261" t="str">
        <f t="shared" si="24"/>
        <v/>
      </c>
      <c r="AQ524" s="261">
        <f t="shared" si="25"/>
        <v>0.25000000000000006</v>
      </c>
    </row>
    <row r="525" spans="2:45">
      <c r="B525" s="337">
        <v>2025</v>
      </c>
      <c r="C525" s="337">
        <v>5</v>
      </c>
      <c r="D525" s="337">
        <v>14</v>
      </c>
      <c r="E525" s="338" t="s">
        <v>823</v>
      </c>
      <c r="F525" s="337"/>
      <c r="G525" s="339"/>
      <c r="H525" s="254"/>
      <c r="I525" s="317"/>
      <c r="J525" s="254"/>
      <c r="K525" s="241"/>
      <c r="L525" s="241"/>
      <c r="M525" s="241"/>
      <c r="N525" s="312"/>
      <c r="O525" s="3"/>
      <c r="P525" s="241"/>
      <c r="Q525" s="322"/>
      <c r="R525" s="256"/>
      <c r="S525" s="263"/>
      <c r="T525" s="256"/>
      <c r="U525" s="256"/>
      <c r="V525" s="384"/>
      <c r="W525" s="241"/>
      <c r="X525" s="256"/>
      <c r="Y525" s="241"/>
      <c r="Z525" s="256"/>
      <c r="AA525" s="256"/>
      <c r="AB525" s="257"/>
      <c r="AC525" s="257"/>
      <c r="AD525" s="328"/>
      <c r="AE525" s="329"/>
      <c r="AF525" s="329">
        <v>0.58333333333333337</v>
      </c>
      <c r="AG525" s="328">
        <v>0.91666666666666663</v>
      </c>
      <c r="AH525" s="241" t="s">
        <v>39</v>
      </c>
      <c r="AI525" s="254"/>
      <c r="AJ525" s="254"/>
      <c r="AK525" s="254"/>
      <c r="AL525" s="260" t="s">
        <v>1669</v>
      </c>
      <c r="AM525" s="379"/>
      <c r="AP525" s="261" t="str">
        <f t="shared" si="24"/>
        <v/>
      </c>
      <c r="AQ525" s="261">
        <f t="shared" si="25"/>
        <v>0.33333333333333326</v>
      </c>
    </row>
    <row r="526" spans="2:45">
      <c r="B526" s="337">
        <v>2025</v>
      </c>
      <c r="C526" s="337">
        <v>5</v>
      </c>
      <c r="D526" s="337">
        <v>14</v>
      </c>
      <c r="E526" s="338" t="s">
        <v>821</v>
      </c>
      <c r="F526" s="337"/>
      <c r="G526" s="339"/>
      <c r="H526" s="254"/>
      <c r="I526" s="317"/>
      <c r="J526" s="254"/>
      <c r="K526" s="241"/>
      <c r="L526" s="241"/>
      <c r="M526" s="241"/>
      <c r="N526" s="312"/>
      <c r="O526" s="3"/>
      <c r="P526" s="241"/>
      <c r="Q526" s="322"/>
      <c r="R526" s="256"/>
      <c r="S526" s="263"/>
      <c r="T526" s="256"/>
      <c r="U526" s="256"/>
      <c r="V526" s="384"/>
      <c r="W526" s="241"/>
      <c r="X526" s="256"/>
      <c r="Y526" s="241"/>
      <c r="Z526" s="256"/>
      <c r="AA526" s="256"/>
      <c r="AB526" s="257"/>
      <c r="AC526" s="257"/>
      <c r="AD526" s="328"/>
      <c r="AE526" s="329"/>
      <c r="AF526" s="329">
        <v>0.91666666666666663</v>
      </c>
      <c r="AG526" s="328">
        <v>0.28125</v>
      </c>
      <c r="AH526" s="241" t="s">
        <v>39</v>
      </c>
      <c r="AI526" s="254"/>
      <c r="AJ526" s="254"/>
      <c r="AK526" s="254"/>
      <c r="AL526" s="260" t="s">
        <v>1670</v>
      </c>
      <c r="AM526" s="379"/>
      <c r="AP526" s="261" t="str">
        <f t="shared" si="24"/>
        <v/>
      </c>
      <c r="AQ526" s="261">
        <f t="shared" si="25"/>
        <v>0.36458333333333337</v>
      </c>
    </row>
    <row r="527" spans="2:45">
      <c r="B527" s="337">
        <v>2025</v>
      </c>
      <c r="C527" s="337">
        <v>5</v>
      </c>
      <c r="D527" s="337">
        <v>15</v>
      </c>
      <c r="E527" s="338" t="s">
        <v>822</v>
      </c>
      <c r="F527" s="337"/>
      <c r="G527" s="339"/>
      <c r="H527" s="254"/>
      <c r="I527" s="317"/>
      <c r="J527" s="254"/>
      <c r="K527" s="241"/>
      <c r="L527" s="241"/>
      <c r="M527" s="241"/>
      <c r="N527" s="312"/>
      <c r="O527" s="3"/>
      <c r="P527" s="241"/>
      <c r="Q527" s="322"/>
      <c r="R527" s="256"/>
      <c r="S527" s="263"/>
      <c r="T527" s="256"/>
      <c r="U527" s="256"/>
      <c r="V527" s="384"/>
      <c r="W527" s="241"/>
      <c r="X527" s="256"/>
      <c r="Y527" s="241"/>
      <c r="Z527" s="256"/>
      <c r="AA527" s="256"/>
      <c r="AB527" s="257"/>
      <c r="AC527" s="257"/>
      <c r="AD527" s="328"/>
      <c r="AE527" s="329"/>
      <c r="AF527" s="329">
        <v>0.28125</v>
      </c>
      <c r="AG527" s="328">
        <v>0.4861111111111111</v>
      </c>
      <c r="AH527" s="241" t="s">
        <v>39</v>
      </c>
      <c r="AI527" s="254"/>
      <c r="AJ527" s="254"/>
      <c r="AK527" s="254"/>
      <c r="AL527" s="260" t="s">
        <v>1671</v>
      </c>
      <c r="AM527" s="379"/>
      <c r="AP527" s="261" t="str">
        <f t="shared" si="24"/>
        <v/>
      </c>
      <c r="AQ527" s="261">
        <f t="shared" si="25"/>
        <v>0.2048611111111111</v>
      </c>
    </row>
    <row r="528" spans="2:45">
      <c r="B528" s="337">
        <v>2025</v>
      </c>
      <c r="C528" s="337">
        <v>5</v>
      </c>
      <c r="D528" s="337">
        <v>15</v>
      </c>
      <c r="E528" s="338" t="s">
        <v>822</v>
      </c>
      <c r="F528" s="337"/>
      <c r="G528" s="339"/>
      <c r="H528" s="254"/>
      <c r="I528" s="317"/>
      <c r="J528" s="254"/>
      <c r="K528" s="241"/>
      <c r="L528" s="241"/>
      <c r="M528" s="241"/>
      <c r="N528" s="312"/>
      <c r="O528" s="3"/>
      <c r="P528" s="241"/>
      <c r="Q528" s="322"/>
      <c r="R528" s="256"/>
      <c r="S528" s="263"/>
      <c r="T528" s="256"/>
      <c r="U528" s="256"/>
      <c r="V528" s="256"/>
      <c r="W528" s="241"/>
      <c r="X528" s="256"/>
      <c r="Y528" s="241"/>
      <c r="Z528" s="256"/>
      <c r="AA528" s="256"/>
      <c r="AB528" s="257"/>
      <c r="AC528" s="257"/>
      <c r="AD528" s="328"/>
      <c r="AE528" s="329"/>
      <c r="AF528" s="329">
        <v>0.4861111111111111</v>
      </c>
      <c r="AG528" s="328">
        <v>0.50694444444444442</v>
      </c>
      <c r="AH528" s="241" t="s">
        <v>832</v>
      </c>
      <c r="AI528" s="254"/>
      <c r="AJ528" s="254"/>
      <c r="AK528" s="254"/>
      <c r="AL528" s="260"/>
      <c r="AM528" s="379"/>
      <c r="AP528" s="261" t="str">
        <f t="shared" si="24"/>
        <v/>
      </c>
      <c r="AQ528" s="261">
        <f t="shared" ref="AQ528" si="40">IF(IF(AF528&gt;AG528,1-AF528+AG528,AG528-AF528)=0,"",IF(AF528&gt;AG528,1-AF528+AG528,AG528-AF528))</f>
        <v>2.0833333333333315E-2</v>
      </c>
    </row>
    <row r="529" spans="2:45">
      <c r="B529" s="337">
        <v>2025</v>
      </c>
      <c r="C529" s="337">
        <v>5</v>
      </c>
      <c r="D529" s="337">
        <v>15</v>
      </c>
      <c r="E529" s="338" t="s">
        <v>822</v>
      </c>
      <c r="F529" s="337">
        <v>1</v>
      </c>
      <c r="G529" s="339" t="s">
        <v>824</v>
      </c>
      <c r="H529" s="254" t="s">
        <v>825</v>
      </c>
      <c r="I529" s="317" t="s">
        <v>826</v>
      </c>
      <c r="J529" s="254" t="s">
        <v>827</v>
      </c>
      <c r="K529" s="241">
        <v>3824828</v>
      </c>
      <c r="L529" s="241">
        <v>2</v>
      </c>
      <c r="M529" s="241">
        <v>22</v>
      </c>
      <c r="N529" s="312" t="s">
        <v>652</v>
      </c>
      <c r="O529" s="3" t="s">
        <v>831</v>
      </c>
      <c r="P529" s="241">
        <v>50</v>
      </c>
      <c r="Q529" s="322" t="s">
        <v>118</v>
      </c>
      <c r="R529" s="256">
        <v>1120</v>
      </c>
      <c r="S529" s="263">
        <v>10000</v>
      </c>
      <c r="T529" s="256">
        <v>10000</v>
      </c>
      <c r="U529" s="256">
        <v>1120</v>
      </c>
      <c r="V529" s="384">
        <v>1121</v>
      </c>
      <c r="W529" s="241">
        <v>1</v>
      </c>
      <c r="X529" s="256">
        <v>5000</v>
      </c>
      <c r="Y529" s="241">
        <v>2</v>
      </c>
      <c r="Z529" s="256">
        <v>5020</v>
      </c>
      <c r="AA529" s="256">
        <v>5000</v>
      </c>
      <c r="AB529" s="257" t="s">
        <v>1672</v>
      </c>
      <c r="AC529" s="257" t="s">
        <v>1673</v>
      </c>
      <c r="AD529" s="328">
        <v>0.50694444444444442</v>
      </c>
      <c r="AE529" s="329">
        <v>0.54166666666666663</v>
      </c>
      <c r="AF529" s="329">
        <v>0.54166666666666663</v>
      </c>
      <c r="AG529" s="328">
        <v>0.5625</v>
      </c>
      <c r="AH529" s="241" t="s">
        <v>829</v>
      </c>
      <c r="AI529" s="254" t="s">
        <v>42</v>
      </c>
      <c r="AJ529" s="254" t="s">
        <v>43</v>
      </c>
      <c r="AK529" s="254" t="s">
        <v>578</v>
      </c>
      <c r="AL529" s="260" t="s">
        <v>1678</v>
      </c>
      <c r="AM529" s="379" t="s">
        <v>840</v>
      </c>
      <c r="AP529" s="261">
        <f t="shared" si="24"/>
        <v>3.472222222222221E-2</v>
      </c>
      <c r="AQ529" s="261">
        <f t="shared" ref="AQ529:AQ541" si="41">IF(IF(AF529&gt;AG529,1-AF529+AG529,AG529-AF529)=0,"",IF(AF529&gt;AG529,1-AF529+AG529,AG529-AF529))</f>
        <v>2.083333333333337E-2</v>
      </c>
      <c r="AS529" s="236" t="s">
        <v>730</v>
      </c>
    </row>
    <row r="530" spans="2:45">
      <c r="B530" s="337">
        <v>2025</v>
      </c>
      <c r="C530" s="337">
        <v>5</v>
      </c>
      <c r="D530" s="337">
        <v>15</v>
      </c>
      <c r="E530" s="338" t="s">
        <v>823</v>
      </c>
      <c r="F530" s="337"/>
      <c r="G530" s="339" t="s">
        <v>824</v>
      </c>
      <c r="H530" s="254" t="s">
        <v>825</v>
      </c>
      <c r="I530" s="317" t="s">
        <v>826</v>
      </c>
      <c r="J530" s="254" t="s">
        <v>827</v>
      </c>
      <c r="K530" s="241">
        <v>3824828</v>
      </c>
      <c r="L530" s="241"/>
      <c r="M530" s="241">
        <v>22</v>
      </c>
      <c r="N530" s="312" t="s">
        <v>652</v>
      </c>
      <c r="O530" s="3" t="s">
        <v>831</v>
      </c>
      <c r="P530" s="241">
        <v>50</v>
      </c>
      <c r="Q530" s="322" t="s">
        <v>118</v>
      </c>
      <c r="R530" s="256">
        <v>1120</v>
      </c>
      <c r="S530" s="263">
        <v>10000</v>
      </c>
      <c r="T530" s="256">
        <v>10000</v>
      </c>
      <c r="U530" s="256">
        <v>1120</v>
      </c>
      <c r="V530" s="384">
        <v>1121</v>
      </c>
      <c r="W530" s="241">
        <v>1</v>
      </c>
      <c r="X530" s="256">
        <v>5000</v>
      </c>
      <c r="Y530" s="241">
        <v>2</v>
      </c>
      <c r="Z530" s="256">
        <v>5020</v>
      </c>
      <c r="AA530" s="256">
        <v>5000</v>
      </c>
      <c r="AB530" s="257"/>
      <c r="AC530" s="257" t="s">
        <v>1674</v>
      </c>
      <c r="AD530" s="328">
        <v>0.5625</v>
      </c>
      <c r="AE530" s="329">
        <v>0.59722222222222221</v>
      </c>
      <c r="AF530" s="329"/>
      <c r="AG530" s="328"/>
      <c r="AH530" s="241"/>
      <c r="AI530" s="254" t="s">
        <v>42</v>
      </c>
      <c r="AJ530" s="254" t="s">
        <v>43</v>
      </c>
      <c r="AK530" s="254" t="s">
        <v>578</v>
      </c>
      <c r="AL530" s="260" t="s">
        <v>1666</v>
      </c>
      <c r="AM530" s="379" t="s">
        <v>840</v>
      </c>
      <c r="AP530" s="261">
        <f t="shared" si="24"/>
        <v>3.472222222222221E-2</v>
      </c>
      <c r="AQ530" s="261" t="str">
        <f t="shared" ref="AQ530" si="42">IF(IF(AF530&gt;AG530,1-AF530+AG530,AG530-AF530)=0,"",IF(AF530&gt;AG530,1-AF530+AG530,AG530-AF530))</f>
        <v/>
      </c>
      <c r="AS530" s="236" t="s">
        <v>730</v>
      </c>
    </row>
    <row r="531" spans="2:45">
      <c r="B531" s="337">
        <v>2025</v>
      </c>
      <c r="C531" s="337">
        <v>5</v>
      </c>
      <c r="D531" s="337">
        <v>15</v>
      </c>
      <c r="E531" s="338" t="s">
        <v>823</v>
      </c>
      <c r="F531" s="337"/>
      <c r="G531" s="339"/>
      <c r="H531" s="254"/>
      <c r="I531" s="317"/>
      <c r="J531" s="254"/>
      <c r="K531" s="241"/>
      <c r="L531" s="241"/>
      <c r="M531" s="241"/>
      <c r="N531" s="312"/>
      <c r="O531" s="3"/>
      <c r="P531" s="241"/>
      <c r="Q531" s="322"/>
      <c r="R531" s="256"/>
      <c r="S531" s="263"/>
      <c r="T531" s="256"/>
      <c r="U531" s="256"/>
      <c r="V531" s="256"/>
      <c r="W531" s="241"/>
      <c r="X531" s="256"/>
      <c r="Y531" s="241"/>
      <c r="Z531" s="256"/>
      <c r="AA531" s="256"/>
      <c r="AB531" s="257"/>
      <c r="AC531" s="257"/>
      <c r="AD531" s="328"/>
      <c r="AE531" s="329"/>
      <c r="AF531" s="329">
        <v>0.59722222222222221</v>
      </c>
      <c r="AG531" s="328">
        <v>0.61805555555555558</v>
      </c>
      <c r="AH531" s="241" t="s">
        <v>832</v>
      </c>
      <c r="AI531" s="254"/>
      <c r="AJ531" s="254"/>
      <c r="AK531" s="254"/>
      <c r="AL531" s="260"/>
      <c r="AM531" s="379"/>
      <c r="AP531" s="261" t="str">
        <f t="shared" si="24"/>
        <v/>
      </c>
      <c r="AQ531" s="261">
        <f t="shared" si="41"/>
        <v>2.083333333333337E-2</v>
      </c>
    </row>
    <row r="532" spans="2:45">
      <c r="B532" s="337">
        <v>2025</v>
      </c>
      <c r="C532" s="337">
        <v>5</v>
      </c>
      <c r="D532" s="337">
        <v>15</v>
      </c>
      <c r="E532" s="338" t="s">
        <v>823</v>
      </c>
      <c r="F532" s="337">
        <v>2</v>
      </c>
      <c r="G532" s="339" t="s">
        <v>824</v>
      </c>
      <c r="H532" s="254" t="s">
        <v>825</v>
      </c>
      <c r="I532" s="317" t="s">
        <v>826</v>
      </c>
      <c r="J532" s="254" t="s">
        <v>827</v>
      </c>
      <c r="K532" s="241">
        <v>3824828</v>
      </c>
      <c r="L532" s="241">
        <v>3</v>
      </c>
      <c r="M532" s="241">
        <v>22</v>
      </c>
      <c r="N532" s="312" t="s">
        <v>652</v>
      </c>
      <c r="O532" s="3" t="s">
        <v>831</v>
      </c>
      <c r="P532" s="241">
        <v>50</v>
      </c>
      <c r="Q532" s="322" t="s">
        <v>118</v>
      </c>
      <c r="R532" s="256">
        <v>1120</v>
      </c>
      <c r="S532" s="263">
        <v>10000</v>
      </c>
      <c r="T532" s="256">
        <v>10000</v>
      </c>
      <c r="U532" s="256">
        <v>1120</v>
      </c>
      <c r="V532" s="384">
        <v>1121</v>
      </c>
      <c r="W532" s="241">
        <v>1</v>
      </c>
      <c r="X532" s="256">
        <v>5000</v>
      </c>
      <c r="Y532" s="241">
        <v>2</v>
      </c>
      <c r="Z532" s="256">
        <v>5020</v>
      </c>
      <c r="AA532" s="256">
        <v>5000</v>
      </c>
      <c r="AB532" s="257" t="s">
        <v>1675</v>
      </c>
      <c r="AC532" s="257" t="s">
        <v>1676</v>
      </c>
      <c r="AD532" s="328">
        <v>0.61805555555555558</v>
      </c>
      <c r="AE532" s="329">
        <v>0.65277777777777779</v>
      </c>
      <c r="AF532" s="329">
        <v>0.65277777777777779</v>
      </c>
      <c r="AG532" s="328">
        <v>0.67361111111111116</v>
      </c>
      <c r="AH532" s="241" t="s">
        <v>829</v>
      </c>
      <c r="AI532" s="254" t="s">
        <v>42</v>
      </c>
      <c r="AJ532" s="254" t="s">
        <v>43</v>
      </c>
      <c r="AK532" s="254" t="s">
        <v>578</v>
      </c>
      <c r="AL532" s="260" t="s">
        <v>1680</v>
      </c>
      <c r="AM532" s="379" t="s">
        <v>840</v>
      </c>
      <c r="AP532" s="261">
        <f t="shared" si="24"/>
        <v>3.472222222222221E-2</v>
      </c>
      <c r="AQ532" s="261">
        <f t="shared" si="41"/>
        <v>2.083333333333337E-2</v>
      </c>
      <c r="AS532" s="236" t="s">
        <v>730</v>
      </c>
    </row>
    <row r="533" spans="2:45">
      <c r="B533" s="337">
        <v>2025</v>
      </c>
      <c r="C533" s="337">
        <v>5</v>
      </c>
      <c r="D533" s="337">
        <v>15</v>
      </c>
      <c r="E533" s="338" t="s">
        <v>823</v>
      </c>
      <c r="F533" s="337"/>
      <c r="G533" s="339" t="s">
        <v>824</v>
      </c>
      <c r="H533" s="254" t="s">
        <v>825</v>
      </c>
      <c r="I533" s="317" t="s">
        <v>826</v>
      </c>
      <c r="J533" s="254" t="s">
        <v>827</v>
      </c>
      <c r="K533" s="241">
        <v>3824828</v>
      </c>
      <c r="L533" s="241"/>
      <c r="M533" s="241">
        <v>22</v>
      </c>
      <c r="N533" s="312" t="s">
        <v>652</v>
      </c>
      <c r="O533" s="3" t="s">
        <v>831</v>
      </c>
      <c r="P533" s="241">
        <v>50</v>
      </c>
      <c r="Q533" s="322" t="s">
        <v>118</v>
      </c>
      <c r="R533" s="256">
        <v>1120</v>
      </c>
      <c r="S533" s="263">
        <v>10000</v>
      </c>
      <c r="T533" s="256">
        <v>10000</v>
      </c>
      <c r="U533" s="256">
        <v>1120</v>
      </c>
      <c r="V533" s="384">
        <v>1121</v>
      </c>
      <c r="W533" s="241">
        <v>1</v>
      </c>
      <c r="X533" s="256">
        <v>5000</v>
      </c>
      <c r="Y533" s="241">
        <v>2</v>
      </c>
      <c r="Z533" s="256">
        <v>5020</v>
      </c>
      <c r="AA533" s="256">
        <v>5020</v>
      </c>
      <c r="AB533" s="257"/>
      <c r="AC533" s="257" t="s">
        <v>1677</v>
      </c>
      <c r="AD533" s="328">
        <v>0.67361111111111116</v>
      </c>
      <c r="AE533" s="329">
        <v>0.70833333333333337</v>
      </c>
      <c r="AF533" s="329"/>
      <c r="AG533" s="328"/>
      <c r="AH533" s="241"/>
      <c r="AI533" s="254" t="s">
        <v>42</v>
      </c>
      <c r="AJ533" s="254" t="s">
        <v>57</v>
      </c>
      <c r="AK533" s="254" t="s">
        <v>578</v>
      </c>
      <c r="AL533" s="260" t="s">
        <v>1686</v>
      </c>
      <c r="AM533" s="379" t="s">
        <v>840</v>
      </c>
      <c r="AP533" s="261">
        <f t="shared" ref="AP533:AP541" si="43">IF(IF(AD533&gt;AE533,1-AD533+AE533,AE533-AD533)=0,"",IF(AD533&gt;AE533,1-AD533+AE533,AE533-AD533))</f>
        <v>3.472222222222221E-2</v>
      </c>
      <c r="AQ533" s="261" t="str">
        <f t="shared" si="41"/>
        <v/>
      </c>
      <c r="AS533" s="236" t="s">
        <v>730</v>
      </c>
    </row>
    <row r="534" spans="2:45">
      <c r="B534" s="337">
        <v>2025</v>
      </c>
      <c r="C534" s="337">
        <v>5</v>
      </c>
      <c r="D534" s="337">
        <v>15</v>
      </c>
      <c r="E534" s="338" t="s">
        <v>823</v>
      </c>
      <c r="F534" s="337"/>
      <c r="G534" s="339"/>
      <c r="H534" s="254"/>
      <c r="I534" s="317"/>
      <c r="J534" s="254"/>
      <c r="K534" s="241"/>
      <c r="L534" s="241"/>
      <c r="M534" s="241"/>
      <c r="N534" s="312"/>
      <c r="O534" s="3"/>
      <c r="P534" s="241"/>
      <c r="Q534" s="322"/>
      <c r="R534" s="256"/>
      <c r="S534" s="263"/>
      <c r="T534" s="256"/>
      <c r="U534" s="256"/>
      <c r="V534" s="256"/>
      <c r="W534" s="241"/>
      <c r="X534" s="256"/>
      <c r="Y534" s="241"/>
      <c r="Z534" s="256"/>
      <c r="AA534" s="256"/>
      <c r="AB534" s="257"/>
      <c r="AC534" s="257"/>
      <c r="AD534" s="328"/>
      <c r="AE534" s="329"/>
      <c r="AF534" s="329">
        <v>0.70833333333333337</v>
      </c>
      <c r="AG534" s="328">
        <v>0.72916666666666663</v>
      </c>
      <c r="AH534" s="241" t="s">
        <v>48</v>
      </c>
      <c r="AI534" s="254"/>
      <c r="AJ534" s="254"/>
      <c r="AK534" s="254"/>
      <c r="AL534" s="260"/>
      <c r="AM534" s="379"/>
      <c r="AP534" s="261" t="str">
        <f t="shared" si="43"/>
        <v/>
      </c>
      <c r="AQ534" s="261">
        <f t="shared" si="41"/>
        <v>2.0833333333333259E-2</v>
      </c>
    </row>
    <row r="535" spans="2:45">
      <c r="B535" s="337">
        <v>2025</v>
      </c>
      <c r="C535" s="337">
        <v>5</v>
      </c>
      <c r="D535" s="337">
        <v>15</v>
      </c>
      <c r="E535" s="338" t="s">
        <v>823</v>
      </c>
      <c r="F535" s="337">
        <v>3</v>
      </c>
      <c r="G535" s="339" t="s">
        <v>824</v>
      </c>
      <c r="H535" s="254" t="s">
        <v>825</v>
      </c>
      <c r="I535" s="317" t="s">
        <v>52</v>
      </c>
      <c r="J535" s="254" t="s">
        <v>827</v>
      </c>
      <c r="K535" s="241">
        <v>3824828</v>
      </c>
      <c r="L535" s="241"/>
      <c r="M535" s="241">
        <v>22</v>
      </c>
      <c r="N535" s="312" t="s">
        <v>652</v>
      </c>
      <c r="O535" s="3" t="s">
        <v>831</v>
      </c>
      <c r="P535" s="241">
        <v>50</v>
      </c>
      <c r="Q535" s="322" t="s">
        <v>118</v>
      </c>
      <c r="R535" s="256">
        <v>1120</v>
      </c>
      <c r="S535" s="263">
        <v>5020</v>
      </c>
      <c r="T535" s="256">
        <v>5020</v>
      </c>
      <c r="U535" s="256">
        <v>1120</v>
      </c>
      <c r="V535" s="384">
        <v>1121</v>
      </c>
      <c r="W535" s="241">
        <v>1</v>
      </c>
      <c r="X535" s="256">
        <v>5000</v>
      </c>
      <c r="Y535" s="241">
        <v>1</v>
      </c>
      <c r="Z535" s="256">
        <v>4900</v>
      </c>
      <c r="AA535" s="256">
        <v>4900</v>
      </c>
      <c r="AB535" s="257" t="s">
        <v>1677</v>
      </c>
      <c r="AC535" s="257" t="s">
        <v>1681</v>
      </c>
      <c r="AD535" s="328">
        <v>0.72916666666666663</v>
      </c>
      <c r="AE535" s="329">
        <v>0.77083333333333337</v>
      </c>
      <c r="AF535" s="329"/>
      <c r="AG535" s="328"/>
      <c r="AH535" s="241"/>
      <c r="AI535" s="254" t="s">
        <v>42</v>
      </c>
      <c r="AJ535" s="254" t="s">
        <v>57</v>
      </c>
      <c r="AK535" s="254" t="s">
        <v>578</v>
      </c>
      <c r="AL535" s="260" t="s">
        <v>1684</v>
      </c>
      <c r="AM535" s="379" t="s">
        <v>840</v>
      </c>
      <c r="AP535" s="261">
        <f t="shared" ref="AP535" si="44">IF(IF(AD535&gt;AE535,1-AD535+AE535,AE535-AD535)=0,"",IF(AD535&gt;AE535,1-AD535+AE535,AE535-AD535))</f>
        <v>4.1666666666666741E-2</v>
      </c>
      <c r="AQ535" s="261" t="str">
        <f t="shared" ref="AQ535" si="45">IF(IF(AF535&gt;AG535,1-AF535+AG535,AG535-AF535)=0,"",IF(AF535&gt;AG535,1-AF535+AG535,AG535-AF535))</f>
        <v/>
      </c>
      <c r="AS535" s="236" t="s">
        <v>730</v>
      </c>
    </row>
    <row r="536" spans="2:45">
      <c r="B536" s="337">
        <v>2025</v>
      </c>
      <c r="C536" s="337">
        <v>5</v>
      </c>
      <c r="D536" s="337">
        <v>15</v>
      </c>
      <c r="E536" s="338" t="s">
        <v>823</v>
      </c>
      <c r="F536" s="337"/>
      <c r="G536" s="339"/>
      <c r="H536" s="254"/>
      <c r="I536" s="317"/>
      <c r="J536" s="254"/>
      <c r="K536" s="241"/>
      <c r="L536" s="241"/>
      <c r="M536" s="241"/>
      <c r="N536" s="312"/>
      <c r="O536" s="3"/>
      <c r="P536" s="241"/>
      <c r="Q536" s="322"/>
      <c r="R536" s="256"/>
      <c r="S536" s="263"/>
      <c r="T536" s="256"/>
      <c r="U536" s="256"/>
      <c r="V536" s="256"/>
      <c r="W536" s="241"/>
      <c r="X536" s="256"/>
      <c r="Y536" s="241"/>
      <c r="Z536" s="256"/>
      <c r="AA536" s="256"/>
      <c r="AB536" s="257"/>
      <c r="AC536" s="257"/>
      <c r="AD536" s="328"/>
      <c r="AE536" s="329"/>
      <c r="AF536" s="329">
        <v>0.77083333333333337</v>
      </c>
      <c r="AG536" s="328">
        <v>0.79166666666666663</v>
      </c>
      <c r="AH536" s="241" t="s">
        <v>48</v>
      </c>
      <c r="AI536" s="254"/>
      <c r="AJ536" s="254"/>
      <c r="AK536" s="254"/>
      <c r="AL536" s="260"/>
      <c r="AM536" s="379"/>
      <c r="AP536" s="261" t="str">
        <f t="shared" si="43"/>
        <v/>
      </c>
      <c r="AQ536" s="261">
        <f t="shared" si="41"/>
        <v>2.0833333333333259E-2</v>
      </c>
    </row>
    <row r="537" spans="2:45">
      <c r="B537" s="337">
        <v>2025</v>
      </c>
      <c r="C537" s="337">
        <v>5</v>
      </c>
      <c r="D537" s="337">
        <v>15</v>
      </c>
      <c r="E537" s="338" t="s">
        <v>823</v>
      </c>
      <c r="F537" s="337">
        <v>4</v>
      </c>
      <c r="G537" s="339" t="s">
        <v>824</v>
      </c>
      <c r="H537" s="254" t="s">
        <v>825</v>
      </c>
      <c r="I537" s="317" t="s">
        <v>52</v>
      </c>
      <c r="J537" s="254" t="s">
        <v>827</v>
      </c>
      <c r="K537" s="241">
        <v>3824828</v>
      </c>
      <c r="L537" s="241"/>
      <c r="M537" s="241">
        <v>22</v>
      </c>
      <c r="N537" s="312" t="s">
        <v>652</v>
      </c>
      <c r="O537" s="3" t="s">
        <v>831</v>
      </c>
      <c r="P537" s="241">
        <v>50</v>
      </c>
      <c r="Q537" s="322" t="s">
        <v>118</v>
      </c>
      <c r="R537" s="256">
        <v>1120</v>
      </c>
      <c r="S537" s="263">
        <v>4900</v>
      </c>
      <c r="T537" s="256">
        <v>4900</v>
      </c>
      <c r="U537" s="256">
        <v>1120</v>
      </c>
      <c r="V537" s="384">
        <v>1121</v>
      </c>
      <c r="W537" s="241">
        <v>1</v>
      </c>
      <c r="X537" s="256">
        <v>5000</v>
      </c>
      <c r="Y537" s="241">
        <v>1</v>
      </c>
      <c r="Z537" s="256">
        <v>4870</v>
      </c>
      <c r="AA537" s="256">
        <v>4850</v>
      </c>
      <c r="AB537" s="257" t="s">
        <v>1681</v>
      </c>
      <c r="AC537" s="257" t="s">
        <v>1683</v>
      </c>
      <c r="AD537" s="328">
        <v>0.79166666666666663</v>
      </c>
      <c r="AE537" s="329">
        <v>0.82638888888888884</v>
      </c>
      <c r="AF537" s="329"/>
      <c r="AG537" s="328"/>
      <c r="AH537" s="241"/>
      <c r="AI537" s="254" t="s">
        <v>42</v>
      </c>
      <c r="AJ537" s="254" t="s">
        <v>50</v>
      </c>
      <c r="AK537" s="254" t="s">
        <v>578</v>
      </c>
      <c r="AL537" s="260" t="s">
        <v>1685</v>
      </c>
      <c r="AM537" s="379" t="s">
        <v>840</v>
      </c>
      <c r="AP537" s="261">
        <f t="shared" si="43"/>
        <v>3.472222222222221E-2</v>
      </c>
      <c r="AQ537" s="261" t="str">
        <f t="shared" si="41"/>
        <v/>
      </c>
      <c r="AS537" s="236" t="s">
        <v>730</v>
      </c>
    </row>
    <row r="538" spans="2:45">
      <c r="B538" s="337">
        <v>2025</v>
      </c>
      <c r="C538" s="337">
        <v>5</v>
      </c>
      <c r="D538" s="337">
        <v>15</v>
      </c>
      <c r="E538" s="338" t="s">
        <v>823</v>
      </c>
      <c r="F538" s="337"/>
      <c r="G538" s="339"/>
      <c r="H538" s="254"/>
      <c r="I538" s="317"/>
      <c r="J538" s="254"/>
      <c r="K538" s="241"/>
      <c r="L538" s="241"/>
      <c r="M538" s="241"/>
      <c r="N538" s="312"/>
      <c r="O538" s="3"/>
      <c r="P538" s="241"/>
      <c r="Q538" s="322"/>
      <c r="R538" s="256"/>
      <c r="S538" s="263"/>
      <c r="T538" s="256"/>
      <c r="U538" s="256"/>
      <c r="V538" s="256"/>
      <c r="W538" s="241"/>
      <c r="X538" s="256"/>
      <c r="Y538" s="241"/>
      <c r="Z538" s="256"/>
      <c r="AA538" s="256"/>
      <c r="AB538" s="257"/>
      <c r="AC538" s="257"/>
      <c r="AD538" s="328"/>
      <c r="AE538" s="329"/>
      <c r="AF538" s="329">
        <v>0.82638888888888884</v>
      </c>
      <c r="AG538" s="328">
        <v>0.91666666666666663</v>
      </c>
      <c r="AH538" s="241" t="s">
        <v>39</v>
      </c>
      <c r="AI538" s="254"/>
      <c r="AJ538" s="254"/>
      <c r="AK538" s="254"/>
      <c r="AL538" s="260" t="s">
        <v>1682</v>
      </c>
      <c r="AM538" s="379"/>
      <c r="AP538" s="261" t="str">
        <f t="shared" si="43"/>
        <v/>
      </c>
      <c r="AQ538" s="261">
        <f t="shared" si="41"/>
        <v>9.027777777777779E-2</v>
      </c>
    </row>
    <row r="539" spans="2:45">
      <c r="B539" s="337">
        <v>2025</v>
      </c>
      <c r="C539" s="337">
        <v>5</v>
      </c>
      <c r="D539" s="337">
        <v>15</v>
      </c>
      <c r="E539" s="338" t="s">
        <v>821</v>
      </c>
      <c r="F539" s="337"/>
      <c r="G539" s="339"/>
      <c r="H539" s="254"/>
      <c r="I539" s="317"/>
      <c r="J539" s="254"/>
      <c r="K539" s="241"/>
      <c r="L539" s="241"/>
      <c r="M539" s="241"/>
      <c r="N539" s="312"/>
      <c r="O539" s="3"/>
      <c r="P539" s="241"/>
      <c r="Q539" s="322"/>
      <c r="R539" s="256"/>
      <c r="S539" s="263"/>
      <c r="T539" s="256"/>
      <c r="U539" s="256"/>
      <c r="V539" s="256"/>
      <c r="W539" s="241"/>
      <c r="X539" s="256"/>
      <c r="Y539" s="241"/>
      <c r="Z539" s="256"/>
      <c r="AA539" s="256"/>
      <c r="AB539" s="257"/>
      <c r="AC539" s="257"/>
      <c r="AD539" s="328"/>
      <c r="AE539" s="329"/>
      <c r="AF539" s="329">
        <v>0.91666666666666663</v>
      </c>
      <c r="AG539" s="328">
        <v>0.28125</v>
      </c>
      <c r="AH539" s="241" t="s">
        <v>39</v>
      </c>
      <c r="AI539" s="254"/>
      <c r="AJ539" s="254"/>
      <c r="AK539" s="254"/>
      <c r="AL539" s="260" t="s">
        <v>1687</v>
      </c>
      <c r="AM539" s="379"/>
      <c r="AP539" s="261" t="str">
        <f t="shared" si="43"/>
        <v/>
      </c>
      <c r="AQ539" s="261">
        <f t="shared" si="41"/>
        <v>0.36458333333333337</v>
      </c>
    </row>
    <row r="540" spans="2:45">
      <c r="B540" s="337">
        <v>2025</v>
      </c>
      <c r="C540" s="337">
        <v>5</v>
      </c>
      <c r="D540" s="337">
        <v>16</v>
      </c>
      <c r="E540" s="338" t="s">
        <v>823</v>
      </c>
      <c r="F540" s="337"/>
      <c r="G540" s="339"/>
      <c r="H540" s="254"/>
      <c r="I540" s="317"/>
      <c r="J540" s="254"/>
      <c r="K540" s="241"/>
      <c r="L540" s="241"/>
      <c r="M540" s="241"/>
      <c r="N540" s="312"/>
      <c r="O540" s="3"/>
      <c r="P540" s="241"/>
      <c r="Q540" s="322"/>
      <c r="R540" s="256"/>
      <c r="S540" s="263"/>
      <c r="T540" s="256"/>
      <c r="U540" s="256"/>
      <c r="V540" s="256"/>
      <c r="W540" s="241"/>
      <c r="X540" s="256"/>
      <c r="Y540" s="241"/>
      <c r="Z540" s="256"/>
      <c r="AA540" s="256"/>
      <c r="AB540" s="257"/>
      <c r="AC540" s="257"/>
      <c r="AD540" s="328"/>
      <c r="AE540" s="329"/>
      <c r="AF540" s="329">
        <v>0.58333333333333337</v>
      </c>
      <c r="AG540" s="328">
        <v>0.91666666666666663</v>
      </c>
      <c r="AH540" s="241" t="s">
        <v>39</v>
      </c>
      <c r="AI540" s="254"/>
      <c r="AJ540" s="254"/>
      <c r="AK540" s="254"/>
      <c r="AL540" s="260" t="s">
        <v>1024</v>
      </c>
      <c r="AM540" s="379"/>
      <c r="AP540" s="261" t="str">
        <f t="shared" si="43"/>
        <v/>
      </c>
      <c r="AQ540" s="261">
        <f t="shared" si="41"/>
        <v>0.33333333333333326</v>
      </c>
    </row>
    <row r="541" spans="2:45">
      <c r="B541" s="337">
        <v>2025</v>
      </c>
      <c r="C541" s="337">
        <v>5</v>
      </c>
      <c r="D541" s="337">
        <v>16</v>
      </c>
      <c r="E541" s="338" t="s">
        <v>821</v>
      </c>
      <c r="F541" s="337"/>
      <c r="G541" s="339"/>
      <c r="H541" s="254"/>
      <c r="I541" s="317"/>
      <c r="J541" s="254"/>
      <c r="K541" s="241"/>
      <c r="L541" s="241"/>
      <c r="M541" s="241"/>
      <c r="N541" s="312"/>
      <c r="O541" s="3"/>
      <c r="P541" s="241"/>
      <c r="Q541" s="322"/>
      <c r="R541" s="256"/>
      <c r="S541" s="263"/>
      <c r="T541" s="256"/>
      <c r="U541" s="256"/>
      <c r="V541" s="256"/>
      <c r="W541" s="241"/>
      <c r="X541" s="256"/>
      <c r="Y541" s="241"/>
      <c r="Z541" s="256"/>
      <c r="AA541" s="256"/>
      <c r="AB541" s="257"/>
      <c r="AC541" s="257"/>
      <c r="AD541" s="328"/>
      <c r="AE541" s="329"/>
      <c r="AF541" s="329">
        <v>0.91666666666666663</v>
      </c>
      <c r="AG541" s="328"/>
      <c r="AH541" s="241" t="s">
        <v>41</v>
      </c>
      <c r="AI541" s="254"/>
      <c r="AJ541" s="254"/>
      <c r="AK541" s="254"/>
      <c r="AL541" s="260" t="s">
        <v>1691</v>
      </c>
      <c r="AM541" s="379"/>
      <c r="AP541" s="261" t="str">
        <f t="shared" si="43"/>
        <v/>
      </c>
      <c r="AQ541" s="261">
        <f t="shared" si="41"/>
        <v>8.333333333333337E-2</v>
      </c>
    </row>
    <row r="542" spans="2:45">
      <c r="B542" s="337">
        <v>2025</v>
      </c>
      <c r="C542" s="337">
        <v>5</v>
      </c>
      <c r="D542" s="337">
        <v>16</v>
      </c>
      <c r="E542" s="338" t="s">
        <v>821</v>
      </c>
      <c r="F542" s="337">
        <v>1</v>
      </c>
      <c r="G542" s="339" t="s">
        <v>824</v>
      </c>
      <c r="H542" s="254" t="s">
        <v>825</v>
      </c>
      <c r="I542" s="317" t="s">
        <v>826</v>
      </c>
      <c r="J542" s="254" t="s">
        <v>827</v>
      </c>
      <c r="K542" s="241">
        <v>3824828</v>
      </c>
      <c r="L542" s="241">
        <v>4</v>
      </c>
      <c r="M542" s="241">
        <v>22</v>
      </c>
      <c r="N542" s="312" t="s">
        <v>652</v>
      </c>
      <c r="O542" s="3" t="s">
        <v>831</v>
      </c>
      <c r="P542" s="241">
        <v>50</v>
      </c>
      <c r="Q542" s="322" t="s">
        <v>118</v>
      </c>
      <c r="R542" s="256">
        <v>1120</v>
      </c>
      <c r="S542" s="263">
        <v>10000</v>
      </c>
      <c r="T542" s="256">
        <v>10000</v>
      </c>
      <c r="U542" s="256">
        <v>1120</v>
      </c>
      <c r="V542" s="384">
        <v>1122</v>
      </c>
      <c r="W542" s="241">
        <v>1</v>
      </c>
      <c r="X542" s="256">
        <v>5000</v>
      </c>
      <c r="Y542" s="241">
        <v>2</v>
      </c>
      <c r="Z542" s="256">
        <v>5020</v>
      </c>
      <c r="AA542" s="256">
        <v>5000</v>
      </c>
      <c r="AB542" s="257" t="s">
        <v>1688</v>
      </c>
      <c r="AC542" s="257" t="s">
        <v>1689</v>
      </c>
      <c r="AD542" s="328">
        <v>0.95833333333333337</v>
      </c>
      <c r="AE542" s="329">
        <v>0.99305555555555558</v>
      </c>
      <c r="AF542" s="329">
        <v>0.99305555555555558</v>
      </c>
      <c r="AG542" s="328">
        <v>4.1666666666666664E-2</v>
      </c>
      <c r="AH542" s="241" t="s">
        <v>829</v>
      </c>
      <c r="AI542" s="254" t="s">
        <v>42</v>
      </c>
      <c r="AJ542" s="254" t="s">
        <v>43</v>
      </c>
      <c r="AK542" s="254" t="s">
        <v>578</v>
      </c>
      <c r="AL542" s="260" t="s">
        <v>1679</v>
      </c>
      <c r="AM542" s="379" t="s">
        <v>840</v>
      </c>
      <c r="AP542" s="261">
        <f t="shared" ref="AP542:AP555" si="46">IF(IF(AD542&gt;AE542,1-AD542+AE542,AE542-AD542)=0,"",IF(AD542&gt;AE542,1-AD542+AE542,AE542-AD542))</f>
        <v>3.472222222222221E-2</v>
      </c>
      <c r="AQ542" s="261">
        <f t="shared" ref="AQ542:AQ555" si="47">IF(IF(AF542&gt;AG542,1-AF542+AG542,AG542-AF542)=0,"",IF(AF542&gt;AG542,1-AF542+AG542,AG542-AF542))</f>
        <v>4.8611111111111084E-2</v>
      </c>
      <c r="AS542" s="236" t="s">
        <v>730</v>
      </c>
    </row>
    <row r="543" spans="2:45">
      <c r="B543" s="337">
        <v>2025</v>
      </c>
      <c r="C543" s="337">
        <v>5</v>
      </c>
      <c r="D543" s="337">
        <v>16</v>
      </c>
      <c r="E543" s="338" t="s">
        <v>821</v>
      </c>
      <c r="F543" s="337"/>
      <c r="G543" s="339" t="s">
        <v>824</v>
      </c>
      <c r="H543" s="254" t="s">
        <v>825</v>
      </c>
      <c r="I543" s="317" t="s">
        <v>826</v>
      </c>
      <c r="J543" s="254" t="s">
        <v>827</v>
      </c>
      <c r="K543" s="241">
        <v>3824828</v>
      </c>
      <c r="L543" s="241"/>
      <c r="M543" s="241">
        <v>22</v>
      </c>
      <c r="N543" s="312" t="s">
        <v>652</v>
      </c>
      <c r="O543" s="3" t="s">
        <v>831</v>
      </c>
      <c r="P543" s="241">
        <v>50</v>
      </c>
      <c r="Q543" s="322" t="s">
        <v>118</v>
      </c>
      <c r="R543" s="256">
        <v>1120</v>
      </c>
      <c r="S543" s="263">
        <v>10000</v>
      </c>
      <c r="T543" s="256">
        <v>10000</v>
      </c>
      <c r="U543" s="256">
        <v>1120</v>
      </c>
      <c r="V543" s="384">
        <v>1122</v>
      </c>
      <c r="W543" s="241">
        <v>1</v>
      </c>
      <c r="X543" s="256">
        <v>5000</v>
      </c>
      <c r="Y543" s="241">
        <v>2</v>
      </c>
      <c r="Z543" s="256">
        <v>5020</v>
      </c>
      <c r="AA543" s="256">
        <v>5000</v>
      </c>
      <c r="AB543" s="257"/>
      <c r="AC543" s="257" t="s">
        <v>1690</v>
      </c>
      <c r="AD543" s="328">
        <v>4.1666666666666664E-2</v>
      </c>
      <c r="AE543" s="329">
        <v>7.6388888888888895E-2</v>
      </c>
      <c r="AF543" s="329"/>
      <c r="AG543" s="328"/>
      <c r="AH543" s="241"/>
      <c r="AI543" s="254" t="s">
        <v>42</v>
      </c>
      <c r="AJ543" s="254" t="s">
        <v>43</v>
      </c>
      <c r="AK543" s="254" t="s">
        <v>578</v>
      </c>
      <c r="AL543" s="260" t="s">
        <v>1666</v>
      </c>
      <c r="AM543" s="379" t="s">
        <v>840</v>
      </c>
      <c r="AP543" s="261">
        <f t="shared" si="46"/>
        <v>3.4722222222222231E-2</v>
      </c>
      <c r="AQ543" s="261" t="str">
        <f t="shared" si="47"/>
        <v/>
      </c>
      <c r="AS543" s="236" t="s">
        <v>730</v>
      </c>
    </row>
    <row r="544" spans="2:45">
      <c r="B544" s="337">
        <v>2025</v>
      </c>
      <c r="C544" s="337">
        <v>5</v>
      </c>
      <c r="D544" s="337">
        <v>16</v>
      </c>
      <c r="E544" s="338" t="s">
        <v>821</v>
      </c>
      <c r="F544" s="337"/>
      <c r="G544" s="339"/>
      <c r="H544" s="254"/>
      <c r="I544" s="317"/>
      <c r="J544" s="254"/>
      <c r="K544" s="241"/>
      <c r="L544" s="241"/>
      <c r="M544" s="241"/>
      <c r="N544" s="312"/>
      <c r="O544" s="3"/>
      <c r="P544" s="241"/>
      <c r="Q544" s="322"/>
      <c r="R544" s="256"/>
      <c r="S544" s="263"/>
      <c r="T544" s="256"/>
      <c r="U544" s="256"/>
      <c r="V544" s="256"/>
      <c r="W544" s="241"/>
      <c r="X544" s="256"/>
      <c r="Y544" s="241"/>
      <c r="Z544" s="256"/>
      <c r="AA544" s="256"/>
      <c r="AB544" s="257"/>
      <c r="AC544" s="257"/>
      <c r="AD544" s="328"/>
      <c r="AE544" s="329"/>
      <c r="AF544" s="329">
        <v>7.6388888888888895E-2</v>
      </c>
      <c r="AG544" s="328">
        <v>0.28125</v>
      </c>
      <c r="AH544" s="241" t="s">
        <v>39</v>
      </c>
      <c r="AI544" s="254"/>
      <c r="AJ544" s="254"/>
      <c r="AK544" s="254"/>
      <c r="AL544" s="260" t="s">
        <v>1692</v>
      </c>
      <c r="AM544" s="379"/>
      <c r="AP544" s="261" t="str">
        <f t="shared" si="46"/>
        <v/>
      </c>
      <c r="AQ544" s="261">
        <f t="shared" si="47"/>
        <v>0.2048611111111111</v>
      </c>
    </row>
    <row r="545" spans="2:45">
      <c r="B545" s="337">
        <v>2025</v>
      </c>
      <c r="C545" s="337">
        <v>5</v>
      </c>
      <c r="D545" s="337">
        <v>19</v>
      </c>
      <c r="E545" s="338" t="s">
        <v>823</v>
      </c>
      <c r="F545" s="337"/>
      <c r="G545" s="339"/>
      <c r="H545" s="254"/>
      <c r="I545" s="317"/>
      <c r="J545" s="254"/>
      <c r="K545" s="241"/>
      <c r="L545" s="241"/>
      <c r="M545" s="241"/>
      <c r="N545" s="312"/>
      <c r="O545" s="3"/>
      <c r="P545" s="241"/>
      <c r="Q545" s="322"/>
      <c r="R545" s="256"/>
      <c r="S545" s="263"/>
      <c r="T545" s="256"/>
      <c r="U545" s="256"/>
      <c r="V545" s="256"/>
      <c r="W545" s="241"/>
      <c r="X545" s="256"/>
      <c r="Y545" s="241"/>
      <c r="Z545" s="256"/>
      <c r="AA545" s="256"/>
      <c r="AB545" s="257"/>
      <c r="AC545" s="257"/>
      <c r="AD545" s="328"/>
      <c r="AE545" s="329"/>
      <c r="AF545" s="329">
        <v>0.28125</v>
      </c>
      <c r="AG545" s="328">
        <v>0.40972222222222221</v>
      </c>
      <c r="AH545" s="241" t="s">
        <v>832</v>
      </c>
      <c r="AI545" s="254"/>
      <c r="AJ545" s="254"/>
      <c r="AK545" s="254"/>
      <c r="AL545" s="260" t="s">
        <v>1693</v>
      </c>
      <c r="AM545" s="379"/>
      <c r="AP545" s="261" t="str">
        <f t="shared" si="46"/>
        <v/>
      </c>
      <c r="AQ545" s="261">
        <f t="shared" si="47"/>
        <v>0.12847222222222221</v>
      </c>
    </row>
    <row r="546" spans="2:45">
      <c r="B546" s="337">
        <v>2025</v>
      </c>
      <c r="C546" s="337">
        <v>5</v>
      </c>
      <c r="D546" s="337">
        <v>19</v>
      </c>
      <c r="E546" s="338" t="s">
        <v>823</v>
      </c>
      <c r="F546" s="337">
        <v>1</v>
      </c>
      <c r="G546" s="339" t="s">
        <v>824</v>
      </c>
      <c r="H546" s="254" t="s">
        <v>825</v>
      </c>
      <c r="I546" s="317" t="s">
        <v>838</v>
      </c>
      <c r="J546" s="254" t="s">
        <v>845</v>
      </c>
      <c r="K546" s="241">
        <v>3824812</v>
      </c>
      <c r="L546" s="241">
        <v>1</v>
      </c>
      <c r="M546" s="241">
        <v>32</v>
      </c>
      <c r="N546" s="312" t="s">
        <v>844</v>
      </c>
      <c r="O546" s="3" t="s">
        <v>828</v>
      </c>
      <c r="P546" s="241">
        <v>25</v>
      </c>
      <c r="Q546" s="322" t="s">
        <v>842</v>
      </c>
      <c r="R546" s="256">
        <v>1110</v>
      </c>
      <c r="S546" s="263">
        <v>12030</v>
      </c>
      <c r="T546" s="263">
        <v>12030</v>
      </c>
      <c r="U546" s="256">
        <v>1050</v>
      </c>
      <c r="V546" s="384">
        <v>1051</v>
      </c>
      <c r="W546" s="241">
        <v>1</v>
      </c>
      <c r="X546" s="256">
        <v>6000</v>
      </c>
      <c r="Y546" s="241">
        <v>2</v>
      </c>
      <c r="Z546" s="256">
        <v>6020</v>
      </c>
      <c r="AA546" s="256">
        <v>6000</v>
      </c>
      <c r="AB546" s="257" t="s">
        <v>1694</v>
      </c>
      <c r="AC546" s="257" t="s">
        <v>1695</v>
      </c>
      <c r="AD546" s="328">
        <v>0.40972222222222221</v>
      </c>
      <c r="AE546" s="329">
        <v>0.45833333333333331</v>
      </c>
      <c r="AF546" s="329">
        <v>0.45833333333333331</v>
      </c>
      <c r="AG546" s="328">
        <v>0.47916666666666669</v>
      </c>
      <c r="AH546" s="241" t="s">
        <v>829</v>
      </c>
      <c r="AI546" s="254" t="s">
        <v>830</v>
      </c>
      <c r="AJ546" s="254" t="s">
        <v>43</v>
      </c>
      <c r="AK546" s="254" t="s">
        <v>843</v>
      </c>
      <c r="AL546" s="260" t="s">
        <v>1697</v>
      </c>
      <c r="AM546" s="379" t="s">
        <v>840</v>
      </c>
      <c r="AP546" s="261">
        <f t="shared" si="46"/>
        <v>4.8611111111111105E-2</v>
      </c>
      <c r="AQ546" s="261">
        <f t="shared" si="47"/>
        <v>2.083333333333337E-2</v>
      </c>
      <c r="AS546" s="236" t="s">
        <v>848</v>
      </c>
    </row>
    <row r="547" spans="2:45">
      <c r="B547" s="337">
        <v>2025</v>
      </c>
      <c r="C547" s="337">
        <v>5</v>
      </c>
      <c r="D547" s="337">
        <v>19</v>
      </c>
      <c r="E547" s="338" t="s">
        <v>823</v>
      </c>
      <c r="F547" s="337"/>
      <c r="G547" s="339" t="s">
        <v>824</v>
      </c>
      <c r="H547" s="254" t="s">
        <v>825</v>
      </c>
      <c r="I547" s="317" t="s">
        <v>838</v>
      </c>
      <c r="J547" s="254" t="s">
        <v>845</v>
      </c>
      <c r="K547" s="241">
        <v>3824812</v>
      </c>
      <c r="L547" s="241"/>
      <c r="M547" s="241">
        <v>32</v>
      </c>
      <c r="N547" s="312" t="s">
        <v>844</v>
      </c>
      <c r="O547" s="3" t="s">
        <v>828</v>
      </c>
      <c r="P547" s="241">
        <v>25</v>
      </c>
      <c r="Q547" s="322" t="s">
        <v>842</v>
      </c>
      <c r="R547" s="256">
        <v>1110</v>
      </c>
      <c r="S547" s="263">
        <v>12030</v>
      </c>
      <c r="T547" s="263">
        <v>12030</v>
      </c>
      <c r="U547" s="256">
        <v>1050</v>
      </c>
      <c r="V547" s="384">
        <v>1051</v>
      </c>
      <c r="W547" s="241">
        <v>1</v>
      </c>
      <c r="X547" s="256">
        <v>6000</v>
      </c>
      <c r="Y547" s="241">
        <v>2</v>
      </c>
      <c r="Z547" s="256">
        <v>2500</v>
      </c>
      <c r="AA547" s="256">
        <v>2470</v>
      </c>
      <c r="AB547" s="257"/>
      <c r="AC547" s="257" t="s">
        <v>1696</v>
      </c>
      <c r="AD547" s="328">
        <v>0.47916666666666669</v>
      </c>
      <c r="AE547" s="329">
        <v>0.52777777777777779</v>
      </c>
      <c r="AF547" s="329">
        <v>0.52777777777777779</v>
      </c>
      <c r="AG547" s="328">
        <v>0.59722222222222221</v>
      </c>
      <c r="AH547" s="241" t="s">
        <v>48</v>
      </c>
      <c r="AI547" s="254" t="s">
        <v>830</v>
      </c>
      <c r="AJ547" s="254" t="s">
        <v>50</v>
      </c>
      <c r="AK547" s="254" t="s">
        <v>843</v>
      </c>
      <c r="AL547" s="260"/>
      <c r="AM547" s="379" t="s">
        <v>840</v>
      </c>
      <c r="AP547" s="261">
        <f t="shared" si="46"/>
        <v>4.8611111111111105E-2</v>
      </c>
      <c r="AQ547" s="261">
        <f>IF(IF(AF547&gt;AG547,1-AF547+AG547,AG547-AF547)=0,"",IF(AF547&gt;AG547,1-AF547+AG547,AG547-AF547))</f>
        <v>6.944444444444442E-2</v>
      </c>
      <c r="AS547" s="236" t="s">
        <v>848</v>
      </c>
    </row>
    <row r="548" spans="2:45">
      <c r="B548" s="337">
        <v>2025</v>
      </c>
      <c r="C548" s="337">
        <v>5</v>
      </c>
      <c r="D548" s="337">
        <v>19</v>
      </c>
      <c r="E548" s="338" t="s">
        <v>821</v>
      </c>
      <c r="F548" s="337"/>
      <c r="G548" s="339" t="s">
        <v>824</v>
      </c>
      <c r="H548" s="254" t="s">
        <v>825</v>
      </c>
      <c r="I548" s="317" t="s">
        <v>838</v>
      </c>
      <c r="J548" s="254" t="s">
        <v>845</v>
      </c>
      <c r="K548" s="241">
        <v>3824812</v>
      </c>
      <c r="L548" s="241"/>
      <c r="M548" s="241">
        <v>32</v>
      </c>
      <c r="N548" s="312" t="s">
        <v>844</v>
      </c>
      <c r="O548" s="3" t="s">
        <v>828</v>
      </c>
      <c r="P548" s="241">
        <v>25</v>
      </c>
      <c r="Q548" s="322" t="s">
        <v>842</v>
      </c>
      <c r="R548" s="256">
        <v>1110</v>
      </c>
      <c r="S548" s="263">
        <v>12030</v>
      </c>
      <c r="T548" s="263">
        <v>12030</v>
      </c>
      <c r="U548" s="256">
        <v>1050</v>
      </c>
      <c r="V548" s="384">
        <v>1051</v>
      </c>
      <c r="W548" s="241">
        <v>1</v>
      </c>
      <c r="X548" s="256">
        <v>6000</v>
      </c>
      <c r="Y548" s="241">
        <v>2</v>
      </c>
      <c r="Z548" s="256">
        <v>3120</v>
      </c>
      <c r="AA548" s="256">
        <v>3100</v>
      </c>
      <c r="AB548" s="257"/>
      <c r="AC548" s="257" t="s">
        <v>1698</v>
      </c>
      <c r="AD548" s="328">
        <v>0.59722222222222221</v>
      </c>
      <c r="AE548" s="329">
        <v>0.63888888888888884</v>
      </c>
      <c r="AF548" s="329"/>
      <c r="AG548" s="328"/>
      <c r="AH548" s="241"/>
      <c r="AI548" s="254" t="s">
        <v>830</v>
      </c>
      <c r="AJ548" s="254" t="s">
        <v>50</v>
      </c>
      <c r="AK548" s="254" t="s">
        <v>843</v>
      </c>
      <c r="AL548" s="260"/>
      <c r="AM548" s="379" t="s">
        <v>840</v>
      </c>
      <c r="AP548" s="261">
        <f t="shared" ref="AP548" si="48">IF(IF(AD548&gt;AE548,1-AD548+AE548,AE548-AD548)=0,"",IF(AD548&gt;AE548,1-AD548+AE548,AE548-AD548))</f>
        <v>4.166666666666663E-2</v>
      </c>
      <c r="AQ548" s="261" t="str">
        <f t="shared" ref="AQ548" si="49">IF(IF(AF548&gt;AG548,1-AF548+AG548,AG548-AF548)=0,"",IF(AF548&gt;AG548,1-AF548+AG548,AG548-AF548))</f>
        <v/>
      </c>
      <c r="AS548" s="236" t="s">
        <v>848</v>
      </c>
    </row>
    <row r="549" spans="2:45">
      <c r="B549" s="337">
        <v>2025</v>
      </c>
      <c r="C549" s="337">
        <v>5</v>
      </c>
      <c r="D549" s="337">
        <v>19</v>
      </c>
      <c r="E549" s="338" t="s">
        <v>821</v>
      </c>
      <c r="F549" s="337"/>
      <c r="G549" s="339"/>
      <c r="H549" s="254"/>
      <c r="I549" s="317"/>
      <c r="J549" s="254"/>
      <c r="K549" s="241"/>
      <c r="L549" s="241"/>
      <c r="M549" s="241"/>
      <c r="N549" s="312"/>
      <c r="O549" s="3"/>
      <c r="P549" s="241"/>
      <c r="Q549" s="322"/>
      <c r="R549" s="256"/>
      <c r="S549" s="263"/>
      <c r="T549" s="256"/>
      <c r="U549" s="256"/>
      <c r="V549" s="256"/>
      <c r="W549" s="241"/>
      <c r="X549" s="256"/>
      <c r="Y549" s="241"/>
      <c r="Z549" s="256"/>
      <c r="AA549" s="256"/>
      <c r="AB549" s="257"/>
      <c r="AC549" s="257"/>
      <c r="AD549" s="328"/>
      <c r="AE549" s="329"/>
      <c r="AF549" s="329">
        <v>0.63888888888888884</v>
      </c>
      <c r="AG549" s="328">
        <v>0.6875</v>
      </c>
      <c r="AH549" s="241" t="s">
        <v>832</v>
      </c>
      <c r="AI549" s="254"/>
      <c r="AJ549" s="254"/>
      <c r="AK549" s="254"/>
      <c r="AL549" s="260"/>
      <c r="AM549" s="379"/>
      <c r="AP549" s="261" t="str">
        <f t="shared" si="46"/>
        <v/>
      </c>
      <c r="AQ549" s="261">
        <f t="shared" si="47"/>
        <v>4.861111111111116E-2</v>
      </c>
    </row>
    <row r="550" spans="2:45">
      <c r="B550" s="337">
        <v>2025</v>
      </c>
      <c r="C550" s="337">
        <v>5</v>
      </c>
      <c r="D550" s="337">
        <v>19</v>
      </c>
      <c r="E550" s="338" t="s">
        <v>821</v>
      </c>
      <c r="F550" s="337">
        <v>2</v>
      </c>
      <c r="G550" s="339" t="s">
        <v>824</v>
      </c>
      <c r="H550" s="254" t="s">
        <v>825</v>
      </c>
      <c r="I550" s="317" t="s">
        <v>838</v>
      </c>
      <c r="J550" s="254" t="s">
        <v>845</v>
      </c>
      <c r="K550" s="241">
        <v>3824812</v>
      </c>
      <c r="L550" s="241">
        <v>2</v>
      </c>
      <c r="M550" s="241">
        <v>32</v>
      </c>
      <c r="N550" s="312" t="s">
        <v>844</v>
      </c>
      <c r="O550" s="3" t="s">
        <v>828</v>
      </c>
      <c r="P550" s="241">
        <v>25</v>
      </c>
      <c r="Q550" s="322" t="s">
        <v>842</v>
      </c>
      <c r="R550" s="256">
        <v>1110</v>
      </c>
      <c r="S550" s="263">
        <v>12100</v>
      </c>
      <c r="T550" s="256">
        <v>12100</v>
      </c>
      <c r="U550" s="256">
        <v>1050</v>
      </c>
      <c r="V550" s="256">
        <v>1051</v>
      </c>
      <c r="W550" s="241">
        <v>1</v>
      </c>
      <c r="X550" s="256">
        <v>6000</v>
      </c>
      <c r="Y550" s="241">
        <v>2</v>
      </c>
      <c r="Z550" s="256">
        <v>3420</v>
      </c>
      <c r="AA550" s="256">
        <v>3400</v>
      </c>
      <c r="AB550" s="257" t="s">
        <v>1699</v>
      </c>
      <c r="AC550" s="257" t="s">
        <v>1700</v>
      </c>
      <c r="AD550" s="328">
        <v>0.6875</v>
      </c>
      <c r="AE550" s="329">
        <v>0.71527777777777779</v>
      </c>
      <c r="AF550" s="329">
        <v>0.71527777777777779</v>
      </c>
      <c r="AG550" s="328">
        <v>0.78472222222222221</v>
      </c>
      <c r="AH550" s="241" t="s">
        <v>829</v>
      </c>
      <c r="AI550" s="254" t="s">
        <v>830</v>
      </c>
      <c r="AJ550" s="254" t="s">
        <v>50</v>
      </c>
      <c r="AK550" s="254" t="s">
        <v>843</v>
      </c>
      <c r="AL550" s="260" t="s">
        <v>1706</v>
      </c>
      <c r="AM550" s="379" t="s">
        <v>840</v>
      </c>
      <c r="AP550" s="261">
        <f t="shared" si="46"/>
        <v>2.777777777777779E-2</v>
      </c>
      <c r="AQ550" s="261">
        <f t="shared" si="47"/>
        <v>6.944444444444442E-2</v>
      </c>
    </row>
    <row r="551" spans="2:45">
      <c r="B551" s="337">
        <v>2025</v>
      </c>
      <c r="C551" s="337">
        <v>5</v>
      </c>
      <c r="D551" s="337">
        <v>19</v>
      </c>
      <c r="E551" s="338" t="s">
        <v>821</v>
      </c>
      <c r="F551" s="337"/>
      <c r="G551" s="339" t="s">
        <v>824</v>
      </c>
      <c r="H551" s="254" t="s">
        <v>825</v>
      </c>
      <c r="I551" s="317" t="s">
        <v>838</v>
      </c>
      <c r="J551" s="254" t="s">
        <v>845</v>
      </c>
      <c r="K551" s="241">
        <v>3824812</v>
      </c>
      <c r="L551" s="241"/>
      <c r="M551" s="241">
        <v>32</v>
      </c>
      <c r="N551" s="312" t="s">
        <v>844</v>
      </c>
      <c r="O551" s="3" t="s">
        <v>828</v>
      </c>
      <c r="P551" s="241">
        <v>25</v>
      </c>
      <c r="Q551" s="322" t="s">
        <v>842</v>
      </c>
      <c r="R551" s="256">
        <v>1110</v>
      </c>
      <c r="S551" s="263">
        <v>12100</v>
      </c>
      <c r="T551" s="256">
        <v>12100</v>
      </c>
      <c r="U551" s="256">
        <v>1050</v>
      </c>
      <c r="V551" s="256">
        <v>1051</v>
      </c>
      <c r="W551" s="241">
        <v>1</v>
      </c>
      <c r="X551" s="256">
        <v>6000</v>
      </c>
      <c r="Y551" s="241">
        <v>2</v>
      </c>
      <c r="Z551" s="256">
        <v>4230</v>
      </c>
      <c r="AA551" s="256">
        <v>4210</v>
      </c>
      <c r="AB551" s="257"/>
      <c r="AC551" s="257" t="s">
        <v>1701</v>
      </c>
      <c r="AD551" s="328">
        <v>0.78472222222222221</v>
      </c>
      <c r="AE551" s="329">
        <v>0.82638888888888884</v>
      </c>
      <c r="AF551" s="329">
        <v>0.82638888888888884</v>
      </c>
      <c r="AG551" s="328">
        <v>0.86805555555555558</v>
      </c>
      <c r="AH551" s="241"/>
      <c r="AI551" s="254" t="s">
        <v>830</v>
      </c>
      <c r="AJ551" s="254" t="s">
        <v>50</v>
      </c>
      <c r="AK551" s="254" t="s">
        <v>843</v>
      </c>
      <c r="AL551" s="260"/>
      <c r="AM551" s="379" t="s">
        <v>840</v>
      </c>
      <c r="AP551" s="261">
        <f t="shared" si="46"/>
        <v>4.166666666666663E-2</v>
      </c>
      <c r="AQ551" s="261">
        <f t="shared" si="47"/>
        <v>4.1666666666666741E-2</v>
      </c>
    </row>
    <row r="552" spans="2:45">
      <c r="B552" s="337">
        <v>2025</v>
      </c>
      <c r="C552" s="337">
        <v>5</v>
      </c>
      <c r="D552" s="337">
        <v>19</v>
      </c>
      <c r="E552" s="338" t="s">
        <v>821</v>
      </c>
      <c r="F552" s="337"/>
      <c r="G552" s="339" t="s">
        <v>824</v>
      </c>
      <c r="H552" s="254" t="s">
        <v>825</v>
      </c>
      <c r="I552" s="317" t="s">
        <v>838</v>
      </c>
      <c r="J552" s="254" t="s">
        <v>845</v>
      </c>
      <c r="K552" s="241">
        <v>3824812</v>
      </c>
      <c r="L552" s="241"/>
      <c r="M552" s="241">
        <v>32</v>
      </c>
      <c r="N552" s="312" t="s">
        <v>844</v>
      </c>
      <c r="O552" s="3" t="s">
        <v>828</v>
      </c>
      <c r="P552" s="241">
        <v>25</v>
      </c>
      <c r="Q552" s="322" t="s">
        <v>842</v>
      </c>
      <c r="R552" s="256">
        <v>1110</v>
      </c>
      <c r="S552" s="263">
        <v>12100</v>
      </c>
      <c r="T552" s="256">
        <v>12100</v>
      </c>
      <c r="U552" s="256">
        <v>1050</v>
      </c>
      <c r="V552" s="256">
        <v>1051</v>
      </c>
      <c r="W552" s="241">
        <v>1</v>
      </c>
      <c r="X552" s="256">
        <v>6000</v>
      </c>
      <c r="Y552" s="241">
        <v>2</v>
      </c>
      <c r="Z552" s="256">
        <v>4020</v>
      </c>
      <c r="AA552" s="256">
        <v>4000</v>
      </c>
      <c r="AB552" s="257"/>
      <c r="AC552" s="257" t="s">
        <v>1702</v>
      </c>
      <c r="AD552" s="328">
        <v>0.86805555555555558</v>
      </c>
      <c r="AE552" s="329">
        <v>0.90277777777777779</v>
      </c>
      <c r="AF552" s="329"/>
      <c r="AG552" s="328"/>
      <c r="AH552" s="241"/>
      <c r="AI552" s="254" t="s">
        <v>830</v>
      </c>
      <c r="AJ552" s="254" t="s">
        <v>50</v>
      </c>
      <c r="AK552" s="254" t="s">
        <v>843</v>
      </c>
      <c r="AL552" s="260" t="s">
        <v>1707</v>
      </c>
      <c r="AM552" s="379" t="s">
        <v>840</v>
      </c>
      <c r="AP552" s="261">
        <f t="shared" si="46"/>
        <v>3.472222222222221E-2</v>
      </c>
      <c r="AQ552" s="261"/>
    </row>
    <row r="553" spans="2:45">
      <c r="B553" s="337">
        <v>2025</v>
      </c>
      <c r="C553" s="337">
        <v>5</v>
      </c>
      <c r="D553" s="337">
        <v>19</v>
      </c>
      <c r="E553" s="338" t="s">
        <v>822</v>
      </c>
      <c r="F553" s="337"/>
      <c r="G553" s="339"/>
      <c r="H553" s="254"/>
      <c r="I553" s="317"/>
      <c r="J553" s="254"/>
      <c r="K553" s="241"/>
      <c r="L553" s="241"/>
      <c r="M553" s="241"/>
      <c r="N553" s="312"/>
      <c r="O553" s="3"/>
      <c r="P553" s="241"/>
      <c r="Q553" s="322"/>
      <c r="R553" s="256"/>
      <c r="S553" s="263"/>
      <c r="T553" s="256"/>
      <c r="U553" s="256"/>
      <c r="V553" s="256"/>
      <c r="W553" s="241"/>
      <c r="X553" s="256"/>
      <c r="Y553" s="241"/>
      <c r="Z553" s="256"/>
      <c r="AA553" s="256"/>
      <c r="AB553" s="257"/>
      <c r="AC553" s="257"/>
      <c r="AD553" s="328"/>
      <c r="AE553" s="329"/>
      <c r="AF553" s="329">
        <v>0.90277777777777779</v>
      </c>
      <c r="AG553" s="328">
        <v>0.95833333333333337</v>
      </c>
      <c r="AH553" s="241" t="s">
        <v>832</v>
      </c>
      <c r="AI553" s="254"/>
      <c r="AJ553" s="254"/>
      <c r="AK553" s="254"/>
      <c r="AL553" s="260"/>
      <c r="AM553" s="379"/>
      <c r="AP553" s="261" t="str">
        <f t="shared" si="46"/>
        <v/>
      </c>
      <c r="AQ553" s="261">
        <f t="shared" si="47"/>
        <v>5.555555555555558E-2</v>
      </c>
    </row>
    <row r="554" spans="2:45">
      <c r="B554" s="337">
        <v>2025</v>
      </c>
      <c r="C554" s="337">
        <v>5</v>
      </c>
      <c r="D554" s="337">
        <v>19</v>
      </c>
      <c r="E554" s="338" t="s">
        <v>822</v>
      </c>
      <c r="F554" s="337">
        <v>3</v>
      </c>
      <c r="G554" s="339" t="s">
        <v>824</v>
      </c>
      <c r="H554" s="254" t="s">
        <v>825</v>
      </c>
      <c r="I554" s="317" t="s">
        <v>838</v>
      </c>
      <c r="J554" s="254" t="s">
        <v>845</v>
      </c>
      <c r="K554" s="241">
        <v>3824812</v>
      </c>
      <c r="L554" s="241">
        <v>3</v>
      </c>
      <c r="M554" s="241">
        <v>32</v>
      </c>
      <c r="N554" s="312" t="s">
        <v>844</v>
      </c>
      <c r="O554" s="3" t="s">
        <v>828</v>
      </c>
      <c r="P554" s="241">
        <v>25</v>
      </c>
      <c r="Q554" s="322" t="s">
        <v>842</v>
      </c>
      <c r="R554" s="256">
        <v>1110</v>
      </c>
      <c r="S554" s="263">
        <v>11920</v>
      </c>
      <c r="T554" s="256">
        <v>11920</v>
      </c>
      <c r="U554" s="256">
        <v>1050</v>
      </c>
      <c r="V554" s="256">
        <v>1051</v>
      </c>
      <c r="W554" s="241">
        <v>1</v>
      </c>
      <c r="X554" s="256">
        <v>6000</v>
      </c>
      <c r="Y554" s="241">
        <v>2</v>
      </c>
      <c r="Z554" s="256">
        <v>5770</v>
      </c>
      <c r="AA554" s="256">
        <v>5750</v>
      </c>
      <c r="AB554" s="257" t="s">
        <v>1703</v>
      </c>
      <c r="AC554" s="257" t="s">
        <v>1704</v>
      </c>
      <c r="AD554" s="328">
        <v>0.95833333333333337</v>
      </c>
      <c r="AE554" s="329">
        <v>6.9444444444444441E-3</v>
      </c>
      <c r="AF554" s="329">
        <v>6.9444444444444441E-3</v>
      </c>
      <c r="AG554" s="328">
        <v>2.7777777777777776E-2</v>
      </c>
      <c r="AH554" s="241" t="s">
        <v>829</v>
      </c>
      <c r="AI554" s="254" t="s">
        <v>830</v>
      </c>
      <c r="AJ554" s="254" t="s">
        <v>50</v>
      </c>
      <c r="AK554" s="254" t="s">
        <v>843</v>
      </c>
      <c r="AL554" s="103" t="s">
        <v>1711</v>
      </c>
      <c r="AM554" s="379" t="s">
        <v>840</v>
      </c>
      <c r="AP554" s="261">
        <f t="shared" si="46"/>
        <v>4.8611111111111077E-2</v>
      </c>
      <c r="AQ554" s="261">
        <f t="shared" si="47"/>
        <v>2.0833333333333332E-2</v>
      </c>
      <c r="AS554" s="236" t="s">
        <v>848</v>
      </c>
    </row>
    <row r="555" spans="2:45">
      <c r="B555" s="337">
        <v>2025</v>
      </c>
      <c r="C555" s="337">
        <v>5</v>
      </c>
      <c r="D555" s="337">
        <v>19</v>
      </c>
      <c r="E555" s="338" t="s">
        <v>822</v>
      </c>
      <c r="F555" s="337"/>
      <c r="G555" s="339" t="s">
        <v>824</v>
      </c>
      <c r="H555" s="254" t="s">
        <v>825</v>
      </c>
      <c r="I555" s="317" t="s">
        <v>838</v>
      </c>
      <c r="J555" s="254" t="s">
        <v>845</v>
      </c>
      <c r="K555" s="241">
        <v>3824812</v>
      </c>
      <c r="L555" s="241"/>
      <c r="M555" s="241">
        <v>32</v>
      </c>
      <c r="N555" s="312" t="s">
        <v>844</v>
      </c>
      <c r="O555" s="3" t="s">
        <v>828</v>
      </c>
      <c r="P555" s="241">
        <v>25</v>
      </c>
      <c r="Q555" s="322" t="s">
        <v>842</v>
      </c>
      <c r="R555" s="256">
        <v>1110</v>
      </c>
      <c r="S555" s="263">
        <v>11920</v>
      </c>
      <c r="T555" s="256">
        <v>11920</v>
      </c>
      <c r="U555" s="256">
        <v>1050</v>
      </c>
      <c r="V555" s="256">
        <v>1051</v>
      </c>
      <c r="W555" s="241">
        <v>1</v>
      </c>
      <c r="X555" s="256">
        <v>6000</v>
      </c>
      <c r="Y555" s="241">
        <v>2</v>
      </c>
      <c r="Z555" s="256">
        <v>5770</v>
      </c>
      <c r="AA555" s="256">
        <v>5750</v>
      </c>
      <c r="AB555" s="257"/>
      <c r="AC555" s="257" t="s">
        <v>1705</v>
      </c>
      <c r="AD555" s="328">
        <v>2.7777777777777776E-2</v>
      </c>
      <c r="AE555" s="329">
        <v>7.6388888888888895E-2</v>
      </c>
      <c r="AF555" s="329"/>
      <c r="AG555" s="328"/>
      <c r="AH555" s="241"/>
      <c r="AI555" s="254" t="s">
        <v>830</v>
      </c>
      <c r="AJ555" s="254" t="s">
        <v>50</v>
      </c>
      <c r="AK555" s="254" t="s">
        <v>843</v>
      </c>
      <c r="AL555" s="260"/>
      <c r="AM555" s="379" t="s">
        <v>840</v>
      </c>
      <c r="AP555" s="261">
        <f t="shared" si="46"/>
        <v>4.8611111111111119E-2</v>
      </c>
      <c r="AQ555" s="261" t="str">
        <f t="shared" si="47"/>
        <v/>
      </c>
      <c r="AS555" s="236" t="s">
        <v>848</v>
      </c>
    </row>
    <row r="556" spans="2:45">
      <c r="B556" s="337">
        <v>2025</v>
      </c>
      <c r="C556" s="337">
        <v>5</v>
      </c>
      <c r="D556" s="337">
        <v>19</v>
      </c>
      <c r="E556" s="338" t="s">
        <v>822</v>
      </c>
      <c r="F556" s="337"/>
      <c r="G556" s="339"/>
      <c r="H556" s="254"/>
      <c r="I556" s="317"/>
      <c r="J556" s="254"/>
      <c r="K556" s="241"/>
      <c r="L556" s="241"/>
      <c r="M556" s="241"/>
      <c r="N556" s="312"/>
      <c r="O556" s="3"/>
      <c r="P556" s="241"/>
      <c r="Q556" s="322"/>
      <c r="R556" s="256"/>
      <c r="S556" s="263"/>
      <c r="T556" s="256"/>
      <c r="U556" s="256"/>
      <c r="V556" s="256"/>
      <c r="W556" s="241"/>
      <c r="X556" s="256"/>
      <c r="Y556" s="241"/>
      <c r="Z556" s="256"/>
      <c r="AA556" s="256"/>
      <c r="AB556" s="257"/>
      <c r="AC556" s="257"/>
      <c r="AD556" s="328"/>
      <c r="AE556" s="329"/>
      <c r="AF556" s="329">
        <v>7.6388888888888895E-2</v>
      </c>
      <c r="AG556" s="328">
        <v>0.1388888888888889</v>
      </c>
      <c r="AH556" s="241" t="s">
        <v>832</v>
      </c>
      <c r="AI556" s="254"/>
      <c r="AJ556" s="254"/>
      <c r="AK556" s="254"/>
      <c r="AL556" s="260"/>
      <c r="AM556" s="379"/>
      <c r="AP556" s="261" t="str">
        <f t="shared" ref="AP556:AP560" si="50">IF(IF(AD556&gt;AE556,1-AD556+AE556,AE556-AD556)=0,"",IF(AD556&gt;AE556,1-AD556+AE556,AE556-AD556))</f>
        <v/>
      </c>
      <c r="AQ556" s="261">
        <f t="shared" ref="AQ556:AQ560" si="51">IF(IF(AF556&gt;AG556,1-AF556+AG556,AG556-AF556)=0,"",IF(AF556&gt;AG556,1-AF556+AG556,AG556-AF556))</f>
        <v>6.25E-2</v>
      </c>
    </row>
    <row r="557" spans="2:45">
      <c r="B557" s="337">
        <v>2025</v>
      </c>
      <c r="C557" s="337">
        <v>5</v>
      </c>
      <c r="D557" s="337">
        <v>19</v>
      </c>
      <c r="E557" s="338" t="s">
        <v>822</v>
      </c>
      <c r="F557" s="337">
        <v>4</v>
      </c>
      <c r="G557" s="339" t="s">
        <v>824</v>
      </c>
      <c r="H557" s="254" t="s">
        <v>825</v>
      </c>
      <c r="I557" s="317" t="s">
        <v>838</v>
      </c>
      <c r="J557" s="254" t="s">
        <v>845</v>
      </c>
      <c r="K557" s="241">
        <v>3824812</v>
      </c>
      <c r="L557" s="241">
        <v>4</v>
      </c>
      <c r="M557" s="241">
        <v>32</v>
      </c>
      <c r="N557" s="312" t="s">
        <v>844</v>
      </c>
      <c r="O557" s="3" t="s">
        <v>828</v>
      </c>
      <c r="P557" s="241">
        <v>25</v>
      </c>
      <c r="Q557" s="322" t="s">
        <v>842</v>
      </c>
      <c r="R557" s="256">
        <v>1110</v>
      </c>
      <c r="S557" s="263">
        <v>12040</v>
      </c>
      <c r="T557" s="256">
        <v>12040</v>
      </c>
      <c r="U557" s="256">
        <v>1050</v>
      </c>
      <c r="V557" s="256">
        <v>1051</v>
      </c>
      <c r="W557" s="241">
        <v>1</v>
      </c>
      <c r="X557" s="256">
        <v>6000</v>
      </c>
      <c r="Y557" s="241">
        <v>2</v>
      </c>
      <c r="Z557" s="256">
        <v>5930</v>
      </c>
      <c r="AA557" s="256">
        <v>5910</v>
      </c>
      <c r="AB557" s="257" t="s">
        <v>1708</v>
      </c>
      <c r="AC557" s="257" t="s">
        <v>1709</v>
      </c>
      <c r="AD557" s="328">
        <v>0.1388888888888889</v>
      </c>
      <c r="AE557" s="329">
        <v>0.1875</v>
      </c>
      <c r="AF557" s="329">
        <v>0.1875</v>
      </c>
      <c r="AG557" s="328">
        <v>0.20833333333333334</v>
      </c>
      <c r="AH557" s="241" t="s">
        <v>829</v>
      </c>
      <c r="AI557" s="254" t="s">
        <v>830</v>
      </c>
      <c r="AJ557" s="254" t="s">
        <v>50</v>
      </c>
      <c r="AK557" s="254" t="s">
        <v>843</v>
      </c>
      <c r="AL557" s="103" t="s">
        <v>1712</v>
      </c>
      <c r="AM557" s="379" t="s">
        <v>840</v>
      </c>
      <c r="AP557" s="261">
        <f t="shared" si="50"/>
        <v>4.8611111111111105E-2</v>
      </c>
      <c r="AQ557" s="261">
        <f t="shared" si="51"/>
        <v>2.0833333333333343E-2</v>
      </c>
      <c r="AS557" s="236" t="s">
        <v>848</v>
      </c>
    </row>
    <row r="558" spans="2:45">
      <c r="B558" s="337">
        <v>2025</v>
      </c>
      <c r="C558" s="337">
        <v>5</v>
      </c>
      <c r="D558" s="337">
        <v>19</v>
      </c>
      <c r="E558" s="338" t="s">
        <v>822</v>
      </c>
      <c r="F558" s="337"/>
      <c r="G558" s="339" t="s">
        <v>824</v>
      </c>
      <c r="H558" s="254" t="s">
        <v>825</v>
      </c>
      <c r="I558" s="317" t="s">
        <v>838</v>
      </c>
      <c r="J558" s="254" t="s">
        <v>845</v>
      </c>
      <c r="K558" s="241">
        <v>3824812</v>
      </c>
      <c r="L558" s="241"/>
      <c r="M558" s="241">
        <v>32</v>
      </c>
      <c r="N558" s="312" t="s">
        <v>844</v>
      </c>
      <c r="O558" s="3" t="s">
        <v>828</v>
      </c>
      <c r="P558" s="241">
        <v>25</v>
      </c>
      <c r="Q558" s="322" t="s">
        <v>842</v>
      </c>
      <c r="R558" s="256">
        <v>1110</v>
      </c>
      <c r="S558" s="263">
        <v>12040</v>
      </c>
      <c r="T558" s="256">
        <v>12040</v>
      </c>
      <c r="U558" s="256">
        <v>1050</v>
      </c>
      <c r="V558" s="256">
        <v>1051</v>
      </c>
      <c r="W558" s="241">
        <v>1</v>
      </c>
      <c r="X558" s="256">
        <v>6000</v>
      </c>
      <c r="Y558" s="241">
        <v>2</v>
      </c>
      <c r="Z558" s="256">
        <v>5830</v>
      </c>
      <c r="AA558" s="256">
        <v>5810</v>
      </c>
      <c r="AB558" s="257"/>
      <c r="AC558" s="257" t="s">
        <v>1710</v>
      </c>
      <c r="AD558" s="328">
        <v>0.20833333333333334</v>
      </c>
      <c r="AE558" s="329">
        <v>0.25694444444444442</v>
      </c>
      <c r="AF558" s="329"/>
      <c r="AG558" s="328"/>
      <c r="AH558" s="241"/>
      <c r="AI558" s="254" t="s">
        <v>830</v>
      </c>
      <c r="AJ558" s="254" t="s">
        <v>50</v>
      </c>
      <c r="AK558" s="254" t="s">
        <v>843</v>
      </c>
      <c r="AL558" s="260" t="s">
        <v>1719</v>
      </c>
      <c r="AM558" s="379" t="s">
        <v>840</v>
      </c>
      <c r="AP558" s="261">
        <f t="shared" si="50"/>
        <v>4.8611111111111077E-2</v>
      </c>
      <c r="AQ558" s="261" t="str">
        <f t="shared" si="51"/>
        <v/>
      </c>
      <c r="AS558" s="236" t="s">
        <v>848</v>
      </c>
    </row>
    <row r="559" spans="2:45">
      <c r="B559" s="337">
        <v>2025</v>
      </c>
      <c r="C559" s="337">
        <v>5</v>
      </c>
      <c r="D559" s="337">
        <v>19</v>
      </c>
      <c r="E559" s="338" t="s">
        <v>822</v>
      </c>
      <c r="F559" s="337"/>
      <c r="G559" s="339"/>
      <c r="H559" s="254"/>
      <c r="I559" s="317"/>
      <c r="J559" s="254"/>
      <c r="K559" s="241"/>
      <c r="L559" s="241"/>
      <c r="M559" s="241"/>
      <c r="N559" s="312"/>
      <c r="O559" s="3"/>
      <c r="P559" s="241"/>
      <c r="Q559" s="322"/>
      <c r="R559" s="256"/>
      <c r="S559" s="263"/>
      <c r="T559" s="256"/>
      <c r="U559" s="256"/>
      <c r="V559" s="256"/>
      <c r="W559" s="241"/>
      <c r="X559" s="256"/>
      <c r="Y559" s="241"/>
      <c r="Z559" s="256"/>
      <c r="AA559" s="256"/>
      <c r="AB559" s="257"/>
      <c r="AC559" s="257"/>
      <c r="AD559" s="328"/>
      <c r="AE559" s="329"/>
      <c r="AF559" s="329">
        <v>0.25694444444444442</v>
      </c>
      <c r="AG559" s="328">
        <v>0.27777777777777779</v>
      </c>
      <c r="AH559" s="241" t="s">
        <v>832</v>
      </c>
      <c r="AI559" s="254"/>
      <c r="AJ559" s="254"/>
      <c r="AK559" s="254"/>
      <c r="AL559" s="260"/>
      <c r="AM559" s="379"/>
      <c r="AP559" s="261" t="str">
        <f t="shared" si="50"/>
        <v/>
      </c>
      <c r="AQ559" s="261">
        <f t="shared" si="51"/>
        <v>2.083333333333337E-2</v>
      </c>
    </row>
    <row r="560" spans="2:45">
      <c r="B560" s="337">
        <v>2025</v>
      </c>
      <c r="C560" s="337">
        <v>5</v>
      </c>
      <c r="D560" s="337">
        <v>20</v>
      </c>
      <c r="E560" s="338" t="s">
        <v>823</v>
      </c>
      <c r="F560" s="337">
        <v>1</v>
      </c>
      <c r="G560" s="339" t="s">
        <v>824</v>
      </c>
      <c r="H560" s="254" t="s">
        <v>825</v>
      </c>
      <c r="I560" s="317" t="s">
        <v>838</v>
      </c>
      <c r="J560" s="254" t="s">
        <v>845</v>
      </c>
      <c r="K560" s="241">
        <v>3824812</v>
      </c>
      <c r="L560" s="241">
        <v>5</v>
      </c>
      <c r="M560" s="241">
        <v>32</v>
      </c>
      <c r="N560" s="312" t="s">
        <v>844</v>
      </c>
      <c r="O560" s="3" t="s">
        <v>828</v>
      </c>
      <c r="P560" s="241">
        <v>25</v>
      </c>
      <c r="Q560" s="322" t="s">
        <v>842</v>
      </c>
      <c r="R560" s="256">
        <v>1110</v>
      </c>
      <c r="S560" s="263">
        <v>12070</v>
      </c>
      <c r="T560" s="256">
        <v>12070</v>
      </c>
      <c r="U560" s="256">
        <v>1050</v>
      </c>
      <c r="V560" s="256">
        <v>1051</v>
      </c>
      <c r="W560" s="241">
        <v>1</v>
      </c>
      <c r="X560" s="256">
        <v>6000</v>
      </c>
      <c r="Y560" s="241">
        <v>2</v>
      </c>
      <c r="Z560" s="256">
        <v>2240</v>
      </c>
      <c r="AA560" s="256">
        <v>2220</v>
      </c>
      <c r="AB560" s="257" t="s">
        <v>1713</v>
      </c>
      <c r="AC560" s="257" t="s">
        <v>1714</v>
      </c>
      <c r="AD560" s="328">
        <v>0.27777777777777779</v>
      </c>
      <c r="AE560" s="329">
        <v>0.29166666666666669</v>
      </c>
      <c r="AF560" s="329">
        <v>0.29166666666666669</v>
      </c>
      <c r="AG560" s="328">
        <v>0.3125</v>
      </c>
      <c r="AH560" s="241" t="s">
        <v>829</v>
      </c>
      <c r="AI560" s="254" t="s">
        <v>830</v>
      </c>
      <c r="AJ560" s="254" t="s">
        <v>57</v>
      </c>
      <c r="AK560" s="254" t="s">
        <v>843</v>
      </c>
      <c r="AL560" s="103" t="s">
        <v>1720</v>
      </c>
      <c r="AM560" s="379" t="s">
        <v>840</v>
      </c>
      <c r="AP560" s="261">
        <f t="shared" si="50"/>
        <v>1.3888888888888895E-2</v>
      </c>
      <c r="AQ560" s="261">
        <f t="shared" si="51"/>
        <v>2.0833333333333315E-2</v>
      </c>
      <c r="AS560" s="236" t="s">
        <v>848</v>
      </c>
    </row>
    <row r="561" spans="2:45">
      <c r="B561" s="337">
        <v>2025</v>
      </c>
      <c r="C561" s="337">
        <v>5</v>
      </c>
      <c r="D561" s="337">
        <v>20</v>
      </c>
      <c r="E561" s="338" t="s">
        <v>823</v>
      </c>
      <c r="F561" s="337"/>
      <c r="G561" s="339" t="s">
        <v>824</v>
      </c>
      <c r="H561" s="254" t="s">
        <v>825</v>
      </c>
      <c r="I561" s="317" t="s">
        <v>838</v>
      </c>
      <c r="J561" s="254" t="s">
        <v>845</v>
      </c>
      <c r="K561" s="241">
        <v>3824812</v>
      </c>
      <c r="L561" s="241"/>
      <c r="M561" s="241">
        <v>32</v>
      </c>
      <c r="N561" s="312" t="s">
        <v>844</v>
      </c>
      <c r="O561" s="3" t="s">
        <v>828</v>
      </c>
      <c r="P561" s="241">
        <v>25</v>
      </c>
      <c r="Q561" s="322" t="s">
        <v>842</v>
      </c>
      <c r="R561" s="256">
        <v>1110</v>
      </c>
      <c r="S561" s="263">
        <v>12070</v>
      </c>
      <c r="T561" s="256">
        <v>12070</v>
      </c>
      <c r="U561" s="256">
        <v>1050</v>
      </c>
      <c r="V561" s="256">
        <v>1051</v>
      </c>
      <c r="W561" s="241">
        <v>1</v>
      </c>
      <c r="X561" s="256">
        <v>6000</v>
      </c>
      <c r="Y561" s="241">
        <v>2</v>
      </c>
      <c r="Z561" s="256">
        <v>3700</v>
      </c>
      <c r="AA561" s="256">
        <v>3680</v>
      </c>
      <c r="AB561" s="257"/>
      <c r="AC561" s="257" t="s">
        <v>1715</v>
      </c>
      <c r="AD561" s="328">
        <v>0.3125</v>
      </c>
      <c r="AE561" s="329">
        <v>0.3611111111111111</v>
      </c>
      <c r="AF561" s="329">
        <v>0.3611111111111111</v>
      </c>
      <c r="AG561" s="328">
        <v>0.38194444444444442</v>
      </c>
      <c r="AH561" s="241" t="s">
        <v>48</v>
      </c>
      <c r="AI561" s="254" t="s">
        <v>830</v>
      </c>
      <c r="AJ561" s="254" t="s">
        <v>50</v>
      </c>
      <c r="AK561" s="254" t="s">
        <v>843</v>
      </c>
      <c r="AL561" s="260"/>
      <c r="AM561" s="379" t="s">
        <v>840</v>
      </c>
      <c r="AP561" s="261">
        <f t="shared" ref="AP561:AP654" si="52">IF(IF(AD561&gt;AE561,1-AD561+AE561,AE561-AD561)=0,"",IF(AD561&gt;AE561,1-AD561+AE561,AE561-AD561))</f>
        <v>4.8611111111111105E-2</v>
      </c>
      <c r="AQ561" s="261">
        <f t="shared" ref="AQ561:AQ654" si="53">IF(IF(AF561&gt;AG561,1-AF561+AG561,AG561-AF561)=0,"",IF(AF561&gt;AG561,1-AF561+AG561,AG561-AF561))</f>
        <v>2.0833333333333315E-2</v>
      </c>
      <c r="AS561" s="236" t="s">
        <v>848</v>
      </c>
    </row>
    <row r="562" spans="2:45">
      <c r="B562" s="337">
        <v>2025</v>
      </c>
      <c r="C562" s="337">
        <v>5</v>
      </c>
      <c r="D562" s="337">
        <v>20</v>
      </c>
      <c r="E562" s="338" t="s">
        <v>823</v>
      </c>
      <c r="F562" s="337"/>
      <c r="G562" s="339" t="s">
        <v>824</v>
      </c>
      <c r="H562" s="254" t="s">
        <v>825</v>
      </c>
      <c r="I562" s="317" t="s">
        <v>838</v>
      </c>
      <c r="J562" s="254" t="s">
        <v>845</v>
      </c>
      <c r="K562" s="241">
        <v>3824812</v>
      </c>
      <c r="L562" s="241"/>
      <c r="M562" s="241">
        <v>32</v>
      </c>
      <c r="N562" s="312" t="s">
        <v>844</v>
      </c>
      <c r="O562" s="3" t="s">
        <v>828</v>
      </c>
      <c r="P562" s="241">
        <v>25</v>
      </c>
      <c r="Q562" s="322" t="s">
        <v>842</v>
      </c>
      <c r="R562" s="256">
        <v>1110</v>
      </c>
      <c r="S562" s="263">
        <v>12070</v>
      </c>
      <c r="T562" s="256">
        <v>12070</v>
      </c>
      <c r="U562" s="256">
        <v>1050</v>
      </c>
      <c r="V562" s="256">
        <v>1051</v>
      </c>
      <c r="W562" s="241">
        <v>1</v>
      </c>
      <c r="X562" s="256">
        <v>6000</v>
      </c>
      <c r="Y562" s="241">
        <v>2</v>
      </c>
      <c r="Z562" s="256">
        <v>5950</v>
      </c>
      <c r="AA562" s="256">
        <v>5930</v>
      </c>
      <c r="AB562" s="257"/>
      <c r="AC562" s="257" t="s">
        <v>1721</v>
      </c>
      <c r="AD562" s="328">
        <v>0.38194444444444442</v>
      </c>
      <c r="AE562" s="329">
        <v>0.43055555555555558</v>
      </c>
      <c r="AF562" s="329"/>
      <c r="AG562" s="328"/>
      <c r="AH562" s="241"/>
      <c r="AI562" s="254" t="s">
        <v>830</v>
      </c>
      <c r="AJ562" s="254" t="s">
        <v>50</v>
      </c>
      <c r="AK562" s="254" t="s">
        <v>843</v>
      </c>
      <c r="AL562" s="260"/>
      <c r="AM562" s="379" t="s">
        <v>840</v>
      </c>
      <c r="AP562" s="261">
        <f t="shared" ref="AP562" si="54">IF(IF(AD562&gt;AE562,1-AD562+AE562,AE562-AD562)=0,"",IF(AD562&gt;AE562,1-AD562+AE562,AE562-AD562))</f>
        <v>4.861111111111116E-2</v>
      </c>
      <c r="AQ562" s="261" t="str">
        <f t="shared" ref="AQ562" si="55">IF(IF(AF562&gt;AG562,1-AF562+AG562,AG562-AF562)=0,"",IF(AF562&gt;AG562,1-AF562+AG562,AG562-AF562))</f>
        <v/>
      </c>
      <c r="AS562" s="236" t="s">
        <v>848</v>
      </c>
    </row>
    <row r="563" spans="2:45">
      <c r="B563" s="337">
        <v>2025</v>
      </c>
      <c r="C563" s="337">
        <v>5</v>
      </c>
      <c r="D563" s="337">
        <v>20</v>
      </c>
      <c r="E563" s="338" t="s">
        <v>823</v>
      </c>
      <c r="F563" s="337"/>
      <c r="G563" s="339"/>
      <c r="H563" s="254"/>
      <c r="I563" s="317"/>
      <c r="J563" s="254"/>
      <c r="K563" s="241"/>
      <c r="L563" s="241"/>
      <c r="M563" s="241"/>
      <c r="N563" s="312"/>
      <c r="O563" s="3"/>
      <c r="P563" s="241"/>
      <c r="Q563" s="322"/>
      <c r="R563" s="256"/>
      <c r="S563" s="263"/>
      <c r="T563" s="256"/>
      <c r="U563" s="256"/>
      <c r="V563" s="256"/>
      <c r="W563" s="241"/>
      <c r="X563" s="256"/>
      <c r="Y563" s="241"/>
      <c r="Z563" s="256"/>
      <c r="AA563" s="256"/>
      <c r="AB563" s="257"/>
      <c r="AC563" s="257"/>
      <c r="AD563" s="328"/>
      <c r="AE563" s="329"/>
      <c r="AF563" s="329">
        <v>0.43055555555555558</v>
      </c>
      <c r="AG563" s="328">
        <v>0.49305555555555558</v>
      </c>
      <c r="AH563" s="241" t="s">
        <v>832</v>
      </c>
      <c r="AI563" s="254"/>
      <c r="AJ563" s="254"/>
      <c r="AK563" s="254"/>
      <c r="AL563" s="260"/>
      <c r="AM563" s="379"/>
      <c r="AP563" s="261" t="str">
        <f t="shared" si="52"/>
        <v/>
      </c>
      <c r="AQ563" s="261">
        <f t="shared" si="53"/>
        <v>6.25E-2</v>
      </c>
    </row>
    <row r="564" spans="2:45">
      <c r="B564" s="337">
        <v>2025</v>
      </c>
      <c r="C564" s="337">
        <v>5</v>
      </c>
      <c r="D564" s="337">
        <v>20</v>
      </c>
      <c r="E564" s="338" t="s">
        <v>823</v>
      </c>
      <c r="F564" s="337">
        <v>2</v>
      </c>
      <c r="G564" s="339" t="s">
        <v>824</v>
      </c>
      <c r="H564" s="254" t="s">
        <v>825</v>
      </c>
      <c r="I564" s="317" t="s">
        <v>838</v>
      </c>
      <c r="J564" s="254" t="s">
        <v>845</v>
      </c>
      <c r="K564" s="241">
        <v>3824812</v>
      </c>
      <c r="L564" s="241">
        <v>6</v>
      </c>
      <c r="M564" s="241">
        <v>32</v>
      </c>
      <c r="N564" s="312" t="s">
        <v>844</v>
      </c>
      <c r="O564" s="3" t="s">
        <v>828</v>
      </c>
      <c r="P564" s="241">
        <v>25</v>
      </c>
      <c r="Q564" s="322" t="s">
        <v>842</v>
      </c>
      <c r="R564" s="256">
        <v>1110</v>
      </c>
      <c r="S564" s="263">
        <v>12060</v>
      </c>
      <c r="T564" s="256">
        <v>12060</v>
      </c>
      <c r="U564" s="256">
        <v>1050</v>
      </c>
      <c r="V564" s="256">
        <v>1051</v>
      </c>
      <c r="W564" s="241">
        <v>1</v>
      </c>
      <c r="X564" s="256">
        <v>6000</v>
      </c>
      <c r="Y564" s="241">
        <v>2</v>
      </c>
      <c r="Z564" s="256">
        <v>5510</v>
      </c>
      <c r="AA564" s="256">
        <v>5490</v>
      </c>
      <c r="AB564" s="257" t="s">
        <v>1716</v>
      </c>
      <c r="AC564" s="257" t="s">
        <v>1717</v>
      </c>
      <c r="AD564" s="328">
        <v>0.49305555555555558</v>
      </c>
      <c r="AE564" s="329">
        <v>0.54166666666666663</v>
      </c>
      <c r="AF564" s="329">
        <v>0.54166666666666663</v>
      </c>
      <c r="AG564" s="328">
        <v>0.5625</v>
      </c>
      <c r="AH564" s="241" t="s">
        <v>829</v>
      </c>
      <c r="AI564" s="254" t="s">
        <v>830</v>
      </c>
      <c r="AJ564" s="254" t="s">
        <v>50</v>
      </c>
      <c r="AK564" s="254" t="s">
        <v>843</v>
      </c>
      <c r="AL564" s="103" t="s">
        <v>1712</v>
      </c>
      <c r="AM564" s="379" t="s">
        <v>840</v>
      </c>
      <c r="AP564" s="261">
        <f t="shared" si="52"/>
        <v>4.8611111111111049E-2</v>
      </c>
      <c r="AQ564" s="261">
        <f t="shared" si="53"/>
        <v>2.083333333333337E-2</v>
      </c>
      <c r="AS564" s="236" t="s">
        <v>848</v>
      </c>
    </row>
    <row r="565" spans="2:45">
      <c r="B565" s="337">
        <v>2025</v>
      </c>
      <c r="C565" s="337">
        <v>5</v>
      </c>
      <c r="D565" s="337">
        <v>20</v>
      </c>
      <c r="E565" s="338" t="s">
        <v>821</v>
      </c>
      <c r="F565" s="337"/>
      <c r="G565" s="339" t="s">
        <v>824</v>
      </c>
      <c r="H565" s="254" t="s">
        <v>825</v>
      </c>
      <c r="I565" s="317" t="s">
        <v>838</v>
      </c>
      <c r="J565" s="254" t="s">
        <v>845</v>
      </c>
      <c r="K565" s="241">
        <v>3824812</v>
      </c>
      <c r="L565" s="241"/>
      <c r="M565" s="241">
        <v>32</v>
      </c>
      <c r="N565" s="312" t="s">
        <v>844</v>
      </c>
      <c r="O565" s="3" t="s">
        <v>828</v>
      </c>
      <c r="P565" s="241">
        <v>25</v>
      </c>
      <c r="Q565" s="322" t="s">
        <v>842</v>
      </c>
      <c r="R565" s="256">
        <v>1110</v>
      </c>
      <c r="S565" s="263">
        <v>12060</v>
      </c>
      <c r="T565" s="256">
        <v>12060</v>
      </c>
      <c r="U565" s="256">
        <v>1050</v>
      </c>
      <c r="V565" s="256">
        <v>1051</v>
      </c>
      <c r="W565" s="241">
        <v>1</v>
      </c>
      <c r="X565" s="256">
        <v>6000</v>
      </c>
      <c r="Y565" s="241">
        <v>2</v>
      </c>
      <c r="Z565" s="256">
        <v>5510</v>
      </c>
      <c r="AA565" s="256">
        <v>5490</v>
      </c>
      <c r="AB565" s="257"/>
      <c r="AC565" s="257" t="s">
        <v>1718</v>
      </c>
      <c r="AD565" s="328">
        <v>0.5625</v>
      </c>
      <c r="AE565" s="329">
        <v>0.61111111111111116</v>
      </c>
      <c r="AF565" s="329"/>
      <c r="AG565" s="328"/>
      <c r="AH565" s="241"/>
      <c r="AI565" s="254" t="s">
        <v>830</v>
      </c>
      <c r="AJ565" s="254" t="s">
        <v>50</v>
      </c>
      <c r="AK565" s="254" t="s">
        <v>843</v>
      </c>
      <c r="AL565" s="260" t="s">
        <v>1733</v>
      </c>
      <c r="AM565" s="379" t="s">
        <v>840</v>
      </c>
      <c r="AP565" s="261">
        <f t="shared" si="52"/>
        <v>4.861111111111116E-2</v>
      </c>
      <c r="AQ565" s="261" t="str">
        <f t="shared" si="53"/>
        <v/>
      </c>
      <c r="AS565" s="236" t="s">
        <v>848</v>
      </c>
    </row>
    <row r="566" spans="2:45">
      <c r="B566" s="337">
        <v>2025</v>
      </c>
      <c r="C566" s="337">
        <v>5</v>
      </c>
      <c r="D566" s="337">
        <v>20</v>
      </c>
      <c r="E566" s="338" t="s">
        <v>821</v>
      </c>
      <c r="F566" s="337"/>
      <c r="G566" s="339"/>
      <c r="H566" s="254"/>
      <c r="I566" s="317"/>
      <c r="J566" s="254"/>
      <c r="K566" s="241"/>
      <c r="L566" s="241"/>
      <c r="M566" s="241"/>
      <c r="N566" s="312"/>
      <c r="O566" s="3"/>
      <c r="P566" s="241"/>
      <c r="Q566" s="322"/>
      <c r="R566" s="256"/>
      <c r="S566" s="263"/>
      <c r="T566" s="256"/>
      <c r="U566" s="256"/>
      <c r="V566" s="256"/>
      <c r="W566" s="241"/>
      <c r="X566" s="256"/>
      <c r="Y566" s="241"/>
      <c r="Z566" s="256"/>
      <c r="AA566" s="256"/>
      <c r="AB566" s="257"/>
      <c r="AC566" s="257"/>
      <c r="AD566" s="328"/>
      <c r="AE566" s="329"/>
      <c r="AF566" s="329">
        <v>0.61111111111111116</v>
      </c>
      <c r="AG566" s="328">
        <v>0.66666666666666663</v>
      </c>
      <c r="AH566" s="241" t="s">
        <v>832</v>
      </c>
      <c r="AI566" s="254"/>
      <c r="AJ566" s="254"/>
      <c r="AK566" s="254"/>
      <c r="AL566" s="260"/>
      <c r="AM566" s="379"/>
      <c r="AP566" s="261" t="str">
        <f t="shared" si="52"/>
        <v/>
      </c>
      <c r="AQ566" s="261">
        <f t="shared" si="53"/>
        <v>5.5555555555555469E-2</v>
      </c>
    </row>
    <row r="567" spans="2:45">
      <c r="B567" s="337">
        <v>2025</v>
      </c>
      <c r="C567" s="337">
        <v>5</v>
      </c>
      <c r="D567" s="337">
        <v>20</v>
      </c>
      <c r="E567" s="338" t="s">
        <v>821</v>
      </c>
      <c r="F567" s="337">
        <v>3</v>
      </c>
      <c r="G567" s="339" t="s">
        <v>824</v>
      </c>
      <c r="H567" s="254" t="s">
        <v>825</v>
      </c>
      <c r="I567" s="317" t="s">
        <v>838</v>
      </c>
      <c r="J567" s="254" t="s">
        <v>845</v>
      </c>
      <c r="K567" s="241">
        <v>3824812</v>
      </c>
      <c r="L567" s="241">
        <v>7</v>
      </c>
      <c r="M567" s="241">
        <v>32</v>
      </c>
      <c r="N567" s="312" t="s">
        <v>844</v>
      </c>
      <c r="O567" s="3" t="s">
        <v>828</v>
      </c>
      <c r="P567" s="241">
        <v>25</v>
      </c>
      <c r="Q567" s="322" t="s">
        <v>842</v>
      </c>
      <c r="R567" s="256">
        <v>1110</v>
      </c>
      <c r="S567" s="263">
        <v>12100</v>
      </c>
      <c r="T567" s="256">
        <v>12100</v>
      </c>
      <c r="U567" s="256">
        <v>1050</v>
      </c>
      <c r="V567" s="256">
        <v>1051</v>
      </c>
      <c r="W567" s="241">
        <v>1</v>
      </c>
      <c r="X567" s="256">
        <v>6000</v>
      </c>
      <c r="Y567" s="241">
        <v>2</v>
      </c>
      <c r="Z567" s="256">
        <v>4670</v>
      </c>
      <c r="AA567" s="256">
        <v>4650</v>
      </c>
      <c r="AB567" s="257" t="s">
        <v>1724</v>
      </c>
      <c r="AC567" s="257" t="s">
        <v>1725</v>
      </c>
      <c r="AD567" s="328">
        <v>0.66666666666666663</v>
      </c>
      <c r="AE567" s="329">
        <v>0.70138888888888884</v>
      </c>
      <c r="AF567" s="329">
        <v>0.70138888888888884</v>
      </c>
      <c r="AG567" s="328">
        <v>0.74305555555555558</v>
      </c>
      <c r="AH567" s="241" t="s">
        <v>829</v>
      </c>
      <c r="AI567" s="254" t="s">
        <v>830</v>
      </c>
      <c r="AJ567" s="254" t="s">
        <v>50</v>
      </c>
      <c r="AK567" s="254" t="s">
        <v>843</v>
      </c>
      <c r="AL567" s="260" t="s">
        <v>1734</v>
      </c>
      <c r="AM567" s="379" t="s">
        <v>840</v>
      </c>
      <c r="AP567" s="261">
        <f t="shared" si="52"/>
        <v>3.472222222222221E-2</v>
      </c>
      <c r="AQ567" s="261">
        <f t="shared" si="53"/>
        <v>4.1666666666666741E-2</v>
      </c>
      <c r="AS567" s="236" t="s">
        <v>848</v>
      </c>
    </row>
    <row r="568" spans="2:45">
      <c r="B568" s="337">
        <v>2025</v>
      </c>
      <c r="C568" s="337">
        <v>5</v>
      </c>
      <c r="D568" s="337">
        <v>20</v>
      </c>
      <c r="E568" s="338" t="s">
        <v>821</v>
      </c>
      <c r="F568" s="337"/>
      <c r="G568" s="339" t="s">
        <v>824</v>
      </c>
      <c r="H568" s="254" t="s">
        <v>825</v>
      </c>
      <c r="I568" s="317" t="s">
        <v>838</v>
      </c>
      <c r="J568" s="254" t="s">
        <v>845</v>
      </c>
      <c r="K568" s="241">
        <v>3824812</v>
      </c>
      <c r="L568" s="241"/>
      <c r="M568" s="241">
        <v>32</v>
      </c>
      <c r="N568" s="312" t="s">
        <v>844</v>
      </c>
      <c r="O568" s="3" t="s">
        <v>828</v>
      </c>
      <c r="P568" s="241">
        <v>25</v>
      </c>
      <c r="Q568" s="322" t="s">
        <v>842</v>
      </c>
      <c r="R568" s="256">
        <v>1110</v>
      </c>
      <c r="S568" s="263">
        <v>12100</v>
      </c>
      <c r="T568" s="256">
        <v>12100</v>
      </c>
      <c r="U568" s="256">
        <v>1050</v>
      </c>
      <c r="V568" s="256">
        <v>1051</v>
      </c>
      <c r="W568" s="241">
        <v>1</v>
      </c>
      <c r="X568" s="256">
        <v>6000</v>
      </c>
      <c r="Y568" s="241">
        <v>2</v>
      </c>
      <c r="Z568" s="256">
        <v>3610</v>
      </c>
      <c r="AA568" s="256">
        <v>3590</v>
      </c>
      <c r="AB568" s="257"/>
      <c r="AC568" s="257" t="s">
        <v>1726</v>
      </c>
      <c r="AD568" s="328">
        <v>0.74305555555555558</v>
      </c>
      <c r="AE568" s="329">
        <v>0.77777777777777779</v>
      </c>
      <c r="AF568" s="329">
        <v>0.77777777777777779</v>
      </c>
      <c r="AG568" s="328">
        <v>0.79861111111111116</v>
      </c>
      <c r="AH568" s="241" t="s">
        <v>48</v>
      </c>
      <c r="AI568" s="254" t="s">
        <v>830</v>
      </c>
      <c r="AJ568" s="254" t="s">
        <v>50</v>
      </c>
      <c r="AK568" s="254" t="s">
        <v>843</v>
      </c>
      <c r="AL568" s="260"/>
      <c r="AM568" s="379" t="s">
        <v>840</v>
      </c>
      <c r="AP568" s="261">
        <f t="shared" si="52"/>
        <v>3.472222222222221E-2</v>
      </c>
      <c r="AQ568" s="261">
        <f t="shared" si="53"/>
        <v>2.083333333333337E-2</v>
      </c>
      <c r="AS568" s="236" t="s">
        <v>848</v>
      </c>
    </row>
    <row r="569" spans="2:45">
      <c r="B569" s="337">
        <v>2025</v>
      </c>
      <c r="C569" s="337">
        <v>5</v>
      </c>
      <c r="D569" s="337">
        <v>20</v>
      </c>
      <c r="E569" s="338" t="s">
        <v>821</v>
      </c>
      <c r="F569" s="337"/>
      <c r="G569" s="339" t="s">
        <v>824</v>
      </c>
      <c r="H569" s="254" t="s">
        <v>825</v>
      </c>
      <c r="I569" s="317" t="s">
        <v>838</v>
      </c>
      <c r="J569" s="254" t="s">
        <v>845</v>
      </c>
      <c r="K569" s="241">
        <v>3824812</v>
      </c>
      <c r="L569" s="241"/>
      <c r="M569" s="241">
        <v>32</v>
      </c>
      <c r="N569" s="312" t="s">
        <v>844</v>
      </c>
      <c r="O569" s="3" t="s">
        <v>828</v>
      </c>
      <c r="P569" s="241">
        <v>25</v>
      </c>
      <c r="Q569" s="322" t="s">
        <v>842</v>
      </c>
      <c r="R569" s="256">
        <v>1110</v>
      </c>
      <c r="S569" s="263">
        <v>12100</v>
      </c>
      <c r="T569" s="256">
        <v>12100</v>
      </c>
      <c r="U569" s="256">
        <v>1050</v>
      </c>
      <c r="V569" s="256">
        <v>1051</v>
      </c>
      <c r="W569" s="241">
        <v>1</v>
      </c>
      <c r="X569" s="256">
        <v>6000</v>
      </c>
      <c r="Y569" s="241">
        <v>2</v>
      </c>
      <c r="Z569" s="256">
        <v>3090</v>
      </c>
      <c r="AA569" s="256">
        <v>3070</v>
      </c>
      <c r="AB569" s="257"/>
      <c r="AC569" s="257" t="s">
        <v>1727</v>
      </c>
      <c r="AD569" s="328">
        <v>0.79861111111111116</v>
      </c>
      <c r="AE569" s="329">
        <v>0.84027777777777779</v>
      </c>
      <c r="AF569" s="329"/>
      <c r="AG569" s="328"/>
      <c r="AH569" s="241"/>
      <c r="AI569" s="254" t="s">
        <v>830</v>
      </c>
      <c r="AJ569" s="254" t="s">
        <v>50</v>
      </c>
      <c r="AK569" s="254" t="s">
        <v>843</v>
      </c>
      <c r="AL569" s="260" t="s">
        <v>1738</v>
      </c>
      <c r="AM569" s="379" t="s">
        <v>840</v>
      </c>
      <c r="AP569" s="261">
        <f t="shared" ref="AP569" si="56">IF(IF(AD569&gt;AE569,1-AD569+AE569,AE569-AD569)=0,"",IF(AD569&gt;AE569,1-AD569+AE569,AE569-AD569))</f>
        <v>4.166666666666663E-2</v>
      </c>
      <c r="AQ569" s="261" t="str">
        <f t="shared" ref="AQ569" si="57">IF(IF(AF569&gt;AG569,1-AF569+AG569,AG569-AF569)=0,"",IF(AF569&gt;AG569,1-AF569+AG569,AG569-AF569))</f>
        <v/>
      </c>
      <c r="AS569" s="236" t="s">
        <v>848</v>
      </c>
    </row>
    <row r="570" spans="2:45">
      <c r="B570" s="337">
        <v>2025</v>
      </c>
      <c r="C570" s="337">
        <v>5</v>
      </c>
      <c r="D570" s="337">
        <v>20</v>
      </c>
      <c r="E570" s="338" t="s">
        <v>821</v>
      </c>
      <c r="F570" s="337"/>
      <c r="G570" s="339"/>
      <c r="H570" s="254"/>
      <c r="I570" s="317"/>
      <c r="J570" s="254"/>
      <c r="K570" s="241"/>
      <c r="L570" s="241"/>
      <c r="M570" s="241"/>
      <c r="N570" s="312"/>
      <c r="O570" s="3"/>
      <c r="P570" s="241"/>
      <c r="Q570" s="322"/>
      <c r="R570" s="256"/>
      <c r="S570" s="263"/>
      <c r="T570" s="256"/>
      <c r="U570" s="256"/>
      <c r="V570" s="256"/>
      <c r="W570" s="241"/>
      <c r="X570" s="256"/>
      <c r="Y570" s="241"/>
      <c r="Z570" s="256"/>
      <c r="AA570" s="256"/>
      <c r="AB570" s="257"/>
      <c r="AC570" s="257"/>
      <c r="AD570" s="328"/>
      <c r="AE570" s="329"/>
      <c r="AF570" s="329">
        <v>0.84027777777777779</v>
      </c>
      <c r="AG570" s="328">
        <v>0.90277777777777779</v>
      </c>
      <c r="AH570" s="241" t="s">
        <v>832</v>
      </c>
      <c r="AI570" s="254"/>
      <c r="AJ570" s="254"/>
      <c r="AK570" s="254"/>
      <c r="AL570" s="260" t="s">
        <v>1739</v>
      </c>
      <c r="AM570" s="379"/>
      <c r="AP570" s="261" t="str">
        <f t="shared" si="52"/>
        <v/>
      </c>
      <c r="AQ570" s="261">
        <f t="shared" si="53"/>
        <v>6.25E-2</v>
      </c>
    </row>
    <row r="571" spans="2:45" ht="13.5" customHeight="1">
      <c r="B571" s="337">
        <v>2025</v>
      </c>
      <c r="C571" s="337">
        <v>5</v>
      </c>
      <c r="D571" s="337">
        <v>20</v>
      </c>
      <c r="E571" s="338" t="s">
        <v>822</v>
      </c>
      <c r="F571" s="337">
        <v>4</v>
      </c>
      <c r="G571" s="339" t="s">
        <v>824</v>
      </c>
      <c r="H571" s="254" t="s">
        <v>825</v>
      </c>
      <c r="I571" s="317" t="s">
        <v>838</v>
      </c>
      <c r="J571" s="254" t="s">
        <v>845</v>
      </c>
      <c r="K571" s="241">
        <v>3824812</v>
      </c>
      <c r="L571" s="241">
        <v>8</v>
      </c>
      <c r="M571" s="241">
        <v>32</v>
      </c>
      <c r="N571" s="312" t="s">
        <v>844</v>
      </c>
      <c r="O571" s="3" t="s">
        <v>828</v>
      </c>
      <c r="P571" s="241">
        <v>25</v>
      </c>
      <c r="Q571" s="322" t="s">
        <v>842</v>
      </c>
      <c r="R571" s="256">
        <v>1110</v>
      </c>
      <c r="S571" s="263">
        <v>12070</v>
      </c>
      <c r="T571" s="256">
        <v>12070</v>
      </c>
      <c r="U571" s="256">
        <v>1050</v>
      </c>
      <c r="V571" s="256">
        <v>1051</v>
      </c>
      <c r="W571" s="241">
        <v>1</v>
      </c>
      <c r="X571" s="256">
        <v>6000</v>
      </c>
      <c r="Y571" s="241">
        <v>2</v>
      </c>
      <c r="Z571" s="256">
        <v>5660</v>
      </c>
      <c r="AA571" s="256">
        <v>5640</v>
      </c>
      <c r="AB571" s="257" t="s">
        <v>1730</v>
      </c>
      <c r="AC571" s="257" t="s">
        <v>1731</v>
      </c>
      <c r="AD571" s="328">
        <v>0.90277777777777779</v>
      </c>
      <c r="AE571" s="329">
        <v>0.95138888888888884</v>
      </c>
      <c r="AF571" s="329">
        <v>0.95138888888888884</v>
      </c>
      <c r="AG571" s="328">
        <v>0.97222222222222221</v>
      </c>
      <c r="AH571" s="241" t="s">
        <v>829</v>
      </c>
      <c r="AI571" s="254" t="s">
        <v>830</v>
      </c>
      <c r="AJ571" s="254" t="s">
        <v>50</v>
      </c>
      <c r="AK571" s="254" t="s">
        <v>843</v>
      </c>
      <c r="AL571" s="260" t="s">
        <v>1740</v>
      </c>
      <c r="AM571" s="379" t="s">
        <v>840</v>
      </c>
      <c r="AP571" s="261">
        <f t="shared" si="52"/>
        <v>4.8611111111111049E-2</v>
      </c>
      <c r="AQ571" s="261">
        <f t="shared" si="53"/>
        <v>2.083333333333337E-2</v>
      </c>
      <c r="AS571" s="236" t="s">
        <v>848</v>
      </c>
    </row>
    <row r="572" spans="2:45">
      <c r="B572" s="337">
        <v>2025</v>
      </c>
      <c r="C572" s="337">
        <v>5</v>
      </c>
      <c r="D572" s="337">
        <v>20</v>
      </c>
      <c r="E572" s="338" t="s">
        <v>822</v>
      </c>
      <c r="F572" s="337"/>
      <c r="G572" s="339" t="s">
        <v>824</v>
      </c>
      <c r="H572" s="254" t="s">
        <v>825</v>
      </c>
      <c r="I572" s="317" t="s">
        <v>838</v>
      </c>
      <c r="J572" s="254" t="s">
        <v>845</v>
      </c>
      <c r="K572" s="241">
        <v>3824812</v>
      </c>
      <c r="L572" s="241"/>
      <c r="M572" s="241">
        <v>32</v>
      </c>
      <c r="N572" s="312" t="s">
        <v>844</v>
      </c>
      <c r="O572" s="3" t="s">
        <v>828</v>
      </c>
      <c r="P572" s="241">
        <v>25</v>
      </c>
      <c r="Q572" s="322" t="s">
        <v>842</v>
      </c>
      <c r="R572" s="256">
        <v>1110</v>
      </c>
      <c r="S572" s="263">
        <v>12070</v>
      </c>
      <c r="T572" s="256">
        <v>12070</v>
      </c>
      <c r="U572" s="256">
        <v>1050</v>
      </c>
      <c r="V572" s="256">
        <v>1051</v>
      </c>
      <c r="W572" s="241">
        <v>1</v>
      </c>
      <c r="X572" s="256">
        <v>6000</v>
      </c>
      <c r="Y572" s="241">
        <v>2</v>
      </c>
      <c r="Z572" s="256">
        <v>5660</v>
      </c>
      <c r="AA572" s="256">
        <v>5640</v>
      </c>
      <c r="AB572" s="257"/>
      <c r="AC572" s="257" t="s">
        <v>1732</v>
      </c>
      <c r="AD572" s="328">
        <v>0.97222222222222221</v>
      </c>
      <c r="AE572" s="329">
        <v>2.0833333333333332E-2</v>
      </c>
      <c r="AF572" s="329"/>
      <c r="AG572" s="328"/>
      <c r="AH572" s="241"/>
      <c r="AI572" s="254" t="s">
        <v>830</v>
      </c>
      <c r="AJ572" s="254" t="s">
        <v>50</v>
      </c>
      <c r="AK572" s="254" t="s">
        <v>843</v>
      </c>
      <c r="AL572" s="260"/>
      <c r="AM572" s="379" t="s">
        <v>840</v>
      </c>
      <c r="AP572" s="261">
        <f t="shared" si="52"/>
        <v>4.8611111111111119E-2</v>
      </c>
      <c r="AQ572" s="261" t="str">
        <f t="shared" si="53"/>
        <v/>
      </c>
      <c r="AS572" s="236" t="s">
        <v>848</v>
      </c>
    </row>
    <row r="573" spans="2:45">
      <c r="B573" s="337">
        <v>2025</v>
      </c>
      <c r="C573" s="337">
        <v>5</v>
      </c>
      <c r="D573" s="337">
        <v>20</v>
      </c>
      <c r="E573" s="338" t="s">
        <v>822</v>
      </c>
      <c r="F573" s="337"/>
      <c r="G573" s="339"/>
      <c r="H573" s="254"/>
      <c r="I573" s="317"/>
      <c r="J573" s="254"/>
      <c r="K573" s="241"/>
      <c r="L573" s="241"/>
      <c r="M573" s="241"/>
      <c r="N573" s="312"/>
      <c r="O573" s="3"/>
      <c r="P573" s="241"/>
      <c r="Q573" s="322"/>
      <c r="R573" s="256"/>
      <c r="S573" s="263"/>
      <c r="T573" s="256"/>
      <c r="U573" s="256"/>
      <c r="V573" s="256"/>
      <c r="W573" s="241"/>
      <c r="X573" s="256"/>
      <c r="Y573" s="241"/>
      <c r="Z573" s="256"/>
      <c r="AA573" s="256"/>
      <c r="AB573" s="257"/>
      <c r="AC573" s="257"/>
      <c r="AD573" s="328"/>
      <c r="AE573" s="329"/>
      <c r="AF573" s="329">
        <v>2.0833333333333332E-2</v>
      </c>
      <c r="AG573" s="328">
        <v>4.1666666666666664E-2</v>
      </c>
      <c r="AH573" s="241" t="s">
        <v>832</v>
      </c>
      <c r="AI573" s="254"/>
      <c r="AJ573" s="254"/>
      <c r="AK573" s="254"/>
      <c r="AL573" s="260"/>
      <c r="AM573" s="379"/>
      <c r="AP573" s="261" t="str">
        <f t="shared" si="52"/>
        <v/>
      </c>
      <c r="AQ573" s="261">
        <f t="shared" si="53"/>
        <v>2.0833333333333332E-2</v>
      </c>
    </row>
    <row r="574" spans="2:45">
      <c r="B574" s="337">
        <v>2025</v>
      </c>
      <c r="C574" s="337">
        <v>5</v>
      </c>
      <c r="D574" s="337">
        <v>20</v>
      </c>
      <c r="E574" s="338" t="s">
        <v>822</v>
      </c>
      <c r="F574" s="337">
        <v>5</v>
      </c>
      <c r="G574" s="339" t="s">
        <v>824</v>
      </c>
      <c r="H574" s="254" t="s">
        <v>825</v>
      </c>
      <c r="I574" s="317" t="s">
        <v>838</v>
      </c>
      <c r="J574" s="254" t="s">
        <v>845</v>
      </c>
      <c r="K574" s="241">
        <v>3824812</v>
      </c>
      <c r="L574" s="241">
        <v>9</v>
      </c>
      <c r="M574" s="241">
        <v>32</v>
      </c>
      <c r="N574" s="312" t="s">
        <v>844</v>
      </c>
      <c r="O574" s="3" t="s">
        <v>828</v>
      </c>
      <c r="P574" s="241">
        <v>25</v>
      </c>
      <c r="Q574" s="322" t="s">
        <v>842</v>
      </c>
      <c r="R574" s="256">
        <v>1110</v>
      </c>
      <c r="S574" s="263">
        <v>12060</v>
      </c>
      <c r="T574" s="256">
        <v>12060</v>
      </c>
      <c r="U574" s="256">
        <v>1050</v>
      </c>
      <c r="V574" s="256">
        <v>1051</v>
      </c>
      <c r="W574" s="241">
        <v>1</v>
      </c>
      <c r="X574" s="256">
        <v>6000</v>
      </c>
      <c r="Y574" s="241">
        <v>2</v>
      </c>
      <c r="Z574" s="256">
        <v>5880</v>
      </c>
      <c r="AA574" s="256">
        <v>5860</v>
      </c>
      <c r="AB574" s="257" t="s">
        <v>1735</v>
      </c>
      <c r="AC574" s="257" t="s">
        <v>1736</v>
      </c>
      <c r="AD574" s="328">
        <v>4.1666666666666664E-2</v>
      </c>
      <c r="AE574" s="329">
        <v>9.0277777777777776E-2</v>
      </c>
      <c r="AF574" s="329">
        <v>9.0277777777777776E-2</v>
      </c>
      <c r="AG574" s="328">
        <v>0.15277777777777779</v>
      </c>
      <c r="AH574" s="241" t="s">
        <v>829</v>
      </c>
      <c r="AI574" s="254" t="s">
        <v>830</v>
      </c>
      <c r="AJ574" s="254" t="s">
        <v>50</v>
      </c>
      <c r="AK574" s="254" t="s">
        <v>843</v>
      </c>
      <c r="AL574" s="103" t="s">
        <v>1744</v>
      </c>
      <c r="AM574" s="379" t="s">
        <v>840</v>
      </c>
      <c r="AP574" s="261">
        <f t="shared" si="52"/>
        <v>4.8611111111111112E-2</v>
      </c>
      <c r="AQ574" s="261">
        <f t="shared" si="53"/>
        <v>6.2500000000000014E-2</v>
      </c>
      <c r="AS574" s="236" t="s">
        <v>848</v>
      </c>
    </row>
    <row r="575" spans="2:45">
      <c r="B575" s="337">
        <v>2025</v>
      </c>
      <c r="C575" s="337">
        <v>5</v>
      </c>
      <c r="D575" s="337">
        <v>20</v>
      </c>
      <c r="E575" s="338" t="s">
        <v>822</v>
      </c>
      <c r="F575" s="337"/>
      <c r="G575" s="339" t="s">
        <v>824</v>
      </c>
      <c r="H575" s="254" t="s">
        <v>825</v>
      </c>
      <c r="I575" s="317" t="s">
        <v>838</v>
      </c>
      <c r="J575" s="254" t="s">
        <v>845</v>
      </c>
      <c r="K575" s="241">
        <v>3824812</v>
      </c>
      <c r="L575" s="241"/>
      <c r="M575" s="241">
        <v>32</v>
      </c>
      <c r="N575" s="312" t="s">
        <v>844</v>
      </c>
      <c r="O575" s="3" t="s">
        <v>828</v>
      </c>
      <c r="P575" s="241">
        <v>25</v>
      </c>
      <c r="Q575" s="322" t="s">
        <v>842</v>
      </c>
      <c r="R575" s="256">
        <v>1110</v>
      </c>
      <c r="S575" s="263">
        <v>12060</v>
      </c>
      <c r="T575" s="256">
        <v>12060</v>
      </c>
      <c r="U575" s="256">
        <v>1050</v>
      </c>
      <c r="V575" s="256">
        <v>1051</v>
      </c>
      <c r="W575" s="241">
        <v>1</v>
      </c>
      <c r="X575" s="256">
        <v>6000</v>
      </c>
      <c r="Y575" s="241">
        <v>2</v>
      </c>
      <c r="Z575" s="256">
        <v>5870</v>
      </c>
      <c r="AA575" s="256">
        <v>5850</v>
      </c>
      <c r="AB575" s="257"/>
      <c r="AC575" s="257" t="s">
        <v>1737</v>
      </c>
      <c r="AD575" s="328">
        <v>0.15277777777777779</v>
      </c>
      <c r="AE575" s="329">
        <v>0.2013888888888889</v>
      </c>
      <c r="AF575" s="329"/>
      <c r="AG575" s="328"/>
      <c r="AH575" s="241"/>
      <c r="AI575" s="254" t="s">
        <v>830</v>
      </c>
      <c r="AJ575" s="254" t="s">
        <v>57</v>
      </c>
      <c r="AK575" s="254" t="s">
        <v>843</v>
      </c>
      <c r="AL575" s="260" t="s">
        <v>1745</v>
      </c>
      <c r="AM575" s="379" t="s">
        <v>840</v>
      </c>
      <c r="AP575" s="261">
        <f t="shared" si="52"/>
        <v>4.8611111111111105E-2</v>
      </c>
      <c r="AQ575" s="261" t="str">
        <f t="shared" si="53"/>
        <v/>
      </c>
      <c r="AS575" s="236" t="s">
        <v>848</v>
      </c>
    </row>
    <row r="576" spans="2:45">
      <c r="B576" s="337">
        <v>2025</v>
      </c>
      <c r="C576" s="337">
        <v>5</v>
      </c>
      <c r="D576" s="337">
        <v>20</v>
      </c>
      <c r="E576" s="338" t="s">
        <v>822</v>
      </c>
      <c r="F576" s="337"/>
      <c r="G576" s="339"/>
      <c r="H576" s="254"/>
      <c r="I576" s="317"/>
      <c r="J576" s="254"/>
      <c r="K576" s="241"/>
      <c r="L576" s="241"/>
      <c r="M576" s="241"/>
      <c r="N576" s="312"/>
      <c r="O576" s="3"/>
      <c r="P576" s="241"/>
      <c r="Q576" s="322"/>
      <c r="R576" s="256"/>
      <c r="S576" s="263"/>
      <c r="T576" s="256"/>
      <c r="U576" s="256"/>
      <c r="V576" s="256"/>
      <c r="W576" s="241"/>
      <c r="X576" s="256"/>
      <c r="Y576" s="241"/>
      <c r="Z576" s="256"/>
      <c r="AA576" s="256"/>
      <c r="AB576" s="257"/>
      <c r="AC576" s="257"/>
      <c r="AD576" s="328"/>
      <c r="AE576" s="329"/>
      <c r="AF576" s="329">
        <v>0.2013888888888889</v>
      </c>
      <c r="AG576" s="328">
        <v>0.22222222222222221</v>
      </c>
      <c r="AH576" s="241" t="s">
        <v>832</v>
      </c>
      <c r="AI576" s="254"/>
      <c r="AJ576" s="254"/>
      <c r="AK576" s="254"/>
      <c r="AL576" s="260"/>
      <c r="AM576" s="379"/>
      <c r="AP576" s="261" t="str">
        <f t="shared" si="52"/>
        <v/>
      </c>
      <c r="AQ576" s="261">
        <f t="shared" si="53"/>
        <v>2.0833333333333315E-2</v>
      </c>
    </row>
    <row r="577" spans="2:45">
      <c r="B577" s="337">
        <v>2025</v>
      </c>
      <c r="C577" s="337">
        <v>5</v>
      </c>
      <c r="D577" s="337">
        <v>21</v>
      </c>
      <c r="E577" s="338" t="s">
        <v>822</v>
      </c>
      <c r="F577" s="337">
        <v>1</v>
      </c>
      <c r="G577" s="339" t="s">
        <v>824</v>
      </c>
      <c r="H577" s="254" t="s">
        <v>825</v>
      </c>
      <c r="I577" s="317" t="s">
        <v>838</v>
      </c>
      <c r="J577" s="254" t="s">
        <v>845</v>
      </c>
      <c r="K577" s="241">
        <v>3824812</v>
      </c>
      <c r="L577" s="241">
        <v>10</v>
      </c>
      <c r="M577" s="241">
        <v>32</v>
      </c>
      <c r="N577" s="312" t="s">
        <v>844</v>
      </c>
      <c r="O577" s="3" t="s">
        <v>828</v>
      </c>
      <c r="P577" s="241">
        <v>25</v>
      </c>
      <c r="Q577" s="322" t="s">
        <v>842</v>
      </c>
      <c r="R577" s="256">
        <v>1110</v>
      </c>
      <c r="S577" s="263">
        <v>12040</v>
      </c>
      <c r="T577" s="256">
        <v>12040</v>
      </c>
      <c r="U577" s="256">
        <v>1050</v>
      </c>
      <c r="V577" s="256">
        <v>1051</v>
      </c>
      <c r="W577" s="241">
        <v>1</v>
      </c>
      <c r="X577" s="256">
        <v>6000</v>
      </c>
      <c r="Y577" s="241">
        <v>2</v>
      </c>
      <c r="Z577" s="256">
        <v>5930</v>
      </c>
      <c r="AA577" s="256">
        <v>5910</v>
      </c>
      <c r="AB577" s="257" t="s">
        <v>1741</v>
      </c>
      <c r="AC577" s="257" t="s">
        <v>1742</v>
      </c>
      <c r="AD577" s="328">
        <v>0.22222222222222221</v>
      </c>
      <c r="AE577" s="329">
        <v>0.27083333333333331</v>
      </c>
      <c r="AF577" s="329">
        <v>0.27083333333333331</v>
      </c>
      <c r="AG577" s="328">
        <v>0.29166666666666669</v>
      </c>
      <c r="AH577" s="241" t="s">
        <v>829</v>
      </c>
      <c r="AI577" s="254" t="s">
        <v>830</v>
      </c>
      <c r="AJ577" s="254" t="s">
        <v>50</v>
      </c>
      <c r="AK577" s="254" t="s">
        <v>843</v>
      </c>
      <c r="AL577" s="103" t="s">
        <v>1712</v>
      </c>
      <c r="AM577" s="379" t="s">
        <v>840</v>
      </c>
      <c r="AP577" s="261">
        <f t="shared" si="52"/>
        <v>4.8611111111111105E-2</v>
      </c>
      <c r="AQ577" s="261">
        <f t="shared" si="53"/>
        <v>2.083333333333337E-2</v>
      </c>
      <c r="AS577" s="236" t="s">
        <v>848</v>
      </c>
    </row>
    <row r="578" spans="2:45">
      <c r="B578" s="337">
        <v>2025</v>
      </c>
      <c r="C578" s="337">
        <v>5</v>
      </c>
      <c r="D578" s="337">
        <v>21</v>
      </c>
      <c r="E578" s="338" t="s">
        <v>823</v>
      </c>
      <c r="F578" s="337"/>
      <c r="G578" s="339" t="s">
        <v>824</v>
      </c>
      <c r="H578" s="254" t="s">
        <v>825</v>
      </c>
      <c r="I578" s="317" t="s">
        <v>838</v>
      </c>
      <c r="J578" s="254" t="s">
        <v>845</v>
      </c>
      <c r="K578" s="241">
        <v>3824812</v>
      </c>
      <c r="L578" s="241"/>
      <c r="M578" s="241">
        <v>32</v>
      </c>
      <c r="N578" s="312" t="s">
        <v>844</v>
      </c>
      <c r="O578" s="3" t="s">
        <v>828</v>
      </c>
      <c r="P578" s="241">
        <v>25</v>
      </c>
      <c r="Q578" s="322" t="s">
        <v>842</v>
      </c>
      <c r="R578" s="256">
        <v>1110</v>
      </c>
      <c r="S578" s="263">
        <v>12040</v>
      </c>
      <c r="T578" s="256">
        <v>12040</v>
      </c>
      <c r="U578" s="256">
        <v>1050</v>
      </c>
      <c r="V578" s="256">
        <v>1051</v>
      </c>
      <c r="W578" s="241">
        <v>1</v>
      </c>
      <c r="X578" s="256">
        <v>6000</v>
      </c>
      <c r="Y578" s="241">
        <v>2</v>
      </c>
      <c r="Z578" s="256">
        <v>5930</v>
      </c>
      <c r="AA578" s="256">
        <v>5910</v>
      </c>
      <c r="AB578" s="257"/>
      <c r="AC578" s="257" t="s">
        <v>1743</v>
      </c>
      <c r="AD578" s="328">
        <v>0.29166666666666669</v>
      </c>
      <c r="AE578" s="329">
        <v>0.34027777777777779</v>
      </c>
      <c r="AF578" s="329"/>
      <c r="AG578" s="328"/>
      <c r="AH578" s="241"/>
      <c r="AI578" s="254" t="s">
        <v>830</v>
      </c>
      <c r="AJ578" s="254" t="s">
        <v>50</v>
      </c>
      <c r="AK578" s="254" t="s">
        <v>843</v>
      </c>
      <c r="AL578" s="260"/>
      <c r="AM578" s="379" t="s">
        <v>840</v>
      </c>
      <c r="AP578" s="261">
        <f t="shared" si="52"/>
        <v>4.8611111111111105E-2</v>
      </c>
      <c r="AQ578" s="261" t="str">
        <f t="shared" si="53"/>
        <v/>
      </c>
      <c r="AS578" s="236" t="s">
        <v>848</v>
      </c>
    </row>
    <row r="579" spans="2:45">
      <c r="B579" s="337">
        <v>2025</v>
      </c>
      <c r="C579" s="337">
        <v>5</v>
      </c>
      <c r="D579" s="337">
        <v>21</v>
      </c>
      <c r="E579" s="338" t="s">
        <v>823</v>
      </c>
      <c r="F579" s="337"/>
      <c r="G579" s="339"/>
      <c r="H579" s="254"/>
      <c r="I579" s="317"/>
      <c r="J579" s="254"/>
      <c r="K579" s="241"/>
      <c r="L579" s="241"/>
      <c r="M579" s="241"/>
      <c r="N579" s="312"/>
      <c r="O579" s="3"/>
      <c r="P579" s="241"/>
      <c r="Q579" s="322"/>
      <c r="R579" s="256"/>
      <c r="S579" s="263"/>
      <c r="T579" s="256"/>
      <c r="U579" s="256"/>
      <c r="V579" s="256"/>
      <c r="W579" s="241"/>
      <c r="X579" s="256"/>
      <c r="Y579" s="241"/>
      <c r="Z579" s="256"/>
      <c r="AA579" s="256"/>
      <c r="AB579" s="257"/>
      <c r="AC579" s="257"/>
      <c r="AD579" s="328"/>
      <c r="AE579" s="329"/>
      <c r="AF579" s="329">
        <v>0.34027777777777779</v>
      </c>
      <c r="AG579" s="328">
        <v>0.3611111111111111</v>
      </c>
      <c r="AH579" s="241" t="s">
        <v>832</v>
      </c>
      <c r="AI579" s="254"/>
      <c r="AJ579" s="254"/>
      <c r="AK579" s="254"/>
      <c r="AL579" s="260"/>
      <c r="AM579" s="379"/>
      <c r="AP579" s="261" t="str">
        <f t="shared" si="52"/>
        <v/>
      </c>
      <c r="AQ579" s="261">
        <f t="shared" si="53"/>
        <v>2.0833333333333315E-2</v>
      </c>
    </row>
    <row r="580" spans="2:45">
      <c r="B580" s="337">
        <v>2025</v>
      </c>
      <c r="C580" s="337">
        <v>5</v>
      </c>
      <c r="D580" s="337">
        <v>21</v>
      </c>
      <c r="E580" s="338" t="s">
        <v>823</v>
      </c>
      <c r="F580" s="337">
        <v>2</v>
      </c>
      <c r="G580" s="339" t="s">
        <v>824</v>
      </c>
      <c r="H580" s="254" t="s">
        <v>825</v>
      </c>
      <c r="I580" s="317" t="s">
        <v>838</v>
      </c>
      <c r="J580" s="254" t="s">
        <v>845</v>
      </c>
      <c r="K580" s="241">
        <v>3824812</v>
      </c>
      <c r="L580" s="241">
        <v>11</v>
      </c>
      <c r="M580" s="241">
        <v>32</v>
      </c>
      <c r="N580" s="312" t="s">
        <v>844</v>
      </c>
      <c r="O580" s="3" t="s">
        <v>828</v>
      </c>
      <c r="P580" s="241">
        <v>25</v>
      </c>
      <c r="Q580" s="322" t="s">
        <v>842</v>
      </c>
      <c r="R580" s="256">
        <v>1110</v>
      </c>
      <c r="S580" s="263">
        <v>12050</v>
      </c>
      <c r="T580" s="256">
        <v>12050</v>
      </c>
      <c r="U580" s="256">
        <v>1050</v>
      </c>
      <c r="V580" s="256">
        <v>1051</v>
      </c>
      <c r="W580" s="241">
        <v>1</v>
      </c>
      <c r="X580" s="256">
        <v>6000</v>
      </c>
      <c r="Y580" s="241">
        <v>2</v>
      </c>
      <c r="Z580" s="256">
        <v>5920</v>
      </c>
      <c r="AA580" s="256">
        <v>5900</v>
      </c>
      <c r="AB580" s="257" t="s">
        <v>1746</v>
      </c>
      <c r="AC580" s="257" t="s">
        <v>1747</v>
      </c>
      <c r="AD580" s="328">
        <v>0.3611111111111111</v>
      </c>
      <c r="AE580" s="329">
        <v>0.40972222222222221</v>
      </c>
      <c r="AF580" s="329">
        <v>0.40972222222222221</v>
      </c>
      <c r="AG580" s="328">
        <v>0.43055555555555558</v>
      </c>
      <c r="AH580" s="241" t="s">
        <v>829</v>
      </c>
      <c r="AI580" s="254" t="s">
        <v>830</v>
      </c>
      <c r="AJ580" s="254" t="s">
        <v>50</v>
      </c>
      <c r="AK580" s="254" t="s">
        <v>843</v>
      </c>
      <c r="AL580" s="103" t="s">
        <v>1753</v>
      </c>
      <c r="AM580" s="379" t="s">
        <v>840</v>
      </c>
      <c r="AP580" s="261">
        <f t="shared" si="52"/>
        <v>4.8611111111111105E-2</v>
      </c>
      <c r="AQ580" s="261">
        <f t="shared" si="53"/>
        <v>2.083333333333337E-2</v>
      </c>
      <c r="AS580" s="236" t="s">
        <v>848</v>
      </c>
    </row>
    <row r="581" spans="2:45">
      <c r="B581" s="337">
        <v>2025</v>
      </c>
      <c r="C581" s="337">
        <v>5</v>
      </c>
      <c r="D581" s="337">
        <v>21</v>
      </c>
      <c r="E581" s="338" t="s">
        <v>823</v>
      </c>
      <c r="F581" s="337"/>
      <c r="G581" s="339" t="s">
        <v>824</v>
      </c>
      <c r="H581" s="254" t="s">
        <v>825</v>
      </c>
      <c r="I581" s="317" t="s">
        <v>838</v>
      </c>
      <c r="J581" s="254" t="s">
        <v>845</v>
      </c>
      <c r="K581" s="241">
        <v>3824812</v>
      </c>
      <c r="L581" s="241"/>
      <c r="M581" s="241">
        <v>32</v>
      </c>
      <c r="N581" s="312" t="s">
        <v>844</v>
      </c>
      <c r="O581" s="3" t="s">
        <v>828</v>
      </c>
      <c r="P581" s="241">
        <v>25</v>
      </c>
      <c r="Q581" s="322" t="s">
        <v>842</v>
      </c>
      <c r="R581" s="256">
        <v>1110</v>
      </c>
      <c r="S581" s="263">
        <v>12050</v>
      </c>
      <c r="T581" s="256">
        <v>12050</v>
      </c>
      <c r="U581" s="256">
        <v>1050</v>
      </c>
      <c r="V581" s="256">
        <v>1051</v>
      </c>
      <c r="W581" s="241">
        <v>1</v>
      </c>
      <c r="X581" s="256">
        <v>6000</v>
      </c>
      <c r="Y581" s="241">
        <v>2</v>
      </c>
      <c r="Z581" s="256">
        <v>5920</v>
      </c>
      <c r="AA581" s="256">
        <v>5900</v>
      </c>
      <c r="AB581" s="257"/>
      <c r="AC581" s="257" t="s">
        <v>1748</v>
      </c>
      <c r="AD581" s="328">
        <v>0.43055555555555558</v>
      </c>
      <c r="AE581" s="329">
        <v>0.47916666666666669</v>
      </c>
      <c r="AF581" s="329"/>
      <c r="AG581" s="328"/>
      <c r="AH581" s="241"/>
      <c r="AI581" s="254" t="s">
        <v>830</v>
      </c>
      <c r="AJ581" s="254" t="s">
        <v>50</v>
      </c>
      <c r="AK581" s="254" t="s">
        <v>843</v>
      </c>
      <c r="AL581" s="260"/>
      <c r="AM581" s="379" t="s">
        <v>840</v>
      </c>
      <c r="AP581" s="261">
        <f t="shared" si="52"/>
        <v>4.8611111111111105E-2</v>
      </c>
      <c r="AQ581" s="261" t="str">
        <f t="shared" si="53"/>
        <v/>
      </c>
      <c r="AS581" s="236" t="s">
        <v>848</v>
      </c>
    </row>
    <row r="582" spans="2:45">
      <c r="B582" s="337">
        <v>2025</v>
      </c>
      <c r="C582" s="337">
        <v>5</v>
      </c>
      <c r="D582" s="337">
        <v>21</v>
      </c>
      <c r="E582" s="338" t="s">
        <v>823</v>
      </c>
      <c r="F582" s="337"/>
      <c r="G582" s="339"/>
      <c r="H582" s="254"/>
      <c r="I582" s="317"/>
      <c r="J582" s="254"/>
      <c r="K582" s="241"/>
      <c r="L582" s="241"/>
      <c r="M582" s="241"/>
      <c r="N582" s="312"/>
      <c r="O582" s="3"/>
      <c r="P582" s="241"/>
      <c r="Q582" s="322"/>
      <c r="R582" s="256"/>
      <c r="S582" s="263"/>
      <c r="T582" s="256"/>
      <c r="U582" s="256"/>
      <c r="V582" s="256"/>
      <c r="W582" s="241"/>
      <c r="X582" s="256"/>
      <c r="Y582" s="241"/>
      <c r="Z582" s="256"/>
      <c r="AA582" s="256"/>
      <c r="AB582" s="257"/>
      <c r="AC582" s="257"/>
      <c r="AD582" s="328"/>
      <c r="AE582" s="329"/>
      <c r="AF582" s="329">
        <v>0.47916666666666669</v>
      </c>
      <c r="AG582" s="328">
        <v>0.52777777777777779</v>
      </c>
      <c r="AH582" s="241" t="s">
        <v>832</v>
      </c>
      <c r="AI582" s="254"/>
      <c r="AJ582" s="254"/>
      <c r="AK582" s="254"/>
      <c r="AL582" s="260"/>
      <c r="AM582" s="379"/>
      <c r="AP582" s="261" t="str">
        <f t="shared" si="52"/>
        <v/>
      </c>
      <c r="AQ582" s="261">
        <f t="shared" si="53"/>
        <v>4.8611111111111105E-2</v>
      </c>
    </row>
    <row r="583" spans="2:45">
      <c r="B583" s="337">
        <v>2025</v>
      </c>
      <c r="C583" s="337">
        <v>5</v>
      </c>
      <c r="D583" s="337">
        <v>21</v>
      </c>
      <c r="E583" s="338" t="s">
        <v>823</v>
      </c>
      <c r="F583" s="337">
        <v>3</v>
      </c>
      <c r="G583" s="339" t="s">
        <v>824</v>
      </c>
      <c r="H583" s="254" t="s">
        <v>825</v>
      </c>
      <c r="I583" s="317" t="s">
        <v>838</v>
      </c>
      <c r="J583" s="254" t="s">
        <v>845</v>
      </c>
      <c r="K583" s="241">
        <v>3824812</v>
      </c>
      <c r="L583" s="241">
        <v>12</v>
      </c>
      <c r="M583" s="241">
        <v>32</v>
      </c>
      <c r="N583" s="312" t="s">
        <v>844</v>
      </c>
      <c r="O583" s="3" t="s">
        <v>828</v>
      </c>
      <c r="P583" s="241">
        <v>25</v>
      </c>
      <c r="Q583" s="322" t="s">
        <v>842</v>
      </c>
      <c r="R583" s="256">
        <v>1110</v>
      </c>
      <c r="S583" s="263">
        <v>12040</v>
      </c>
      <c r="T583" s="263">
        <v>12040</v>
      </c>
      <c r="U583" s="256">
        <v>1050</v>
      </c>
      <c r="V583" s="256">
        <v>1051</v>
      </c>
      <c r="W583" s="241">
        <v>1</v>
      </c>
      <c r="X583" s="256">
        <v>6000</v>
      </c>
      <c r="Y583" s="241">
        <v>2</v>
      </c>
      <c r="Z583" s="256">
        <v>5940</v>
      </c>
      <c r="AA583" s="256">
        <v>5920</v>
      </c>
      <c r="AB583" s="257" t="s">
        <v>1750</v>
      </c>
      <c r="AC583" s="257" t="s">
        <v>1751</v>
      </c>
      <c r="AD583" s="328">
        <v>0.52777777777777779</v>
      </c>
      <c r="AE583" s="329">
        <v>0.57638888888888884</v>
      </c>
      <c r="AF583" s="329">
        <v>0.57638888888888884</v>
      </c>
      <c r="AG583" s="328">
        <v>0.59722222222222221</v>
      </c>
      <c r="AH583" s="241" t="s">
        <v>829</v>
      </c>
      <c r="AI583" s="254" t="s">
        <v>830</v>
      </c>
      <c r="AJ583" s="254" t="s">
        <v>50</v>
      </c>
      <c r="AK583" s="254" t="s">
        <v>843</v>
      </c>
      <c r="AL583" s="103" t="s">
        <v>1712</v>
      </c>
      <c r="AM583" s="379" t="s">
        <v>840</v>
      </c>
      <c r="AP583" s="261">
        <f t="shared" si="52"/>
        <v>4.8611111111111049E-2</v>
      </c>
      <c r="AQ583" s="261">
        <f t="shared" si="53"/>
        <v>2.083333333333337E-2</v>
      </c>
      <c r="AS583" s="236" t="s">
        <v>848</v>
      </c>
    </row>
    <row r="584" spans="2:45">
      <c r="B584" s="337">
        <v>2025</v>
      </c>
      <c r="C584" s="337">
        <v>5</v>
      </c>
      <c r="D584" s="337">
        <v>21</v>
      </c>
      <c r="E584" s="338" t="s">
        <v>821</v>
      </c>
      <c r="F584" s="337"/>
      <c r="G584" s="339" t="s">
        <v>824</v>
      </c>
      <c r="H584" s="254" t="s">
        <v>825</v>
      </c>
      <c r="I584" s="317" t="s">
        <v>838</v>
      </c>
      <c r="J584" s="254" t="s">
        <v>845</v>
      </c>
      <c r="K584" s="241">
        <v>3824812</v>
      </c>
      <c r="L584" s="241"/>
      <c r="M584" s="241">
        <v>32</v>
      </c>
      <c r="N584" s="312" t="s">
        <v>844</v>
      </c>
      <c r="O584" s="3" t="s">
        <v>828</v>
      </c>
      <c r="P584" s="241">
        <v>25</v>
      </c>
      <c r="Q584" s="322" t="s">
        <v>842</v>
      </c>
      <c r="R584" s="256">
        <v>1110</v>
      </c>
      <c r="S584" s="263">
        <v>12040</v>
      </c>
      <c r="T584" s="263">
        <v>12040</v>
      </c>
      <c r="U584" s="256">
        <v>1050</v>
      </c>
      <c r="V584" s="256">
        <v>1051</v>
      </c>
      <c r="W584" s="241">
        <v>1</v>
      </c>
      <c r="X584" s="256">
        <v>6000</v>
      </c>
      <c r="Y584" s="241">
        <v>2</v>
      </c>
      <c r="Z584" s="256">
        <v>5940</v>
      </c>
      <c r="AA584" s="256">
        <v>5920</v>
      </c>
      <c r="AB584" s="257"/>
      <c r="AC584" s="257" t="s">
        <v>1752</v>
      </c>
      <c r="AD584" s="328">
        <v>0.59722222222222221</v>
      </c>
      <c r="AE584" s="329">
        <v>0.64583333333333337</v>
      </c>
      <c r="AF584" s="329"/>
      <c r="AG584" s="328"/>
      <c r="AH584" s="241"/>
      <c r="AI584" s="254" t="s">
        <v>830</v>
      </c>
      <c r="AJ584" s="254" t="s">
        <v>50</v>
      </c>
      <c r="AK584" s="254" t="s">
        <v>843</v>
      </c>
      <c r="AL584" s="260" t="s">
        <v>1764</v>
      </c>
      <c r="AM584" s="379" t="s">
        <v>840</v>
      </c>
      <c r="AP584" s="261">
        <f t="shared" si="52"/>
        <v>4.861111111111116E-2</v>
      </c>
      <c r="AQ584" s="261" t="str">
        <f t="shared" si="53"/>
        <v/>
      </c>
      <c r="AS584" s="236" t="s">
        <v>848</v>
      </c>
    </row>
    <row r="585" spans="2:45">
      <c r="B585" s="337">
        <v>2025</v>
      </c>
      <c r="C585" s="337">
        <v>5</v>
      </c>
      <c r="D585" s="337">
        <v>21</v>
      </c>
      <c r="E585" s="338" t="s">
        <v>821</v>
      </c>
      <c r="F585" s="337"/>
      <c r="G585" s="339"/>
      <c r="H585" s="254"/>
      <c r="I585" s="317"/>
      <c r="J585" s="254"/>
      <c r="K585" s="241"/>
      <c r="L585" s="241"/>
      <c r="M585" s="241"/>
      <c r="N585" s="312"/>
      <c r="O585" s="3"/>
      <c r="P585" s="241"/>
      <c r="Q585" s="322"/>
      <c r="R585" s="256"/>
      <c r="S585" s="263"/>
      <c r="T585" s="256"/>
      <c r="U585" s="256"/>
      <c r="V585" s="256"/>
      <c r="W585" s="241"/>
      <c r="X585" s="256"/>
      <c r="Y585" s="241"/>
      <c r="Z585" s="256"/>
      <c r="AA585" s="256"/>
      <c r="AB585" s="257"/>
      <c r="AC585" s="257"/>
      <c r="AD585" s="328"/>
      <c r="AE585" s="329"/>
      <c r="AF585" s="329">
        <v>0.64583333333333337</v>
      </c>
      <c r="AG585" s="328">
        <v>0.6875</v>
      </c>
      <c r="AH585" s="241" t="s">
        <v>832</v>
      </c>
      <c r="AI585" s="254"/>
      <c r="AJ585" s="254"/>
      <c r="AK585" s="254"/>
      <c r="AL585" s="260"/>
      <c r="AM585" s="379"/>
      <c r="AP585" s="261" t="str">
        <f t="shared" si="52"/>
        <v/>
      </c>
      <c r="AQ585" s="261">
        <f t="shared" si="53"/>
        <v>4.166666666666663E-2</v>
      </c>
    </row>
    <row r="586" spans="2:45">
      <c r="B586" s="337">
        <v>2025</v>
      </c>
      <c r="C586" s="337">
        <v>5</v>
      </c>
      <c r="D586" s="337">
        <v>21</v>
      </c>
      <c r="E586" s="338" t="s">
        <v>821</v>
      </c>
      <c r="F586" s="337">
        <v>4</v>
      </c>
      <c r="G586" s="339" t="s">
        <v>824</v>
      </c>
      <c r="H586" s="254" t="s">
        <v>825</v>
      </c>
      <c r="I586" s="317" t="s">
        <v>838</v>
      </c>
      <c r="J586" s="254" t="s">
        <v>845</v>
      </c>
      <c r="K586" s="241">
        <v>3824812</v>
      </c>
      <c r="L586" s="241">
        <v>13</v>
      </c>
      <c r="M586" s="241">
        <v>32</v>
      </c>
      <c r="N586" s="312" t="s">
        <v>844</v>
      </c>
      <c r="O586" s="3" t="s">
        <v>828</v>
      </c>
      <c r="P586" s="241">
        <v>25</v>
      </c>
      <c r="Q586" s="322" t="s">
        <v>842</v>
      </c>
      <c r="R586" s="256">
        <v>1110</v>
      </c>
      <c r="S586" s="263">
        <v>12100</v>
      </c>
      <c r="T586" s="256">
        <v>12100</v>
      </c>
      <c r="U586" s="256">
        <v>1050</v>
      </c>
      <c r="V586" s="256">
        <v>1051</v>
      </c>
      <c r="W586" s="241">
        <v>1</v>
      </c>
      <c r="X586" s="256">
        <v>6000</v>
      </c>
      <c r="Y586" s="241">
        <v>2</v>
      </c>
      <c r="Z586" s="256">
        <v>5860</v>
      </c>
      <c r="AA586" s="256">
        <v>5840</v>
      </c>
      <c r="AB586" s="257" t="s">
        <v>1756</v>
      </c>
      <c r="AC586" s="257" t="s">
        <v>1757</v>
      </c>
      <c r="AD586" s="328">
        <v>0.6875</v>
      </c>
      <c r="AE586" s="329">
        <v>0.73611111111111116</v>
      </c>
      <c r="AF586" s="329">
        <v>0.73611111111111116</v>
      </c>
      <c r="AG586" s="328">
        <v>0.75694444444444442</v>
      </c>
      <c r="AH586" s="241" t="s">
        <v>829</v>
      </c>
      <c r="AI586" s="254" t="s">
        <v>830</v>
      </c>
      <c r="AJ586" s="254" t="s">
        <v>50</v>
      </c>
      <c r="AK586" s="254" t="s">
        <v>843</v>
      </c>
      <c r="AL586" s="260" t="s">
        <v>1772</v>
      </c>
      <c r="AM586" s="379" t="s">
        <v>840</v>
      </c>
      <c r="AP586" s="261">
        <f t="shared" si="52"/>
        <v>4.861111111111116E-2</v>
      </c>
      <c r="AQ586" s="261">
        <f t="shared" si="53"/>
        <v>2.0833333333333259E-2</v>
      </c>
      <c r="AS586" s="236" t="s">
        <v>848</v>
      </c>
    </row>
    <row r="587" spans="2:45">
      <c r="B587" s="337">
        <v>2025</v>
      </c>
      <c r="C587" s="337">
        <v>5</v>
      </c>
      <c r="D587" s="337">
        <v>21</v>
      </c>
      <c r="E587" s="338" t="s">
        <v>821</v>
      </c>
      <c r="F587" s="337"/>
      <c r="G587" s="339" t="s">
        <v>824</v>
      </c>
      <c r="H587" s="254" t="s">
        <v>825</v>
      </c>
      <c r="I587" s="317" t="s">
        <v>838</v>
      </c>
      <c r="J587" s="254" t="s">
        <v>845</v>
      </c>
      <c r="K587" s="241">
        <v>3824812</v>
      </c>
      <c r="L587" s="241"/>
      <c r="M587" s="241">
        <v>32</v>
      </c>
      <c r="N587" s="312" t="s">
        <v>844</v>
      </c>
      <c r="O587" s="3" t="s">
        <v>828</v>
      </c>
      <c r="P587" s="241">
        <v>25</v>
      </c>
      <c r="Q587" s="322" t="s">
        <v>842</v>
      </c>
      <c r="R587" s="256">
        <v>1110</v>
      </c>
      <c r="S587" s="263">
        <v>12100</v>
      </c>
      <c r="T587" s="256">
        <v>12100</v>
      </c>
      <c r="U587" s="256">
        <v>1050</v>
      </c>
      <c r="V587" s="256">
        <v>1051</v>
      </c>
      <c r="W587" s="241">
        <v>1</v>
      </c>
      <c r="X587" s="256">
        <v>6000</v>
      </c>
      <c r="Y587" s="241">
        <v>2</v>
      </c>
      <c r="Z587" s="256">
        <v>1300</v>
      </c>
      <c r="AA587" s="256">
        <v>1280</v>
      </c>
      <c r="AB587" s="257"/>
      <c r="AC587" s="257" t="s">
        <v>1759</v>
      </c>
      <c r="AD587" s="328">
        <v>0.75694444444444442</v>
      </c>
      <c r="AE587" s="329">
        <v>0.77083333333333337</v>
      </c>
      <c r="AF587" s="329">
        <v>0.77083333333333337</v>
      </c>
      <c r="AG587" s="328">
        <v>0.79166666666666663</v>
      </c>
      <c r="AH587" s="241" t="s">
        <v>48</v>
      </c>
      <c r="AI587" s="254" t="s">
        <v>830</v>
      </c>
      <c r="AJ587" s="254" t="s">
        <v>57</v>
      </c>
      <c r="AK587" s="254" t="s">
        <v>843</v>
      </c>
      <c r="AL587" s="260" t="s">
        <v>1766</v>
      </c>
      <c r="AM587" s="379" t="s">
        <v>840</v>
      </c>
      <c r="AP587" s="261">
        <f t="shared" si="52"/>
        <v>1.3888888888888951E-2</v>
      </c>
      <c r="AQ587" s="261">
        <f t="shared" si="53"/>
        <v>2.0833333333333259E-2</v>
      </c>
      <c r="AS587" s="236" t="s">
        <v>848</v>
      </c>
    </row>
    <row r="588" spans="2:45">
      <c r="B588" s="337">
        <v>2025</v>
      </c>
      <c r="C588" s="337">
        <v>5</v>
      </c>
      <c r="D588" s="337">
        <v>21</v>
      </c>
      <c r="E588" s="338" t="s">
        <v>821</v>
      </c>
      <c r="F588" s="337"/>
      <c r="G588" s="339" t="s">
        <v>824</v>
      </c>
      <c r="H588" s="254" t="s">
        <v>825</v>
      </c>
      <c r="I588" s="317" t="s">
        <v>838</v>
      </c>
      <c r="J588" s="254" t="s">
        <v>845</v>
      </c>
      <c r="K588" s="241">
        <v>3824812</v>
      </c>
      <c r="L588" s="241"/>
      <c r="M588" s="241">
        <v>32</v>
      </c>
      <c r="N588" s="312" t="s">
        <v>844</v>
      </c>
      <c r="O588" s="3" t="s">
        <v>828</v>
      </c>
      <c r="P588" s="241">
        <v>25</v>
      </c>
      <c r="Q588" s="322" t="s">
        <v>842</v>
      </c>
      <c r="R588" s="256">
        <v>1110</v>
      </c>
      <c r="S588" s="263">
        <v>12100</v>
      </c>
      <c r="T588" s="256">
        <v>12100</v>
      </c>
      <c r="U588" s="256">
        <v>1050</v>
      </c>
      <c r="V588" s="256">
        <v>1051</v>
      </c>
      <c r="W588" s="241">
        <v>1</v>
      </c>
      <c r="X588" s="256">
        <v>6000</v>
      </c>
      <c r="Y588" s="241">
        <v>2</v>
      </c>
      <c r="Z588" s="256">
        <v>4460</v>
      </c>
      <c r="AA588" s="256">
        <v>4440</v>
      </c>
      <c r="AB588" s="257"/>
      <c r="AC588" s="257" t="s">
        <v>1765</v>
      </c>
      <c r="AD588" s="328">
        <v>0.79166666666666663</v>
      </c>
      <c r="AE588" s="329">
        <v>0.83333333333333337</v>
      </c>
      <c r="AF588" s="329"/>
      <c r="AG588" s="328"/>
      <c r="AH588" s="241"/>
      <c r="AI588" s="254" t="s">
        <v>830</v>
      </c>
      <c r="AJ588" s="254" t="s">
        <v>50</v>
      </c>
      <c r="AK588" s="254" t="s">
        <v>843</v>
      </c>
      <c r="AL588" s="260" t="s">
        <v>1763</v>
      </c>
      <c r="AM588" s="379" t="s">
        <v>840</v>
      </c>
      <c r="AP588" s="261">
        <f t="shared" si="52"/>
        <v>4.1666666666666741E-2</v>
      </c>
      <c r="AQ588" s="261"/>
    </row>
    <row r="589" spans="2:45">
      <c r="B589" s="337">
        <v>2025</v>
      </c>
      <c r="C589" s="337">
        <v>5</v>
      </c>
      <c r="D589" s="337">
        <v>21</v>
      </c>
      <c r="E589" s="338" t="s">
        <v>821</v>
      </c>
      <c r="F589" s="337"/>
      <c r="G589" s="339"/>
      <c r="H589" s="254"/>
      <c r="I589" s="317"/>
      <c r="J589" s="254"/>
      <c r="K589" s="241"/>
      <c r="L589" s="241"/>
      <c r="M589" s="241"/>
      <c r="N589" s="312"/>
      <c r="O589" s="3"/>
      <c r="P589" s="241"/>
      <c r="Q589" s="322"/>
      <c r="R589" s="256"/>
      <c r="S589" s="263"/>
      <c r="T589" s="256"/>
      <c r="U589" s="256"/>
      <c r="V589" s="256"/>
      <c r="W589" s="241"/>
      <c r="X589" s="256"/>
      <c r="Y589" s="241"/>
      <c r="Z589" s="256"/>
      <c r="AA589" s="256"/>
      <c r="AB589" s="257"/>
      <c r="AC589" s="257"/>
      <c r="AD589" s="328"/>
      <c r="AE589" s="329"/>
      <c r="AF589" s="329">
        <v>0.83333333333333337</v>
      </c>
      <c r="AG589" s="328">
        <v>0.85416666666666663</v>
      </c>
      <c r="AH589" s="241" t="s">
        <v>832</v>
      </c>
      <c r="AI589" s="254"/>
      <c r="AJ589" s="254"/>
      <c r="AK589" s="254"/>
      <c r="AL589" s="260"/>
      <c r="AM589" s="379"/>
      <c r="AP589" s="261" t="str">
        <f t="shared" si="52"/>
        <v/>
      </c>
      <c r="AQ589" s="261">
        <f t="shared" si="53"/>
        <v>2.0833333333333259E-2</v>
      </c>
    </row>
    <row r="590" spans="2:45">
      <c r="B590" s="337">
        <v>2025</v>
      </c>
      <c r="C590" s="337">
        <v>5</v>
      </c>
      <c r="D590" s="337">
        <v>21</v>
      </c>
      <c r="E590" s="338" t="s">
        <v>821</v>
      </c>
      <c r="F590" s="337">
        <v>5</v>
      </c>
      <c r="G590" s="339" t="s">
        <v>824</v>
      </c>
      <c r="H590" s="254" t="s">
        <v>825</v>
      </c>
      <c r="I590" s="317" t="s">
        <v>838</v>
      </c>
      <c r="J590" s="254" t="s">
        <v>845</v>
      </c>
      <c r="K590" s="241">
        <v>3824812</v>
      </c>
      <c r="L590" s="241">
        <v>14</v>
      </c>
      <c r="M590" s="241">
        <v>32</v>
      </c>
      <c r="N590" s="312" t="s">
        <v>844</v>
      </c>
      <c r="O590" s="3" t="s">
        <v>828</v>
      </c>
      <c r="P590" s="241">
        <v>25</v>
      </c>
      <c r="Q590" s="322" t="s">
        <v>842</v>
      </c>
      <c r="R590" s="256">
        <v>1110</v>
      </c>
      <c r="S590" s="263">
        <v>12100</v>
      </c>
      <c r="T590" s="256">
        <v>12100</v>
      </c>
      <c r="U590" s="256">
        <v>1050</v>
      </c>
      <c r="V590" s="256">
        <v>1051</v>
      </c>
      <c r="W590" s="241">
        <v>1</v>
      </c>
      <c r="X590" s="256">
        <v>6000</v>
      </c>
      <c r="Y590" s="241">
        <v>2</v>
      </c>
      <c r="Z590" s="256">
        <v>5820</v>
      </c>
      <c r="AA590" s="256">
        <v>5800</v>
      </c>
      <c r="AB590" s="257" t="s">
        <v>1760</v>
      </c>
      <c r="AC590" s="257" t="s">
        <v>1761</v>
      </c>
      <c r="AD590" s="328">
        <v>0.85416666666666663</v>
      </c>
      <c r="AE590" s="329">
        <v>0.90277777777777779</v>
      </c>
      <c r="AF590" s="329">
        <v>0.90277777777777779</v>
      </c>
      <c r="AG590" s="328">
        <v>0.92361111111111116</v>
      </c>
      <c r="AH590" s="241" t="s">
        <v>829</v>
      </c>
      <c r="AI590" s="254" t="s">
        <v>830</v>
      </c>
      <c r="AJ590" s="254" t="s">
        <v>50</v>
      </c>
      <c r="AK590" s="254" t="s">
        <v>843</v>
      </c>
      <c r="AL590" s="260" t="s">
        <v>1771</v>
      </c>
      <c r="AM590" s="379" t="s">
        <v>840</v>
      </c>
      <c r="AP590" s="261">
        <f t="shared" si="52"/>
        <v>4.861111111111116E-2</v>
      </c>
      <c r="AQ590" s="261">
        <f t="shared" si="53"/>
        <v>2.083333333333337E-2</v>
      </c>
      <c r="AS590" s="236" t="s">
        <v>848</v>
      </c>
    </row>
    <row r="591" spans="2:45">
      <c r="B591" s="337">
        <v>2025</v>
      </c>
      <c r="C591" s="337">
        <v>5</v>
      </c>
      <c r="D591" s="337">
        <v>21</v>
      </c>
      <c r="E591" s="338" t="s">
        <v>822</v>
      </c>
      <c r="F591" s="337"/>
      <c r="G591" s="339" t="s">
        <v>824</v>
      </c>
      <c r="H591" s="254" t="s">
        <v>825</v>
      </c>
      <c r="I591" s="317" t="s">
        <v>838</v>
      </c>
      <c r="J591" s="254" t="s">
        <v>845</v>
      </c>
      <c r="K591" s="241">
        <v>3824812</v>
      </c>
      <c r="L591" s="241"/>
      <c r="M591" s="241">
        <v>32</v>
      </c>
      <c r="N591" s="312" t="s">
        <v>844</v>
      </c>
      <c r="O591" s="3" t="s">
        <v>828</v>
      </c>
      <c r="P591" s="241">
        <v>25</v>
      </c>
      <c r="Q591" s="322" t="s">
        <v>842</v>
      </c>
      <c r="R591" s="256">
        <v>1110</v>
      </c>
      <c r="S591" s="263">
        <v>12100</v>
      </c>
      <c r="T591" s="256">
        <v>12100</v>
      </c>
      <c r="U591" s="256">
        <v>1050</v>
      </c>
      <c r="V591" s="256">
        <v>1051</v>
      </c>
      <c r="W591" s="241">
        <v>1</v>
      </c>
      <c r="X591" s="256">
        <v>6000</v>
      </c>
      <c r="Y591" s="241">
        <v>2</v>
      </c>
      <c r="Z591" s="256">
        <v>5820</v>
      </c>
      <c r="AA591" s="256">
        <v>5800</v>
      </c>
      <c r="AB591" s="257"/>
      <c r="AC591" s="257" t="s">
        <v>1762</v>
      </c>
      <c r="AD591" s="328">
        <v>0.92361111111111116</v>
      </c>
      <c r="AE591" s="329">
        <v>0.97222222222222221</v>
      </c>
      <c r="AF591" s="329"/>
      <c r="AG591" s="328"/>
      <c r="AH591" s="241"/>
      <c r="AI591" s="254" t="s">
        <v>830</v>
      </c>
      <c r="AJ591" s="254" t="s">
        <v>50</v>
      </c>
      <c r="AK591" s="254" t="s">
        <v>843</v>
      </c>
      <c r="AL591" s="260"/>
      <c r="AM591" s="379" t="s">
        <v>840</v>
      </c>
      <c r="AP591" s="261">
        <f t="shared" si="52"/>
        <v>4.8611111111111049E-2</v>
      </c>
      <c r="AQ591" s="261" t="str">
        <f t="shared" si="53"/>
        <v/>
      </c>
      <c r="AS591" s="236" t="s">
        <v>848</v>
      </c>
    </row>
    <row r="592" spans="2:45">
      <c r="B592" s="337">
        <v>2025</v>
      </c>
      <c r="C592" s="337">
        <v>5</v>
      </c>
      <c r="D592" s="337">
        <v>21</v>
      </c>
      <c r="E592" s="338" t="s">
        <v>822</v>
      </c>
      <c r="F592" s="337"/>
      <c r="G592" s="339"/>
      <c r="H592" s="254"/>
      <c r="I592" s="317"/>
      <c r="J592" s="254"/>
      <c r="K592" s="241"/>
      <c r="L592" s="241"/>
      <c r="M592" s="241"/>
      <c r="N592" s="312"/>
      <c r="O592" s="3"/>
      <c r="P592" s="241"/>
      <c r="Q592" s="322"/>
      <c r="R592" s="256"/>
      <c r="S592" s="263"/>
      <c r="T592" s="256"/>
      <c r="U592" s="256"/>
      <c r="V592" s="256"/>
      <c r="W592" s="241"/>
      <c r="X592" s="256"/>
      <c r="Y592" s="241"/>
      <c r="Z592" s="256"/>
      <c r="AA592" s="256"/>
      <c r="AB592" s="257"/>
      <c r="AC592" s="257"/>
      <c r="AD592" s="328"/>
      <c r="AE592" s="329"/>
      <c r="AF592" s="329">
        <v>0.97222222222222221</v>
      </c>
      <c r="AG592" s="328">
        <v>0.99305555555555558</v>
      </c>
      <c r="AH592" s="241" t="s">
        <v>832</v>
      </c>
      <c r="AI592" s="254"/>
      <c r="AJ592" s="254"/>
      <c r="AK592" s="254"/>
      <c r="AL592" s="260"/>
      <c r="AM592" s="379"/>
      <c r="AP592" s="261" t="str">
        <f t="shared" si="52"/>
        <v/>
      </c>
      <c r="AQ592" s="261">
        <f t="shared" si="53"/>
        <v>2.083333333333337E-2</v>
      </c>
    </row>
    <row r="593" spans="2:45">
      <c r="B593" s="337">
        <v>2025</v>
      </c>
      <c r="C593" s="337">
        <v>5</v>
      </c>
      <c r="D593" s="337">
        <v>21</v>
      </c>
      <c r="E593" s="338" t="s">
        <v>822</v>
      </c>
      <c r="F593" s="337">
        <v>6</v>
      </c>
      <c r="G593" s="339" t="s">
        <v>824</v>
      </c>
      <c r="H593" s="254" t="s">
        <v>825</v>
      </c>
      <c r="I593" s="317" t="s">
        <v>838</v>
      </c>
      <c r="J593" s="254" t="s">
        <v>845</v>
      </c>
      <c r="K593" s="241">
        <v>3824812</v>
      </c>
      <c r="L593" s="241">
        <v>15</v>
      </c>
      <c r="M593" s="241">
        <v>32</v>
      </c>
      <c r="N593" s="312" t="s">
        <v>844</v>
      </c>
      <c r="O593" s="3" t="s">
        <v>828</v>
      </c>
      <c r="P593" s="241">
        <v>25</v>
      </c>
      <c r="Q593" s="322" t="s">
        <v>842</v>
      </c>
      <c r="R593" s="256">
        <v>1110</v>
      </c>
      <c r="S593" s="263">
        <v>12060</v>
      </c>
      <c r="T593" s="256">
        <v>12060</v>
      </c>
      <c r="U593" s="256">
        <v>1050</v>
      </c>
      <c r="V593" s="256">
        <v>1051</v>
      </c>
      <c r="W593" s="241">
        <v>1</v>
      </c>
      <c r="X593" s="256">
        <v>6000</v>
      </c>
      <c r="Y593" s="241">
        <v>2</v>
      </c>
      <c r="Z593" s="256">
        <v>5940</v>
      </c>
      <c r="AA593" s="256">
        <v>5920</v>
      </c>
      <c r="AB593" s="257" t="s">
        <v>1768</v>
      </c>
      <c r="AC593" s="257" t="s">
        <v>1769</v>
      </c>
      <c r="AD593" s="328">
        <v>0.99305555555555558</v>
      </c>
      <c r="AE593" s="329">
        <v>4.1666666666666664E-2</v>
      </c>
      <c r="AF593" s="329">
        <v>4.1666666666666664E-2</v>
      </c>
      <c r="AG593" s="328">
        <v>0.10416666666666667</v>
      </c>
      <c r="AH593" s="241" t="s">
        <v>829</v>
      </c>
      <c r="AI593" s="254" t="s">
        <v>830</v>
      </c>
      <c r="AJ593" s="254" t="s">
        <v>50</v>
      </c>
      <c r="AK593" s="254" t="s">
        <v>843</v>
      </c>
      <c r="AL593" s="103" t="s">
        <v>1712</v>
      </c>
      <c r="AM593" s="379" t="s">
        <v>840</v>
      </c>
      <c r="AP593" s="261">
        <f t="shared" si="52"/>
        <v>4.8611111111111084E-2</v>
      </c>
      <c r="AQ593" s="261">
        <f t="shared" si="53"/>
        <v>6.25E-2</v>
      </c>
      <c r="AS593" s="236" t="s">
        <v>848</v>
      </c>
    </row>
    <row r="594" spans="2:45">
      <c r="B594" s="337">
        <v>2025</v>
      </c>
      <c r="C594" s="337">
        <v>5</v>
      </c>
      <c r="D594" s="337">
        <v>21</v>
      </c>
      <c r="E594" s="338" t="s">
        <v>822</v>
      </c>
      <c r="F594" s="337"/>
      <c r="G594" s="339" t="s">
        <v>824</v>
      </c>
      <c r="H594" s="254" t="s">
        <v>825</v>
      </c>
      <c r="I594" s="317" t="s">
        <v>838</v>
      </c>
      <c r="J594" s="254" t="s">
        <v>845</v>
      </c>
      <c r="K594" s="241">
        <v>3824812</v>
      </c>
      <c r="L594" s="241"/>
      <c r="M594" s="241">
        <v>32</v>
      </c>
      <c r="N594" s="312" t="s">
        <v>844</v>
      </c>
      <c r="O594" s="3" t="s">
        <v>828</v>
      </c>
      <c r="P594" s="241">
        <v>25</v>
      </c>
      <c r="Q594" s="322" t="s">
        <v>842</v>
      </c>
      <c r="R594" s="256">
        <v>1110</v>
      </c>
      <c r="S594" s="263">
        <v>12060</v>
      </c>
      <c r="T594" s="256">
        <v>12060</v>
      </c>
      <c r="U594" s="256">
        <v>1050</v>
      </c>
      <c r="V594" s="256">
        <v>1051</v>
      </c>
      <c r="W594" s="241">
        <v>1</v>
      </c>
      <c r="X594" s="256">
        <v>6000</v>
      </c>
      <c r="Y594" s="241">
        <v>2</v>
      </c>
      <c r="Z594" s="256">
        <v>5940</v>
      </c>
      <c r="AA594" s="256">
        <v>5920</v>
      </c>
      <c r="AB594" s="257"/>
      <c r="AC594" s="257" t="s">
        <v>1770</v>
      </c>
      <c r="AD594" s="328">
        <v>0.10416666666666667</v>
      </c>
      <c r="AE594" s="329">
        <v>0.15277777777777779</v>
      </c>
      <c r="AF594" s="329"/>
      <c r="AG594" s="328"/>
      <c r="AH594" s="241"/>
      <c r="AI594" s="254" t="s">
        <v>830</v>
      </c>
      <c r="AJ594" s="254" t="s">
        <v>50</v>
      </c>
      <c r="AK594" s="254" t="s">
        <v>843</v>
      </c>
      <c r="AL594" s="260"/>
      <c r="AM594" s="379" t="s">
        <v>840</v>
      </c>
      <c r="AP594" s="261">
        <f t="shared" si="52"/>
        <v>4.8611111111111119E-2</v>
      </c>
      <c r="AQ594" s="261" t="str">
        <f t="shared" si="53"/>
        <v/>
      </c>
      <c r="AS594" s="236" t="s">
        <v>848</v>
      </c>
    </row>
    <row r="595" spans="2:45">
      <c r="B595" s="337">
        <v>2025</v>
      </c>
      <c r="C595" s="337">
        <v>5</v>
      </c>
      <c r="D595" s="337">
        <v>21</v>
      </c>
      <c r="E595" s="338" t="s">
        <v>822</v>
      </c>
      <c r="F595" s="337"/>
      <c r="G595" s="339"/>
      <c r="H595" s="254"/>
      <c r="I595" s="317"/>
      <c r="J595" s="254"/>
      <c r="K595" s="241"/>
      <c r="L595" s="241"/>
      <c r="M595" s="241"/>
      <c r="N595" s="312"/>
      <c r="O595" s="3"/>
      <c r="P595" s="241"/>
      <c r="Q595" s="322"/>
      <c r="R595" s="256"/>
      <c r="S595" s="263"/>
      <c r="T595" s="256"/>
      <c r="U595" s="256"/>
      <c r="V595" s="256"/>
      <c r="W595" s="241"/>
      <c r="X595" s="256"/>
      <c r="Y595" s="241"/>
      <c r="Z595" s="256"/>
      <c r="AA595" s="256"/>
      <c r="AB595" s="257"/>
      <c r="AC595" s="257"/>
      <c r="AD595" s="328"/>
      <c r="AE595" s="329"/>
      <c r="AF595" s="329">
        <v>0.15277777777777779</v>
      </c>
      <c r="AG595" s="328">
        <v>0.1736111111111111</v>
      </c>
      <c r="AH595" s="241" t="s">
        <v>832</v>
      </c>
      <c r="AI595" s="254"/>
      <c r="AJ595" s="254"/>
      <c r="AK595" s="254"/>
      <c r="AL595" s="260"/>
      <c r="AM595" s="379"/>
      <c r="AP595" s="261" t="str">
        <f t="shared" si="52"/>
        <v/>
      </c>
      <c r="AQ595" s="261">
        <f t="shared" si="53"/>
        <v>2.0833333333333315E-2</v>
      </c>
    </row>
    <row r="596" spans="2:45">
      <c r="B596" s="337">
        <v>2025</v>
      </c>
      <c r="C596" s="337">
        <v>5</v>
      </c>
      <c r="D596" s="337">
        <v>21</v>
      </c>
      <c r="E596" s="338" t="s">
        <v>822</v>
      </c>
      <c r="F596" s="337">
        <v>7</v>
      </c>
      <c r="G596" s="339" t="s">
        <v>824</v>
      </c>
      <c r="H596" s="254" t="s">
        <v>825</v>
      </c>
      <c r="I596" s="317" t="s">
        <v>838</v>
      </c>
      <c r="J596" s="254" t="s">
        <v>845</v>
      </c>
      <c r="K596" s="241">
        <v>3824812</v>
      </c>
      <c r="L596" s="241">
        <v>16</v>
      </c>
      <c r="M596" s="241">
        <v>32</v>
      </c>
      <c r="N596" s="312" t="s">
        <v>844</v>
      </c>
      <c r="O596" s="3" t="s">
        <v>828</v>
      </c>
      <c r="P596" s="241">
        <v>25</v>
      </c>
      <c r="Q596" s="322" t="s">
        <v>842</v>
      </c>
      <c r="R596" s="256">
        <v>1110</v>
      </c>
      <c r="S596" s="263">
        <v>12020</v>
      </c>
      <c r="T596" s="256">
        <v>12020</v>
      </c>
      <c r="U596" s="256">
        <v>1050</v>
      </c>
      <c r="V596" s="256">
        <v>1051</v>
      </c>
      <c r="W596" s="241">
        <v>1</v>
      </c>
      <c r="X596" s="256">
        <v>6000</v>
      </c>
      <c r="Y596" s="241">
        <v>2</v>
      </c>
      <c r="Z596" s="256">
        <v>5910</v>
      </c>
      <c r="AA596" s="256">
        <v>5890</v>
      </c>
      <c r="AB596" s="257" t="s">
        <v>1774</v>
      </c>
      <c r="AC596" s="257" t="s">
        <v>1775</v>
      </c>
      <c r="AD596" s="328">
        <v>0.1736111111111111</v>
      </c>
      <c r="AE596" s="329">
        <v>0.22222222222222221</v>
      </c>
      <c r="AF596" s="329">
        <v>0.22222222222222221</v>
      </c>
      <c r="AG596" s="328">
        <v>0.24305555555555555</v>
      </c>
      <c r="AH596" s="241" t="s">
        <v>829</v>
      </c>
      <c r="AI596" s="254" t="s">
        <v>830</v>
      </c>
      <c r="AJ596" s="254" t="s">
        <v>50</v>
      </c>
      <c r="AK596" s="254" t="s">
        <v>843</v>
      </c>
      <c r="AL596" s="103" t="s">
        <v>1712</v>
      </c>
      <c r="AM596" s="379" t="s">
        <v>840</v>
      </c>
      <c r="AP596" s="261">
        <f t="shared" si="52"/>
        <v>4.8611111111111105E-2</v>
      </c>
      <c r="AQ596" s="261">
        <f t="shared" si="53"/>
        <v>2.0833333333333343E-2</v>
      </c>
      <c r="AS596" s="236" t="s">
        <v>848</v>
      </c>
    </row>
    <row r="597" spans="2:45">
      <c r="B597" s="337">
        <v>2025</v>
      </c>
      <c r="C597" s="337">
        <v>5</v>
      </c>
      <c r="D597" s="337">
        <v>22</v>
      </c>
      <c r="E597" s="338" t="s">
        <v>823</v>
      </c>
      <c r="F597" s="337">
        <v>1</v>
      </c>
      <c r="G597" s="339" t="s">
        <v>824</v>
      </c>
      <c r="H597" s="254" t="s">
        <v>825</v>
      </c>
      <c r="I597" s="317" t="s">
        <v>838</v>
      </c>
      <c r="J597" s="254" t="s">
        <v>845</v>
      </c>
      <c r="K597" s="241">
        <v>3824812</v>
      </c>
      <c r="L597" s="241"/>
      <c r="M597" s="241">
        <v>32</v>
      </c>
      <c r="N597" s="312" t="s">
        <v>844</v>
      </c>
      <c r="O597" s="3" t="s">
        <v>828</v>
      </c>
      <c r="P597" s="241">
        <v>25</v>
      </c>
      <c r="Q597" s="322" t="s">
        <v>842</v>
      </c>
      <c r="R597" s="256">
        <v>1110</v>
      </c>
      <c r="S597" s="263">
        <v>12020</v>
      </c>
      <c r="T597" s="256">
        <v>12020</v>
      </c>
      <c r="U597" s="256">
        <v>1050</v>
      </c>
      <c r="V597" s="256">
        <v>1051</v>
      </c>
      <c r="W597" s="241">
        <v>1</v>
      </c>
      <c r="X597" s="256">
        <v>6000</v>
      </c>
      <c r="Y597" s="241">
        <v>2</v>
      </c>
      <c r="Z597" s="256">
        <v>5910</v>
      </c>
      <c r="AA597" s="256">
        <v>5890</v>
      </c>
      <c r="AB597" s="257"/>
      <c r="AC597" s="257" t="s">
        <v>1776</v>
      </c>
      <c r="AD597" s="328">
        <v>0.24305555555555555</v>
      </c>
      <c r="AE597" s="329">
        <v>0.29166666666666669</v>
      </c>
      <c r="AF597" s="329"/>
      <c r="AG597" s="328"/>
      <c r="AH597" s="241"/>
      <c r="AI597" s="254" t="s">
        <v>830</v>
      </c>
      <c r="AJ597" s="254" t="s">
        <v>50</v>
      </c>
      <c r="AK597" s="254" t="s">
        <v>843</v>
      </c>
      <c r="AL597" s="260"/>
      <c r="AM597" s="379" t="s">
        <v>840</v>
      </c>
      <c r="AP597" s="261">
        <f t="shared" si="52"/>
        <v>4.8611111111111133E-2</v>
      </c>
      <c r="AQ597" s="261" t="str">
        <f t="shared" si="53"/>
        <v/>
      </c>
      <c r="AS597" s="236" t="s">
        <v>848</v>
      </c>
    </row>
    <row r="598" spans="2:45">
      <c r="B598" s="337">
        <v>2025</v>
      </c>
      <c r="C598" s="337">
        <v>5</v>
      </c>
      <c r="D598" s="337">
        <v>22</v>
      </c>
      <c r="E598" s="338" t="s">
        <v>823</v>
      </c>
      <c r="F598" s="337"/>
      <c r="G598" s="339"/>
      <c r="H598" s="254"/>
      <c r="I598" s="317"/>
      <c r="J598" s="254"/>
      <c r="K598" s="241"/>
      <c r="L598" s="241"/>
      <c r="M598" s="241"/>
      <c r="N598" s="312"/>
      <c r="O598" s="3"/>
      <c r="P598" s="241"/>
      <c r="Q598" s="322"/>
      <c r="R598" s="256"/>
      <c r="S598" s="263"/>
      <c r="T598" s="256"/>
      <c r="U598" s="256"/>
      <c r="V598" s="256"/>
      <c r="W598" s="241"/>
      <c r="X598" s="256"/>
      <c r="Y598" s="241"/>
      <c r="Z598" s="256"/>
      <c r="AA598" s="256"/>
      <c r="AB598" s="257"/>
      <c r="AC598" s="257"/>
      <c r="AD598" s="328"/>
      <c r="AE598" s="329"/>
      <c r="AF598" s="329">
        <v>0.29166666666666669</v>
      </c>
      <c r="AG598" s="328">
        <v>0.34027777777777779</v>
      </c>
      <c r="AH598" s="241" t="s">
        <v>41</v>
      </c>
      <c r="AI598" s="254"/>
      <c r="AJ598" s="254"/>
      <c r="AK598" s="254"/>
      <c r="AL598" s="260" t="s">
        <v>1773</v>
      </c>
      <c r="AM598" s="379"/>
      <c r="AP598" s="261" t="str">
        <f t="shared" si="52"/>
        <v/>
      </c>
      <c r="AQ598" s="261">
        <f t="shared" si="53"/>
        <v>4.8611111111111105E-2</v>
      </c>
    </row>
    <row r="599" spans="2:45">
      <c r="B599" s="337">
        <v>2025</v>
      </c>
      <c r="C599" s="337">
        <v>5</v>
      </c>
      <c r="D599" s="337">
        <v>22</v>
      </c>
      <c r="E599" s="338" t="s">
        <v>823</v>
      </c>
      <c r="F599" s="337">
        <v>2</v>
      </c>
      <c r="G599" s="339" t="s">
        <v>824</v>
      </c>
      <c r="H599" s="254" t="s">
        <v>825</v>
      </c>
      <c r="I599" s="317" t="s">
        <v>52</v>
      </c>
      <c r="J599" s="254" t="s">
        <v>845</v>
      </c>
      <c r="K599" s="241">
        <v>3824812</v>
      </c>
      <c r="L599" s="241"/>
      <c r="M599" s="241">
        <v>32</v>
      </c>
      <c r="N599" s="312" t="s">
        <v>844</v>
      </c>
      <c r="O599" s="3" t="s">
        <v>828</v>
      </c>
      <c r="P599" s="241">
        <v>25</v>
      </c>
      <c r="Q599" s="322" t="s">
        <v>842</v>
      </c>
      <c r="R599" s="256">
        <v>1050</v>
      </c>
      <c r="S599" s="256">
        <v>5850</v>
      </c>
      <c r="T599" s="256">
        <v>5850</v>
      </c>
      <c r="U599" s="256">
        <v>1050</v>
      </c>
      <c r="V599" s="256">
        <v>1051</v>
      </c>
      <c r="W599" s="241">
        <v>1</v>
      </c>
      <c r="X599" s="256">
        <v>6000</v>
      </c>
      <c r="Y599" s="241">
        <v>1</v>
      </c>
      <c r="Z599" s="256">
        <v>4920</v>
      </c>
      <c r="AA599" s="256">
        <v>4900</v>
      </c>
      <c r="AB599" s="257" t="s">
        <v>1737</v>
      </c>
      <c r="AC599" s="257" t="s">
        <v>1755</v>
      </c>
      <c r="AD599" s="328">
        <v>0.34027777777777779</v>
      </c>
      <c r="AE599" s="329">
        <v>0.39583333333333331</v>
      </c>
      <c r="AF599" s="329"/>
      <c r="AG599" s="328"/>
      <c r="AH599" s="241"/>
      <c r="AI599" s="254" t="s">
        <v>830</v>
      </c>
      <c r="AJ599" s="254" t="s">
        <v>50</v>
      </c>
      <c r="AK599" s="254" t="s">
        <v>843</v>
      </c>
      <c r="AL599" s="260" t="s">
        <v>1777</v>
      </c>
      <c r="AM599" s="379" t="s">
        <v>840</v>
      </c>
      <c r="AP599" s="261">
        <f t="shared" ref="AP599:AP600" si="58">IF(IF(AD599&gt;AE599,1-AD599+AE599,AE599-AD599)=0,"",IF(AD599&gt;AE599,1-AD599+AE599,AE599-AD599))</f>
        <v>5.5555555555555525E-2</v>
      </c>
      <c r="AQ599" s="261" t="str">
        <f t="shared" ref="AQ599:AQ600" si="59">IF(IF(AF599&gt;AG599,1-AF599+AG599,AG599-AF599)=0,"",IF(AF599&gt;AG599,1-AF599+AG599,AG599-AF599))</f>
        <v/>
      </c>
      <c r="AS599" s="236" t="s">
        <v>848</v>
      </c>
    </row>
    <row r="600" spans="2:45">
      <c r="B600" s="337">
        <v>2025</v>
      </c>
      <c r="C600" s="337">
        <v>5</v>
      </c>
      <c r="D600" s="337">
        <v>22</v>
      </c>
      <c r="E600" s="338" t="s">
        <v>823</v>
      </c>
      <c r="F600" s="337"/>
      <c r="G600" s="339"/>
      <c r="H600" s="254"/>
      <c r="I600" s="317"/>
      <c r="J600" s="254"/>
      <c r="K600" s="241"/>
      <c r="L600" s="241"/>
      <c r="M600" s="241"/>
      <c r="N600" s="312"/>
      <c r="O600" s="3"/>
      <c r="P600" s="241"/>
      <c r="Q600" s="322"/>
      <c r="R600" s="256"/>
      <c r="S600" s="263"/>
      <c r="T600" s="256"/>
      <c r="U600" s="256"/>
      <c r="V600" s="256"/>
      <c r="W600" s="241"/>
      <c r="X600" s="256"/>
      <c r="Y600" s="241"/>
      <c r="Z600" s="256"/>
      <c r="AA600" s="256"/>
      <c r="AB600" s="257"/>
      <c r="AC600" s="257"/>
      <c r="AD600" s="328"/>
      <c r="AE600" s="329"/>
      <c r="AF600" s="329">
        <v>0.39583333333333331</v>
      </c>
      <c r="AG600" s="328">
        <v>0.41666666666666669</v>
      </c>
      <c r="AH600" s="241" t="s">
        <v>41</v>
      </c>
      <c r="AI600" s="254"/>
      <c r="AJ600" s="254"/>
      <c r="AK600" s="254"/>
      <c r="AL600" s="260"/>
      <c r="AM600" s="379"/>
      <c r="AP600" s="261" t="str">
        <f t="shared" si="58"/>
        <v/>
      </c>
      <c r="AQ600" s="261">
        <f t="shared" si="59"/>
        <v>2.083333333333337E-2</v>
      </c>
    </row>
    <row r="601" spans="2:45">
      <c r="B601" s="337">
        <v>2025</v>
      </c>
      <c r="C601" s="337">
        <v>5</v>
      </c>
      <c r="D601" s="337">
        <v>22</v>
      </c>
      <c r="E601" s="338" t="s">
        <v>823</v>
      </c>
      <c r="F601" s="337">
        <v>3</v>
      </c>
      <c r="G601" s="339" t="s">
        <v>824</v>
      </c>
      <c r="H601" s="254" t="s">
        <v>825</v>
      </c>
      <c r="I601" s="317" t="s">
        <v>68</v>
      </c>
      <c r="J601" s="254" t="s">
        <v>845</v>
      </c>
      <c r="K601" s="241">
        <v>3824812</v>
      </c>
      <c r="L601" s="241"/>
      <c r="M601" s="241">
        <v>32</v>
      </c>
      <c r="N601" s="312" t="s">
        <v>844</v>
      </c>
      <c r="O601" s="3" t="s">
        <v>828</v>
      </c>
      <c r="P601" s="241">
        <v>25</v>
      </c>
      <c r="Q601" s="322" t="s">
        <v>842</v>
      </c>
      <c r="R601" s="256">
        <v>1050</v>
      </c>
      <c r="S601" s="256">
        <v>2220</v>
      </c>
      <c r="T601" s="256">
        <v>2220</v>
      </c>
      <c r="U601" s="256">
        <v>1050</v>
      </c>
      <c r="V601" s="256">
        <v>1051</v>
      </c>
      <c r="W601" s="241">
        <v>1</v>
      </c>
      <c r="X601" s="256">
        <v>6000</v>
      </c>
      <c r="Y601" s="241">
        <v>1</v>
      </c>
      <c r="Z601" s="256">
        <v>2200</v>
      </c>
      <c r="AA601" s="256">
        <v>2180</v>
      </c>
      <c r="AB601" s="257" t="s">
        <v>1714</v>
      </c>
      <c r="AC601" s="257" t="s">
        <v>1749</v>
      </c>
      <c r="AD601" s="328">
        <v>0.41666666666666669</v>
      </c>
      <c r="AE601" s="329">
        <v>0.4375</v>
      </c>
      <c r="AF601" s="329"/>
      <c r="AG601" s="328"/>
      <c r="AH601" s="241"/>
      <c r="AI601" s="254" t="s">
        <v>830</v>
      </c>
      <c r="AJ601" s="254" t="s">
        <v>50</v>
      </c>
      <c r="AK601" s="254" t="s">
        <v>843</v>
      </c>
      <c r="AL601" s="103" t="s">
        <v>1754</v>
      </c>
      <c r="AM601" s="379" t="s">
        <v>840</v>
      </c>
      <c r="AP601" s="261">
        <f t="shared" si="52"/>
        <v>2.0833333333333315E-2</v>
      </c>
      <c r="AQ601" s="261" t="str">
        <f t="shared" si="53"/>
        <v/>
      </c>
      <c r="AS601" s="236" t="s">
        <v>848</v>
      </c>
    </row>
    <row r="602" spans="2:45">
      <c r="B602" s="337">
        <v>2025</v>
      </c>
      <c r="C602" s="337">
        <v>5</v>
      </c>
      <c r="D602" s="337">
        <v>22</v>
      </c>
      <c r="E602" s="338" t="s">
        <v>823</v>
      </c>
      <c r="F602" s="337"/>
      <c r="G602" s="339"/>
      <c r="H602" s="254"/>
      <c r="I602" s="317"/>
      <c r="J602" s="254"/>
      <c r="K602" s="241"/>
      <c r="L602" s="241"/>
      <c r="M602" s="241"/>
      <c r="N602" s="312"/>
      <c r="O602" s="3"/>
      <c r="P602" s="241"/>
      <c r="Q602" s="322"/>
      <c r="R602" s="256"/>
      <c r="S602" s="263"/>
      <c r="T602" s="256"/>
      <c r="U602" s="256"/>
      <c r="V602" s="256"/>
      <c r="W602" s="241"/>
      <c r="X602" s="256"/>
      <c r="Y602" s="241"/>
      <c r="Z602" s="256"/>
      <c r="AA602" s="256"/>
      <c r="AB602" s="257"/>
      <c r="AC602" s="257"/>
      <c r="AD602" s="328"/>
      <c r="AE602" s="329"/>
      <c r="AF602" s="329">
        <v>0.4375</v>
      </c>
      <c r="AG602" s="328">
        <v>0.45833333333333331</v>
      </c>
      <c r="AH602" s="241" t="s">
        <v>41</v>
      </c>
      <c r="AI602" s="254"/>
      <c r="AJ602" s="254"/>
      <c r="AK602" s="254"/>
      <c r="AL602" s="260"/>
      <c r="AM602" s="379"/>
      <c r="AP602" s="261" t="str">
        <f t="shared" ref="AP602:AP603" si="60">IF(IF(AD602&gt;AE602,1-AD602+AE602,AE602-AD602)=0,"",IF(AD602&gt;AE602,1-AD602+AE602,AE602-AD602))</f>
        <v/>
      </c>
      <c r="AQ602" s="261">
        <f t="shared" ref="AQ602:AQ603" si="61">IF(IF(AF602&gt;AG602,1-AF602+AG602,AG602-AF602)=0,"",IF(AF602&gt;AG602,1-AF602+AG602,AG602-AF602))</f>
        <v>2.0833333333333315E-2</v>
      </c>
    </row>
    <row r="603" spans="2:45">
      <c r="B603" s="337">
        <v>2025</v>
      </c>
      <c r="C603" s="337">
        <v>5</v>
      </c>
      <c r="D603" s="337">
        <v>22</v>
      </c>
      <c r="E603" s="338" t="s">
        <v>823</v>
      </c>
      <c r="F603" s="337">
        <v>4</v>
      </c>
      <c r="G603" s="339" t="s">
        <v>824</v>
      </c>
      <c r="H603" s="254" t="s">
        <v>825</v>
      </c>
      <c r="I603" s="317" t="s">
        <v>68</v>
      </c>
      <c r="J603" s="254" t="s">
        <v>845</v>
      </c>
      <c r="K603" s="241">
        <v>3824812</v>
      </c>
      <c r="L603" s="241"/>
      <c r="M603" s="241">
        <v>32</v>
      </c>
      <c r="N603" s="312" t="s">
        <v>844</v>
      </c>
      <c r="O603" s="3" t="s">
        <v>828</v>
      </c>
      <c r="P603" s="241">
        <v>25</v>
      </c>
      <c r="Q603" s="322" t="s">
        <v>842</v>
      </c>
      <c r="R603" s="256">
        <v>1050</v>
      </c>
      <c r="S603" s="263">
        <v>1280</v>
      </c>
      <c r="T603" s="256">
        <v>1280</v>
      </c>
      <c r="U603" s="256">
        <v>1050</v>
      </c>
      <c r="V603" s="256">
        <v>1051</v>
      </c>
      <c r="W603" s="241">
        <v>1</v>
      </c>
      <c r="X603" s="256">
        <v>6000</v>
      </c>
      <c r="Y603" s="241">
        <v>1</v>
      </c>
      <c r="Z603" s="256">
        <v>1260</v>
      </c>
      <c r="AA603" s="256">
        <v>1240</v>
      </c>
      <c r="AB603" s="257" t="s">
        <v>1758</v>
      </c>
      <c r="AC603" s="257" t="s">
        <v>1767</v>
      </c>
      <c r="AD603" s="328">
        <v>0.45833333333333331</v>
      </c>
      <c r="AE603" s="329">
        <v>0.47222222222222221</v>
      </c>
      <c r="AF603" s="329"/>
      <c r="AG603" s="328"/>
      <c r="AH603" s="241"/>
      <c r="AI603" s="254" t="s">
        <v>830</v>
      </c>
      <c r="AJ603" s="254" t="s">
        <v>50</v>
      </c>
      <c r="AK603" s="254" t="s">
        <v>843</v>
      </c>
      <c r="AL603" s="260" t="s">
        <v>1754</v>
      </c>
      <c r="AM603" s="379" t="s">
        <v>840</v>
      </c>
      <c r="AP603" s="261">
        <f t="shared" si="60"/>
        <v>1.3888888888888895E-2</v>
      </c>
      <c r="AQ603" s="261" t="str">
        <f t="shared" si="61"/>
        <v/>
      </c>
      <c r="AS603" s="236" t="s">
        <v>848</v>
      </c>
    </row>
    <row r="604" spans="2:45">
      <c r="B604" s="337">
        <v>2025</v>
      </c>
      <c r="C604" s="337">
        <v>5</v>
      </c>
      <c r="D604" s="337">
        <v>22</v>
      </c>
      <c r="E604" s="338" t="s">
        <v>823</v>
      </c>
      <c r="F604" s="337"/>
      <c r="G604" s="339"/>
      <c r="H604" s="254"/>
      <c r="I604" s="317"/>
      <c r="J604" s="254"/>
      <c r="K604" s="241"/>
      <c r="L604" s="241"/>
      <c r="M604" s="241"/>
      <c r="N604" s="312"/>
      <c r="O604" s="3"/>
      <c r="P604" s="241"/>
      <c r="Q604" s="322"/>
      <c r="R604" s="256"/>
      <c r="S604" s="263"/>
      <c r="T604" s="256"/>
      <c r="U604" s="256"/>
      <c r="V604" s="256"/>
      <c r="W604" s="241"/>
      <c r="X604" s="256"/>
      <c r="Y604" s="241"/>
      <c r="Z604" s="256"/>
      <c r="AA604" s="256"/>
      <c r="AB604" s="257"/>
      <c r="AC604" s="257"/>
      <c r="AD604" s="328"/>
      <c r="AE604" s="329"/>
      <c r="AF604" s="329">
        <v>0.47222222222222221</v>
      </c>
      <c r="AG604" s="328">
        <v>0.55208333333333337</v>
      </c>
      <c r="AH604" s="241" t="s">
        <v>35</v>
      </c>
      <c r="AI604" s="254"/>
      <c r="AJ604" s="254"/>
      <c r="AK604" s="254"/>
      <c r="AL604" s="566" t="s">
        <v>1783</v>
      </c>
      <c r="AM604" s="379"/>
      <c r="AP604" s="261" t="str">
        <f t="shared" ref="AP604:AP613" si="62">IF(IF(AD604&gt;AE604,1-AD604+AE604,AE604-AD604)=0,"",IF(AD604&gt;AE604,1-AD604+AE604,AE604-AD604))</f>
        <v/>
      </c>
      <c r="AQ604" s="261">
        <f t="shared" ref="AQ604:AQ613" si="63">IF(IF(AF604&gt;AG604,1-AF604+AG604,AG604-AF604)=0,"",IF(AF604&gt;AG604,1-AF604+AG604,AG604-AF604))</f>
        <v>7.986111111111116E-2</v>
      </c>
    </row>
    <row r="605" spans="2:45">
      <c r="B605" s="337">
        <v>2025</v>
      </c>
      <c r="C605" s="337">
        <v>5</v>
      </c>
      <c r="D605" s="337">
        <v>22</v>
      </c>
      <c r="E605" s="338" t="s">
        <v>821</v>
      </c>
      <c r="F605" s="337">
        <v>5</v>
      </c>
      <c r="G605" s="339" t="s">
        <v>824</v>
      </c>
      <c r="H605" s="254" t="s">
        <v>825</v>
      </c>
      <c r="I605" s="317" t="s">
        <v>826</v>
      </c>
      <c r="J605" s="254" t="s">
        <v>827</v>
      </c>
      <c r="K605" s="241">
        <v>3824836</v>
      </c>
      <c r="L605" s="241">
        <v>1</v>
      </c>
      <c r="M605" s="241">
        <v>9</v>
      </c>
      <c r="N605" s="312" t="s">
        <v>653</v>
      </c>
      <c r="O605" s="3" t="s">
        <v>831</v>
      </c>
      <c r="P605" s="241">
        <v>25</v>
      </c>
      <c r="Q605" s="322" t="s">
        <v>146</v>
      </c>
      <c r="R605" s="256">
        <v>1000</v>
      </c>
      <c r="S605" s="263">
        <v>18000</v>
      </c>
      <c r="T605" s="256">
        <v>18000</v>
      </c>
      <c r="U605" s="256">
        <v>1000</v>
      </c>
      <c r="V605" s="384">
        <v>1001</v>
      </c>
      <c r="W605" s="241">
        <v>1</v>
      </c>
      <c r="X605" s="256">
        <v>6000</v>
      </c>
      <c r="Y605" s="241">
        <v>3</v>
      </c>
      <c r="Z605" s="256">
        <v>6020</v>
      </c>
      <c r="AA605" s="256">
        <v>6000</v>
      </c>
      <c r="AB605" s="257" t="s">
        <v>1778</v>
      </c>
      <c r="AC605" s="257" t="s">
        <v>1779</v>
      </c>
      <c r="AD605" s="328">
        <v>0.55208333333333337</v>
      </c>
      <c r="AE605" s="329">
        <v>0.58680555555555558</v>
      </c>
      <c r="AF605" s="329">
        <v>0.58680555555555558</v>
      </c>
      <c r="AG605" s="328">
        <v>0.60763888888888884</v>
      </c>
      <c r="AH605" s="241" t="s">
        <v>829</v>
      </c>
      <c r="AI605" s="254" t="s">
        <v>830</v>
      </c>
      <c r="AJ605" s="254" t="s">
        <v>43</v>
      </c>
      <c r="AK605" s="254" t="s">
        <v>833</v>
      </c>
      <c r="AL605" s="260"/>
      <c r="AM605" s="379" t="s">
        <v>840</v>
      </c>
      <c r="AP605" s="261">
        <f t="shared" si="62"/>
        <v>3.472222222222221E-2</v>
      </c>
      <c r="AQ605" s="261">
        <f t="shared" si="63"/>
        <v>2.0833333333333259E-2</v>
      </c>
      <c r="AS605" s="236" t="s">
        <v>743</v>
      </c>
    </row>
    <row r="606" spans="2:45">
      <c r="B606" s="337">
        <v>2025</v>
      </c>
      <c r="C606" s="337">
        <v>5</v>
      </c>
      <c r="D606" s="337">
        <v>22</v>
      </c>
      <c r="E606" s="338" t="s">
        <v>821</v>
      </c>
      <c r="F606" s="337"/>
      <c r="G606" s="339" t="s">
        <v>824</v>
      </c>
      <c r="H606" s="254" t="s">
        <v>825</v>
      </c>
      <c r="I606" s="317" t="s">
        <v>826</v>
      </c>
      <c r="J606" s="254" t="s">
        <v>827</v>
      </c>
      <c r="K606" s="241">
        <v>3824836</v>
      </c>
      <c r="L606" s="241"/>
      <c r="M606" s="241">
        <v>9</v>
      </c>
      <c r="N606" s="312" t="s">
        <v>653</v>
      </c>
      <c r="O606" s="3" t="s">
        <v>831</v>
      </c>
      <c r="P606" s="241">
        <v>25</v>
      </c>
      <c r="Q606" s="322" t="s">
        <v>146</v>
      </c>
      <c r="R606" s="256">
        <v>1000</v>
      </c>
      <c r="S606" s="263">
        <v>18000</v>
      </c>
      <c r="T606" s="256">
        <v>18000</v>
      </c>
      <c r="U606" s="256">
        <v>1000</v>
      </c>
      <c r="V606" s="384">
        <v>1000</v>
      </c>
      <c r="W606" s="241">
        <v>1</v>
      </c>
      <c r="X606" s="256">
        <v>6000</v>
      </c>
      <c r="Y606" s="241">
        <v>3</v>
      </c>
      <c r="Z606" s="256">
        <v>6020</v>
      </c>
      <c r="AA606" s="256">
        <v>6000</v>
      </c>
      <c r="AB606" s="257"/>
      <c r="AC606" s="257" t="s">
        <v>1781</v>
      </c>
      <c r="AD606" s="328">
        <v>0.60763888888888884</v>
      </c>
      <c r="AE606" s="329">
        <v>0.64236111111111116</v>
      </c>
      <c r="AF606" s="329">
        <v>0.64236111111111116</v>
      </c>
      <c r="AG606" s="328">
        <v>0.66319444444444442</v>
      </c>
      <c r="AH606" s="241" t="s">
        <v>829</v>
      </c>
      <c r="AI606" s="254" t="s">
        <v>830</v>
      </c>
      <c r="AJ606" s="254" t="s">
        <v>57</v>
      </c>
      <c r="AK606" s="254" t="s">
        <v>833</v>
      </c>
      <c r="AL606" s="260" t="s">
        <v>1790</v>
      </c>
      <c r="AM606" s="379" t="s">
        <v>840</v>
      </c>
      <c r="AP606" s="261">
        <f t="shared" si="62"/>
        <v>3.4722222222222321E-2</v>
      </c>
      <c r="AQ606" s="261">
        <f t="shared" si="63"/>
        <v>2.0833333333333259E-2</v>
      </c>
      <c r="AS606" s="236" t="s">
        <v>743</v>
      </c>
    </row>
    <row r="607" spans="2:45">
      <c r="B607" s="337">
        <v>2025</v>
      </c>
      <c r="C607" s="337">
        <v>5</v>
      </c>
      <c r="D607" s="337">
        <v>22</v>
      </c>
      <c r="E607" s="338" t="s">
        <v>821</v>
      </c>
      <c r="F607" s="337"/>
      <c r="G607" s="339" t="s">
        <v>824</v>
      </c>
      <c r="H607" s="254" t="s">
        <v>825</v>
      </c>
      <c r="I607" s="317" t="s">
        <v>826</v>
      </c>
      <c r="J607" s="254" t="s">
        <v>827</v>
      </c>
      <c r="K607" s="241">
        <v>3824836</v>
      </c>
      <c r="L607" s="241"/>
      <c r="M607" s="241">
        <v>9</v>
      </c>
      <c r="N607" s="312" t="s">
        <v>653</v>
      </c>
      <c r="O607" s="3" t="s">
        <v>831</v>
      </c>
      <c r="P607" s="241">
        <v>25</v>
      </c>
      <c r="Q607" s="322" t="s">
        <v>146</v>
      </c>
      <c r="R607" s="256">
        <v>1000</v>
      </c>
      <c r="S607" s="263">
        <v>18000</v>
      </c>
      <c r="T607" s="256">
        <v>18000</v>
      </c>
      <c r="U607" s="256">
        <v>1000</v>
      </c>
      <c r="V607" s="384">
        <v>1000</v>
      </c>
      <c r="W607" s="241">
        <v>1</v>
      </c>
      <c r="X607" s="256">
        <v>6000</v>
      </c>
      <c r="Y607" s="241">
        <v>3</v>
      </c>
      <c r="Z607" s="256">
        <v>6020</v>
      </c>
      <c r="AA607" s="256">
        <v>6000</v>
      </c>
      <c r="AB607" s="257"/>
      <c r="AC607" s="257" t="s">
        <v>1782</v>
      </c>
      <c r="AD607" s="328">
        <v>0.66319444444444442</v>
      </c>
      <c r="AE607" s="329">
        <v>0.69791666666666663</v>
      </c>
      <c r="AF607" s="329"/>
      <c r="AG607" s="328"/>
      <c r="AH607" s="241"/>
      <c r="AI607" s="254" t="s">
        <v>830</v>
      </c>
      <c r="AJ607" s="254" t="s">
        <v>57</v>
      </c>
      <c r="AK607" s="254" t="s">
        <v>833</v>
      </c>
      <c r="AL607" s="260" t="s">
        <v>1792</v>
      </c>
      <c r="AM607" s="379" t="s">
        <v>840</v>
      </c>
      <c r="AP607" s="261">
        <f t="shared" si="62"/>
        <v>3.472222222222221E-2</v>
      </c>
      <c r="AQ607" s="261" t="str">
        <f t="shared" si="63"/>
        <v/>
      </c>
      <c r="AS607" s="236" t="s">
        <v>743</v>
      </c>
    </row>
    <row r="608" spans="2:45">
      <c r="B608" s="337">
        <v>2025</v>
      </c>
      <c r="C608" s="337">
        <v>5</v>
      </c>
      <c r="D608" s="337">
        <v>22</v>
      </c>
      <c r="E608" s="338" t="s">
        <v>821</v>
      </c>
      <c r="F608" s="337"/>
      <c r="G608" s="339"/>
      <c r="H608" s="254"/>
      <c r="I608" s="317"/>
      <c r="J608" s="254"/>
      <c r="K608" s="241"/>
      <c r="L608" s="241"/>
      <c r="M608" s="241"/>
      <c r="N608" s="312"/>
      <c r="O608" s="3"/>
      <c r="P608" s="241"/>
      <c r="Q608" s="322"/>
      <c r="R608" s="256"/>
      <c r="S608" s="263"/>
      <c r="T608" s="256"/>
      <c r="U608" s="256"/>
      <c r="V608" s="256"/>
      <c r="W608" s="241"/>
      <c r="X608" s="256"/>
      <c r="Y608" s="241"/>
      <c r="Z608" s="256"/>
      <c r="AA608" s="256"/>
      <c r="AB608" s="257"/>
      <c r="AC608" s="257"/>
      <c r="AD608" s="328"/>
      <c r="AE608" s="329"/>
      <c r="AF608" s="329">
        <v>0.69791666666666663</v>
      </c>
      <c r="AG608" s="328">
        <v>0.71875</v>
      </c>
      <c r="AH608" s="241" t="s">
        <v>832</v>
      </c>
      <c r="AI608" s="254"/>
      <c r="AJ608" s="254"/>
      <c r="AK608" s="254"/>
      <c r="AL608" s="260"/>
      <c r="AM608" s="379"/>
      <c r="AP608" s="261" t="str">
        <f t="shared" si="62"/>
        <v/>
      </c>
      <c r="AQ608" s="261">
        <f t="shared" si="63"/>
        <v>2.083333333333337E-2</v>
      </c>
    </row>
    <row r="609" spans="2:45">
      <c r="B609" s="337">
        <v>2025</v>
      </c>
      <c r="C609" s="337">
        <v>5</v>
      </c>
      <c r="D609" s="337">
        <v>22</v>
      </c>
      <c r="E609" s="338" t="s">
        <v>821</v>
      </c>
      <c r="F609" s="337">
        <v>6</v>
      </c>
      <c r="G609" s="339" t="s">
        <v>824</v>
      </c>
      <c r="H609" s="254" t="s">
        <v>825</v>
      </c>
      <c r="I609" s="317" t="s">
        <v>68</v>
      </c>
      <c r="J609" s="254" t="s">
        <v>827</v>
      </c>
      <c r="K609" s="241">
        <v>3824836</v>
      </c>
      <c r="L609" s="241"/>
      <c r="M609" s="241">
        <v>9</v>
      </c>
      <c r="N609" s="312" t="s">
        <v>653</v>
      </c>
      <c r="O609" s="3" t="s">
        <v>831</v>
      </c>
      <c r="P609" s="241">
        <v>25</v>
      </c>
      <c r="Q609" s="322" t="s">
        <v>146</v>
      </c>
      <c r="R609" s="256">
        <v>1000</v>
      </c>
      <c r="S609" s="263">
        <v>6000</v>
      </c>
      <c r="T609" s="256">
        <v>6000</v>
      </c>
      <c r="U609" s="256">
        <v>1000</v>
      </c>
      <c r="V609" s="256">
        <v>1000</v>
      </c>
      <c r="W609" s="241">
        <v>1</v>
      </c>
      <c r="X609" s="256">
        <v>6000</v>
      </c>
      <c r="Y609" s="241">
        <v>1</v>
      </c>
      <c r="Z609" s="256">
        <v>6020</v>
      </c>
      <c r="AA609" s="256">
        <v>6000</v>
      </c>
      <c r="AB609" s="257" t="s">
        <v>1780</v>
      </c>
      <c r="AC609" s="257" t="s">
        <v>1791</v>
      </c>
      <c r="AD609" s="328">
        <v>0.71875</v>
      </c>
      <c r="AE609" s="329">
        <v>0.75347222222222221</v>
      </c>
      <c r="AF609" s="329"/>
      <c r="AG609" s="328"/>
      <c r="AH609" s="241"/>
      <c r="AI609" s="254" t="s">
        <v>830</v>
      </c>
      <c r="AJ609" s="254" t="s">
        <v>43</v>
      </c>
      <c r="AK609" s="254" t="s">
        <v>833</v>
      </c>
      <c r="AL609" s="260" t="s">
        <v>1441</v>
      </c>
      <c r="AM609" s="379" t="s">
        <v>840</v>
      </c>
      <c r="AP609" s="261"/>
      <c r="AQ609" s="261"/>
      <c r="AS609" s="236" t="s">
        <v>743</v>
      </c>
    </row>
    <row r="610" spans="2:45">
      <c r="B610" s="337">
        <v>2025</v>
      </c>
      <c r="C610" s="337">
        <v>5</v>
      </c>
      <c r="D610" s="337">
        <v>22</v>
      </c>
      <c r="E610" s="338" t="s">
        <v>821</v>
      </c>
      <c r="F610" s="337"/>
      <c r="G610" s="339"/>
      <c r="H610" s="254"/>
      <c r="I610" s="317"/>
      <c r="J610" s="254"/>
      <c r="K610" s="241"/>
      <c r="L610" s="241"/>
      <c r="M610" s="241"/>
      <c r="N610" s="312"/>
      <c r="O610" s="3"/>
      <c r="P610" s="241"/>
      <c r="Q610" s="322"/>
      <c r="R610" s="256"/>
      <c r="S610" s="263"/>
      <c r="T610" s="256"/>
      <c r="U610" s="256"/>
      <c r="V610" s="256"/>
      <c r="W610" s="241"/>
      <c r="X610" s="256"/>
      <c r="Y610" s="241"/>
      <c r="Z610" s="256"/>
      <c r="AA610" s="256"/>
      <c r="AB610" s="257"/>
      <c r="AC610" s="257"/>
      <c r="AD610" s="328"/>
      <c r="AE610" s="329"/>
      <c r="AF610" s="329">
        <v>0.75347222222222221</v>
      </c>
      <c r="AG610" s="328">
        <v>0.77430555555555558</v>
      </c>
      <c r="AH610" s="241" t="s">
        <v>41</v>
      </c>
      <c r="AI610" s="254"/>
      <c r="AJ610" s="254"/>
      <c r="AK610" s="254"/>
      <c r="AL610" s="260"/>
      <c r="AM610" s="379"/>
      <c r="AP610" s="261"/>
      <c r="AQ610" s="261"/>
    </row>
    <row r="611" spans="2:45">
      <c r="B611" s="337">
        <v>2025</v>
      </c>
      <c r="C611" s="337">
        <v>5</v>
      </c>
      <c r="D611" s="337">
        <v>22</v>
      </c>
      <c r="E611" s="338" t="s">
        <v>821</v>
      </c>
      <c r="F611" s="337">
        <v>7</v>
      </c>
      <c r="G611" s="339" t="s">
        <v>824</v>
      </c>
      <c r="H611" s="254" t="s">
        <v>825</v>
      </c>
      <c r="I611" s="317" t="s">
        <v>826</v>
      </c>
      <c r="J611" s="254" t="s">
        <v>827</v>
      </c>
      <c r="K611" s="241">
        <v>3824836</v>
      </c>
      <c r="L611" s="241">
        <v>2</v>
      </c>
      <c r="M611" s="241">
        <v>9</v>
      </c>
      <c r="N611" s="312" t="s">
        <v>653</v>
      </c>
      <c r="O611" s="3" t="s">
        <v>831</v>
      </c>
      <c r="P611" s="241">
        <v>25</v>
      </c>
      <c r="Q611" s="322" t="s">
        <v>146</v>
      </c>
      <c r="R611" s="256">
        <v>1000</v>
      </c>
      <c r="S611" s="263">
        <v>18000</v>
      </c>
      <c r="T611" s="256">
        <v>18000</v>
      </c>
      <c r="U611" s="256">
        <v>1000</v>
      </c>
      <c r="V611" s="384">
        <v>1000</v>
      </c>
      <c r="W611" s="241">
        <v>1</v>
      </c>
      <c r="X611" s="256">
        <v>6000</v>
      </c>
      <c r="Y611" s="241">
        <v>3</v>
      </c>
      <c r="Z611" s="256">
        <v>5800</v>
      </c>
      <c r="AA611" s="256">
        <v>5780</v>
      </c>
      <c r="AB611" s="257" t="s">
        <v>1785</v>
      </c>
      <c r="AC611" s="257" t="s">
        <v>1786</v>
      </c>
      <c r="AD611" s="328">
        <v>0.77430555555555558</v>
      </c>
      <c r="AE611" s="329">
        <v>0.80902777777777779</v>
      </c>
      <c r="AF611" s="329">
        <v>0.80902777777777779</v>
      </c>
      <c r="AG611" s="328">
        <v>0.82986111111111116</v>
      </c>
      <c r="AH611" s="241" t="s">
        <v>829</v>
      </c>
      <c r="AI611" s="254" t="s">
        <v>830</v>
      </c>
      <c r="AJ611" s="254" t="s">
        <v>57</v>
      </c>
      <c r="AK611" s="254" t="s">
        <v>833</v>
      </c>
      <c r="AL611" s="103" t="s">
        <v>1802</v>
      </c>
      <c r="AM611" s="379" t="s">
        <v>840</v>
      </c>
      <c r="AP611" s="261">
        <f t="shared" si="62"/>
        <v>3.472222222222221E-2</v>
      </c>
      <c r="AQ611" s="261">
        <f t="shared" si="63"/>
        <v>2.083333333333337E-2</v>
      </c>
      <c r="AS611" s="236" t="s">
        <v>743</v>
      </c>
    </row>
    <row r="612" spans="2:45">
      <c r="B612" s="337">
        <v>2025</v>
      </c>
      <c r="C612" s="337">
        <v>5</v>
      </c>
      <c r="D612" s="337">
        <v>22</v>
      </c>
      <c r="E612" s="338" t="s">
        <v>821</v>
      </c>
      <c r="F612" s="337"/>
      <c r="G612" s="339" t="s">
        <v>824</v>
      </c>
      <c r="H612" s="254" t="s">
        <v>825</v>
      </c>
      <c r="I612" s="317" t="s">
        <v>826</v>
      </c>
      <c r="J612" s="254" t="s">
        <v>827</v>
      </c>
      <c r="K612" s="241">
        <v>3824836</v>
      </c>
      <c r="L612" s="241"/>
      <c r="M612" s="241">
        <v>9</v>
      </c>
      <c r="N612" s="312" t="s">
        <v>653</v>
      </c>
      <c r="O612" s="3" t="s">
        <v>831</v>
      </c>
      <c r="P612" s="241">
        <v>25</v>
      </c>
      <c r="Q612" s="322" t="s">
        <v>146</v>
      </c>
      <c r="R612" s="256">
        <v>1000</v>
      </c>
      <c r="S612" s="263">
        <v>18000</v>
      </c>
      <c r="T612" s="256">
        <v>18000</v>
      </c>
      <c r="U612" s="256">
        <v>1000</v>
      </c>
      <c r="V612" s="384">
        <v>1000</v>
      </c>
      <c r="W612" s="241">
        <v>1</v>
      </c>
      <c r="X612" s="256">
        <v>6000</v>
      </c>
      <c r="Y612" s="241">
        <v>3</v>
      </c>
      <c r="Z612" s="256">
        <v>6020</v>
      </c>
      <c r="AA612" s="256">
        <v>6000</v>
      </c>
      <c r="AB612" s="257"/>
      <c r="AC612" s="257" t="s">
        <v>1787</v>
      </c>
      <c r="AD612" s="328">
        <v>0.82986111111111116</v>
      </c>
      <c r="AE612" s="329">
        <v>0.86458333333333337</v>
      </c>
      <c r="AF612" s="329">
        <v>0.86458333333333337</v>
      </c>
      <c r="AG612" s="328">
        <v>0.88541666666666663</v>
      </c>
      <c r="AH612" s="241" t="s">
        <v>829</v>
      </c>
      <c r="AI612" s="254" t="s">
        <v>830</v>
      </c>
      <c r="AJ612" s="254" t="s">
        <v>43</v>
      </c>
      <c r="AK612" s="254" t="s">
        <v>833</v>
      </c>
      <c r="AL612" s="260" t="s">
        <v>1798</v>
      </c>
      <c r="AM612" s="379" t="s">
        <v>840</v>
      </c>
      <c r="AP612" s="261">
        <f t="shared" si="62"/>
        <v>3.472222222222221E-2</v>
      </c>
      <c r="AQ612" s="261">
        <f t="shared" si="63"/>
        <v>2.0833333333333259E-2</v>
      </c>
      <c r="AS612" s="236" t="s">
        <v>743</v>
      </c>
    </row>
    <row r="613" spans="2:45">
      <c r="B613" s="337">
        <v>2025</v>
      </c>
      <c r="C613" s="337">
        <v>5</v>
      </c>
      <c r="D613" s="337">
        <v>22</v>
      </c>
      <c r="E613" s="338" t="s">
        <v>821</v>
      </c>
      <c r="F613" s="337"/>
      <c r="G613" s="339" t="s">
        <v>824</v>
      </c>
      <c r="H613" s="254" t="s">
        <v>825</v>
      </c>
      <c r="I613" s="317" t="s">
        <v>826</v>
      </c>
      <c r="J613" s="254" t="s">
        <v>827</v>
      </c>
      <c r="K613" s="241">
        <v>3824836</v>
      </c>
      <c r="L613" s="241"/>
      <c r="M613" s="241">
        <v>9</v>
      </c>
      <c r="N613" s="312" t="s">
        <v>653</v>
      </c>
      <c r="O613" s="3" t="s">
        <v>831</v>
      </c>
      <c r="P613" s="241">
        <v>25</v>
      </c>
      <c r="Q613" s="322" t="s">
        <v>146</v>
      </c>
      <c r="R613" s="256">
        <v>1000</v>
      </c>
      <c r="S613" s="263">
        <v>18000</v>
      </c>
      <c r="T613" s="256">
        <v>18000</v>
      </c>
      <c r="U613" s="256">
        <v>1000</v>
      </c>
      <c r="V613" s="384">
        <v>1001</v>
      </c>
      <c r="W613" s="241">
        <v>1</v>
      </c>
      <c r="X613" s="256">
        <v>6000</v>
      </c>
      <c r="Y613" s="241">
        <v>3</v>
      </c>
      <c r="Z613" s="256">
        <v>6020</v>
      </c>
      <c r="AA613" s="256">
        <v>6000</v>
      </c>
      <c r="AB613" s="257"/>
      <c r="AC613" s="257" t="s">
        <v>1789</v>
      </c>
      <c r="AD613" s="328">
        <v>0.88541666666666663</v>
      </c>
      <c r="AE613" s="329">
        <v>0.92013888888888884</v>
      </c>
      <c r="AF613" s="329"/>
      <c r="AG613" s="328"/>
      <c r="AH613" s="241"/>
      <c r="AI613" s="254" t="s">
        <v>830</v>
      </c>
      <c r="AJ613" s="254" t="s">
        <v>57</v>
      </c>
      <c r="AK613" s="254" t="s">
        <v>833</v>
      </c>
      <c r="AL613" s="260" t="s">
        <v>1792</v>
      </c>
      <c r="AM613" s="379" t="s">
        <v>840</v>
      </c>
      <c r="AP613" s="261">
        <f t="shared" si="62"/>
        <v>3.472222222222221E-2</v>
      </c>
      <c r="AQ613" s="261" t="str">
        <f t="shared" si="63"/>
        <v/>
      </c>
      <c r="AS613" s="236" t="s">
        <v>743</v>
      </c>
    </row>
    <row r="614" spans="2:45">
      <c r="B614" s="337">
        <v>2025</v>
      </c>
      <c r="C614" s="337">
        <v>5</v>
      </c>
      <c r="D614" s="337">
        <v>22</v>
      </c>
      <c r="E614" s="338" t="s">
        <v>822</v>
      </c>
      <c r="F614" s="337"/>
      <c r="G614" s="339"/>
      <c r="H614" s="254"/>
      <c r="I614" s="317"/>
      <c r="J614" s="254"/>
      <c r="K614" s="241"/>
      <c r="L614" s="241"/>
      <c r="M614" s="241"/>
      <c r="N614" s="312"/>
      <c r="O614" s="3"/>
      <c r="P614" s="241"/>
      <c r="Q614" s="322"/>
      <c r="R614" s="256"/>
      <c r="S614" s="263"/>
      <c r="T614" s="256"/>
      <c r="U614" s="256"/>
      <c r="V614" s="256"/>
      <c r="W614" s="241"/>
      <c r="X614" s="256"/>
      <c r="Y614" s="241"/>
      <c r="Z614" s="256"/>
      <c r="AA614" s="256"/>
      <c r="AC614" s="257"/>
      <c r="AD614" s="328"/>
      <c r="AE614" s="329"/>
      <c r="AF614" s="329">
        <v>0.92013888888888884</v>
      </c>
      <c r="AG614" s="328">
        <v>0.94097222222222221</v>
      </c>
      <c r="AH614" s="241" t="s">
        <v>832</v>
      </c>
      <c r="AI614" s="254"/>
      <c r="AJ614" s="254"/>
      <c r="AK614" s="254"/>
      <c r="AL614" s="260"/>
      <c r="AM614" s="379"/>
      <c r="AP614" s="261" t="str">
        <f t="shared" ref="AP614:AP620" si="64">IF(IF(AD614&gt;AE614,1-AD614+AE614,AE614-AD614)=0,"",IF(AD614&gt;AE614,1-AD614+AE614,AE614-AD614))</f>
        <v/>
      </c>
      <c r="AQ614" s="261">
        <f t="shared" ref="AQ614:AQ620" si="65">IF(IF(AF614&gt;AG614,1-AF614+AG614,AG614-AF614)=0,"",IF(AF614&gt;AG614,1-AF614+AG614,AG614-AF614))</f>
        <v>2.083333333333337E-2</v>
      </c>
    </row>
    <row r="615" spans="2:45" ht="14.25" customHeight="1">
      <c r="B615" s="337">
        <v>2025</v>
      </c>
      <c r="C615" s="337">
        <v>5</v>
      </c>
      <c r="D615" s="337">
        <v>22</v>
      </c>
      <c r="E615" s="338" t="s">
        <v>822</v>
      </c>
      <c r="F615" s="337">
        <v>8</v>
      </c>
      <c r="G615" s="339" t="s">
        <v>824</v>
      </c>
      <c r="H615" s="254" t="s">
        <v>825</v>
      </c>
      <c r="I615" s="317" t="s">
        <v>826</v>
      </c>
      <c r="J615" s="254" t="s">
        <v>827</v>
      </c>
      <c r="K615" s="241">
        <v>3824836</v>
      </c>
      <c r="L615" s="241">
        <v>3</v>
      </c>
      <c r="M615" s="241">
        <v>9</v>
      </c>
      <c r="N615" s="312" t="s">
        <v>653</v>
      </c>
      <c r="O615" s="3" t="s">
        <v>831</v>
      </c>
      <c r="P615" s="241">
        <v>25</v>
      </c>
      <c r="Q615" s="322" t="s">
        <v>146</v>
      </c>
      <c r="R615" s="256">
        <v>1000</v>
      </c>
      <c r="S615" s="263">
        <v>18000</v>
      </c>
      <c r="T615" s="256">
        <v>18000</v>
      </c>
      <c r="U615" s="256">
        <v>1000</v>
      </c>
      <c r="V615" s="384">
        <v>1000</v>
      </c>
      <c r="W615" s="241">
        <v>1</v>
      </c>
      <c r="X615" s="256">
        <v>6000</v>
      </c>
      <c r="Y615" s="241">
        <v>3</v>
      </c>
      <c r="Z615" s="256">
        <v>5800</v>
      </c>
      <c r="AA615" s="256">
        <v>5780</v>
      </c>
      <c r="AB615" s="257" t="s">
        <v>1794</v>
      </c>
      <c r="AC615" s="257" t="s">
        <v>1795</v>
      </c>
      <c r="AD615" s="328">
        <v>0.94097222222222221</v>
      </c>
      <c r="AE615" s="329">
        <v>0.97569444444444442</v>
      </c>
      <c r="AF615" s="329">
        <v>0.97569444444444442</v>
      </c>
      <c r="AG615" s="328">
        <v>0.99652777777777779</v>
      </c>
      <c r="AH615" s="241" t="s">
        <v>829</v>
      </c>
      <c r="AI615" s="254" t="s">
        <v>830</v>
      </c>
      <c r="AJ615" s="254" t="s">
        <v>50</v>
      </c>
      <c r="AK615" s="254" t="s">
        <v>833</v>
      </c>
      <c r="AL615" s="260" t="s">
        <v>1803</v>
      </c>
      <c r="AM615" s="379" t="s">
        <v>840</v>
      </c>
      <c r="AP615" s="261">
        <f t="shared" si="64"/>
        <v>3.472222222222221E-2</v>
      </c>
      <c r="AQ615" s="261">
        <f t="shared" si="65"/>
        <v>2.083333333333337E-2</v>
      </c>
      <c r="AS615" s="236" t="s">
        <v>743</v>
      </c>
    </row>
    <row r="616" spans="2:45">
      <c r="B616" s="337">
        <v>2025</v>
      </c>
      <c r="C616" s="337">
        <v>5</v>
      </c>
      <c r="D616" s="337">
        <v>22</v>
      </c>
      <c r="E616" s="338" t="s">
        <v>822</v>
      </c>
      <c r="F616" s="337"/>
      <c r="G616" s="339" t="s">
        <v>824</v>
      </c>
      <c r="H616" s="254" t="s">
        <v>825</v>
      </c>
      <c r="I616" s="317" t="s">
        <v>826</v>
      </c>
      <c r="J616" s="254" t="s">
        <v>827</v>
      </c>
      <c r="K616" s="241">
        <v>3824836</v>
      </c>
      <c r="L616" s="241"/>
      <c r="M616" s="241">
        <v>9</v>
      </c>
      <c r="N616" s="312" t="s">
        <v>653</v>
      </c>
      <c r="O616" s="3" t="s">
        <v>831</v>
      </c>
      <c r="P616" s="241">
        <v>25</v>
      </c>
      <c r="Q616" s="322" t="s">
        <v>146</v>
      </c>
      <c r="R616" s="256">
        <v>1000</v>
      </c>
      <c r="S616" s="263">
        <v>18000</v>
      </c>
      <c r="T616" s="256">
        <v>18000</v>
      </c>
      <c r="U616" s="256">
        <v>1000</v>
      </c>
      <c r="V616" s="384">
        <v>1000</v>
      </c>
      <c r="W616" s="241">
        <v>1</v>
      </c>
      <c r="X616" s="256">
        <v>6000</v>
      </c>
      <c r="Y616" s="241">
        <v>3</v>
      </c>
      <c r="Z616" s="256">
        <v>6020</v>
      </c>
      <c r="AA616" s="256">
        <v>6000</v>
      </c>
      <c r="AB616" s="257"/>
      <c r="AC616" s="257" t="s">
        <v>1796</v>
      </c>
      <c r="AD616" s="328">
        <v>0.99652777777777779</v>
      </c>
      <c r="AE616" s="329">
        <v>3.125E-2</v>
      </c>
      <c r="AF616" s="329">
        <v>3.125E-2</v>
      </c>
      <c r="AG616" s="328">
        <v>5.2083333333333336E-2</v>
      </c>
      <c r="AH616" s="241" t="s">
        <v>829</v>
      </c>
      <c r="AI616" s="254" t="s">
        <v>830</v>
      </c>
      <c r="AJ616" s="254" t="s">
        <v>43</v>
      </c>
      <c r="AK616" s="254" t="s">
        <v>833</v>
      </c>
      <c r="AL616" s="260"/>
      <c r="AM616" s="379" t="s">
        <v>840</v>
      </c>
      <c r="AP616" s="261">
        <f t="shared" si="64"/>
        <v>3.472222222222221E-2</v>
      </c>
      <c r="AQ616" s="261">
        <f t="shared" si="65"/>
        <v>2.0833333333333336E-2</v>
      </c>
      <c r="AS616" s="236" t="s">
        <v>743</v>
      </c>
    </row>
    <row r="617" spans="2:45">
      <c r="B617" s="337">
        <v>2025</v>
      </c>
      <c r="C617" s="337">
        <v>5</v>
      </c>
      <c r="D617" s="337">
        <v>22</v>
      </c>
      <c r="E617" s="338" t="s">
        <v>822</v>
      </c>
      <c r="F617" s="337"/>
      <c r="G617" s="339" t="s">
        <v>824</v>
      </c>
      <c r="H617" s="254" t="s">
        <v>825</v>
      </c>
      <c r="I617" s="317" t="s">
        <v>826</v>
      </c>
      <c r="J617" s="254" t="s">
        <v>827</v>
      </c>
      <c r="K617" s="241">
        <v>3824836</v>
      </c>
      <c r="L617" s="241"/>
      <c r="M617" s="241">
        <v>9</v>
      </c>
      <c r="N617" s="312" t="s">
        <v>653</v>
      </c>
      <c r="O617" s="3" t="s">
        <v>831</v>
      </c>
      <c r="P617" s="241">
        <v>25</v>
      </c>
      <c r="Q617" s="322" t="s">
        <v>146</v>
      </c>
      <c r="R617" s="256">
        <v>1000</v>
      </c>
      <c r="S617" s="263">
        <v>18000</v>
      </c>
      <c r="T617" s="256">
        <v>18000</v>
      </c>
      <c r="U617" s="256">
        <v>1000</v>
      </c>
      <c r="V617" s="384">
        <v>1000</v>
      </c>
      <c r="W617" s="241">
        <v>1</v>
      </c>
      <c r="X617" s="256">
        <v>6000</v>
      </c>
      <c r="Y617" s="241">
        <v>3</v>
      </c>
      <c r="Z617" s="256">
        <v>5940</v>
      </c>
      <c r="AA617" s="256">
        <v>5920</v>
      </c>
      <c r="AB617" s="257"/>
      <c r="AC617" s="257" t="s">
        <v>1797</v>
      </c>
      <c r="AD617" s="328">
        <v>5.2083333333333336E-2</v>
      </c>
      <c r="AE617" s="329">
        <v>8.6805555555555552E-2</v>
      </c>
      <c r="AF617" s="329"/>
      <c r="AG617" s="328"/>
      <c r="AH617" s="241"/>
      <c r="AI617" s="254" t="s">
        <v>830</v>
      </c>
      <c r="AJ617" s="254" t="s">
        <v>50</v>
      </c>
      <c r="AK617" s="254" t="s">
        <v>833</v>
      </c>
      <c r="AL617" s="260" t="s">
        <v>1804</v>
      </c>
      <c r="AM617" s="379" t="s">
        <v>840</v>
      </c>
      <c r="AP617" s="261">
        <f t="shared" si="64"/>
        <v>3.4722222222222217E-2</v>
      </c>
      <c r="AQ617" s="261" t="str">
        <f t="shared" si="65"/>
        <v/>
      </c>
      <c r="AS617" s="236" t="s">
        <v>743</v>
      </c>
    </row>
    <row r="618" spans="2:45">
      <c r="B618" s="337">
        <v>2025</v>
      </c>
      <c r="C618" s="337">
        <v>5</v>
      </c>
      <c r="D618" s="337">
        <v>22</v>
      </c>
      <c r="E618" s="338" t="s">
        <v>822</v>
      </c>
      <c r="F618" s="337"/>
      <c r="G618" s="339"/>
      <c r="H618" s="254"/>
      <c r="I618" s="317"/>
      <c r="J618" s="254"/>
      <c r="K618" s="241"/>
      <c r="L618" s="241"/>
      <c r="M618" s="241"/>
      <c r="N618" s="312"/>
      <c r="O618" s="3"/>
      <c r="P618" s="241"/>
      <c r="Q618" s="322"/>
      <c r="R618" s="256"/>
      <c r="S618" s="263"/>
      <c r="T618" s="256"/>
      <c r="U618" s="256"/>
      <c r="V618" s="256"/>
      <c r="W618" s="241"/>
      <c r="X618" s="256"/>
      <c r="Y618" s="241"/>
      <c r="Z618" s="256"/>
      <c r="AA618" s="256"/>
      <c r="AB618" s="257"/>
      <c r="AC618" s="257"/>
      <c r="AD618" s="328"/>
      <c r="AE618" s="329"/>
      <c r="AF618" s="329">
        <v>8.6805555555555552E-2</v>
      </c>
      <c r="AG618" s="328">
        <v>0.1701388888888889</v>
      </c>
      <c r="AH618" s="241" t="s">
        <v>35</v>
      </c>
      <c r="AI618" s="254"/>
      <c r="AJ618" s="254"/>
      <c r="AK618" s="254"/>
      <c r="AL618" s="260" t="s">
        <v>1793</v>
      </c>
      <c r="AM618" s="379"/>
      <c r="AP618" s="261" t="str">
        <f t="shared" si="64"/>
        <v/>
      </c>
      <c r="AQ618" s="261">
        <f t="shared" si="65"/>
        <v>8.3333333333333343E-2</v>
      </c>
    </row>
    <row r="619" spans="2:45">
      <c r="B619" s="337">
        <v>2025</v>
      </c>
      <c r="C619" s="337">
        <v>5</v>
      </c>
      <c r="D619" s="337">
        <v>22</v>
      </c>
      <c r="E619" s="338" t="s">
        <v>822</v>
      </c>
      <c r="F619" s="337">
        <v>9</v>
      </c>
      <c r="G619" s="339" t="s">
        <v>824</v>
      </c>
      <c r="H619" s="254" t="s">
        <v>825</v>
      </c>
      <c r="I619" s="317" t="s">
        <v>826</v>
      </c>
      <c r="J619" s="254" t="s">
        <v>827</v>
      </c>
      <c r="K619" s="241">
        <v>3824828</v>
      </c>
      <c r="L619" s="241">
        <v>5</v>
      </c>
      <c r="M619" s="241">
        <v>22</v>
      </c>
      <c r="N619" s="312" t="s">
        <v>652</v>
      </c>
      <c r="O619" s="3" t="s">
        <v>831</v>
      </c>
      <c r="P619" s="241">
        <v>50</v>
      </c>
      <c r="Q619" s="322" t="s">
        <v>118</v>
      </c>
      <c r="R619" s="256">
        <v>1120</v>
      </c>
      <c r="S619" s="263">
        <v>9680</v>
      </c>
      <c r="T619" s="256">
        <v>9680</v>
      </c>
      <c r="U619" s="256">
        <v>1120</v>
      </c>
      <c r="V619" s="384">
        <v>1121</v>
      </c>
      <c r="W619" s="241">
        <v>1</v>
      </c>
      <c r="X619" s="256">
        <v>5000</v>
      </c>
      <c r="Y619" s="241">
        <v>2</v>
      </c>
      <c r="Z619" s="256">
        <v>4960</v>
      </c>
      <c r="AA619" s="256">
        <v>4940</v>
      </c>
      <c r="AB619" s="257" t="s">
        <v>1799</v>
      </c>
      <c r="AC619" s="257" t="s">
        <v>1800</v>
      </c>
      <c r="AD619" s="328">
        <v>0.1701388888888889</v>
      </c>
      <c r="AE619" s="329">
        <v>0.2048611111111111</v>
      </c>
      <c r="AF619" s="329">
        <v>0.2048611111111111</v>
      </c>
      <c r="AG619" s="328">
        <v>0.22569444444444445</v>
      </c>
      <c r="AH619" s="241" t="s">
        <v>829</v>
      </c>
      <c r="AI619" s="254" t="s">
        <v>42</v>
      </c>
      <c r="AJ619" s="254" t="s">
        <v>50</v>
      </c>
      <c r="AK619" s="254" t="s">
        <v>578</v>
      </c>
      <c r="AL619" s="260" t="s">
        <v>1806</v>
      </c>
      <c r="AM619" s="379" t="s">
        <v>840</v>
      </c>
      <c r="AP619" s="261">
        <f t="shared" si="64"/>
        <v>3.472222222222221E-2</v>
      </c>
      <c r="AQ619" s="261">
        <f t="shared" si="65"/>
        <v>2.0833333333333343E-2</v>
      </c>
      <c r="AS619" s="236" t="s">
        <v>730</v>
      </c>
    </row>
    <row r="620" spans="2:45">
      <c r="B620" s="337">
        <v>2025</v>
      </c>
      <c r="C620" s="337">
        <v>5</v>
      </c>
      <c r="D620" s="337">
        <v>22</v>
      </c>
      <c r="E620" s="338" t="s">
        <v>822</v>
      </c>
      <c r="F620" s="337"/>
      <c r="G620" s="339" t="s">
        <v>824</v>
      </c>
      <c r="H620" s="254" t="s">
        <v>825</v>
      </c>
      <c r="I620" s="317" t="s">
        <v>826</v>
      </c>
      <c r="J620" s="254" t="s">
        <v>827</v>
      </c>
      <c r="K620" s="241">
        <v>3824828</v>
      </c>
      <c r="L620" s="241"/>
      <c r="M620" s="241">
        <v>22</v>
      </c>
      <c r="N620" s="312" t="s">
        <v>652</v>
      </c>
      <c r="O620" s="3" t="s">
        <v>831</v>
      </c>
      <c r="P620" s="241">
        <v>50</v>
      </c>
      <c r="Q620" s="322" t="s">
        <v>118</v>
      </c>
      <c r="R620" s="256">
        <v>1120</v>
      </c>
      <c r="S620" s="263">
        <v>9680</v>
      </c>
      <c r="T620" s="256">
        <v>9680</v>
      </c>
      <c r="U620" s="256">
        <v>1120</v>
      </c>
      <c r="V620" s="384">
        <v>1122</v>
      </c>
      <c r="W620" s="241">
        <v>1</v>
      </c>
      <c r="X620" s="256">
        <v>5000</v>
      </c>
      <c r="Y620" s="241">
        <v>2</v>
      </c>
      <c r="Z620" s="256">
        <v>4650</v>
      </c>
      <c r="AA620" s="256">
        <v>4630</v>
      </c>
      <c r="AB620" s="257"/>
      <c r="AC620" s="257" t="s">
        <v>1801</v>
      </c>
      <c r="AD620" s="328">
        <v>0.22569444444444445</v>
      </c>
      <c r="AE620" s="329">
        <v>0.26041666666666669</v>
      </c>
      <c r="AF620" s="329"/>
      <c r="AG620" s="328"/>
      <c r="AH620" s="241"/>
      <c r="AI620" s="254" t="s">
        <v>42</v>
      </c>
      <c r="AJ620" s="254" t="s">
        <v>53</v>
      </c>
      <c r="AK620" s="254" t="s">
        <v>578</v>
      </c>
      <c r="AL620" s="260" t="s">
        <v>1813</v>
      </c>
      <c r="AM620" s="379" t="s">
        <v>840</v>
      </c>
      <c r="AP620" s="261">
        <f t="shared" si="64"/>
        <v>3.4722222222222238E-2</v>
      </c>
      <c r="AQ620" s="261" t="str">
        <f t="shared" si="65"/>
        <v/>
      </c>
      <c r="AS620" s="236" t="s">
        <v>730</v>
      </c>
    </row>
    <row r="621" spans="2:45">
      <c r="B621" s="337">
        <v>2025</v>
      </c>
      <c r="C621" s="337">
        <v>5</v>
      </c>
      <c r="D621" s="337">
        <v>22</v>
      </c>
      <c r="E621" s="338" t="s">
        <v>822</v>
      </c>
      <c r="F621" s="337"/>
      <c r="G621" s="339"/>
      <c r="H621" s="254"/>
      <c r="I621" s="317"/>
      <c r="J621" s="254"/>
      <c r="K621" s="241"/>
      <c r="L621" s="241"/>
      <c r="M621" s="241"/>
      <c r="N621" s="312"/>
      <c r="O621" s="3"/>
      <c r="P621" s="241"/>
      <c r="Q621" s="322"/>
      <c r="R621" s="256"/>
      <c r="S621" s="263"/>
      <c r="T621" s="256"/>
      <c r="U621" s="256"/>
      <c r="V621" s="256"/>
      <c r="W621" s="241"/>
      <c r="X621" s="256"/>
      <c r="Y621" s="241"/>
      <c r="Z621" s="256"/>
      <c r="AA621" s="256"/>
      <c r="AB621" s="257"/>
      <c r="AC621" s="257"/>
      <c r="AD621" s="328"/>
      <c r="AE621" s="329"/>
      <c r="AF621" s="329">
        <v>0.26041666666666669</v>
      </c>
      <c r="AG621" s="328">
        <v>0.28125</v>
      </c>
      <c r="AH621" s="241" t="s">
        <v>41</v>
      </c>
      <c r="AI621" s="254"/>
      <c r="AJ621" s="254"/>
      <c r="AK621" s="254"/>
      <c r="AL621" s="260"/>
      <c r="AM621" s="379"/>
      <c r="AP621" s="261" t="str">
        <f t="shared" ref="AP621:AP631" si="66">IF(IF(AD621&gt;AE621,1-AD621+AE621,AE621-AD621)=0,"",IF(AD621&gt;AE621,1-AD621+AE621,AE621-AD621))</f>
        <v/>
      </c>
      <c r="AQ621" s="261">
        <f t="shared" ref="AQ621:AQ631" si="67">IF(IF(AF621&gt;AG621,1-AF621+AG621,AG621-AF621)=0,"",IF(AF621&gt;AG621,1-AF621+AG621,AG621-AF621))</f>
        <v>2.0833333333333315E-2</v>
      </c>
    </row>
    <row r="622" spans="2:45">
      <c r="B622" s="337">
        <v>2025</v>
      </c>
      <c r="C622" s="337">
        <v>5</v>
      </c>
      <c r="D622" s="337">
        <v>23</v>
      </c>
      <c r="E622" s="338" t="s">
        <v>823</v>
      </c>
      <c r="F622" s="337">
        <v>1</v>
      </c>
      <c r="G622" s="339" t="s">
        <v>824</v>
      </c>
      <c r="H622" s="254" t="s">
        <v>825</v>
      </c>
      <c r="I622" s="317" t="s">
        <v>826</v>
      </c>
      <c r="J622" s="254" t="s">
        <v>827</v>
      </c>
      <c r="K622" s="241">
        <v>3824828</v>
      </c>
      <c r="L622" s="241">
        <v>6</v>
      </c>
      <c r="M622" s="241">
        <v>22</v>
      </c>
      <c r="N622" s="312" t="s">
        <v>652</v>
      </c>
      <c r="O622" s="3" t="s">
        <v>831</v>
      </c>
      <c r="P622" s="241">
        <v>50</v>
      </c>
      <c r="Q622" s="322" t="s">
        <v>118</v>
      </c>
      <c r="R622" s="256">
        <v>1120</v>
      </c>
      <c r="S622" s="263">
        <v>10000</v>
      </c>
      <c r="T622" s="256">
        <v>10000</v>
      </c>
      <c r="U622" s="256">
        <v>1120</v>
      </c>
      <c r="V622" s="384">
        <v>1121</v>
      </c>
      <c r="W622" s="241">
        <v>1</v>
      </c>
      <c r="X622" s="256">
        <v>5000</v>
      </c>
      <c r="Y622" s="241">
        <v>2</v>
      </c>
      <c r="Z622" s="256">
        <v>5020</v>
      </c>
      <c r="AA622" s="256">
        <v>5000</v>
      </c>
      <c r="AB622" s="257" t="s">
        <v>1807</v>
      </c>
      <c r="AC622" s="257" t="s">
        <v>1808</v>
      </c>
      <c r="AD622" s="328">
        <v>0.28125</v>
      </c>
      <c r="AE622" s="329">
        <v>0.31597222222222221</v>
      </c>
      <c r="AF622" s="329">
        <v>0.31597222222222221</v>
      </c>
      <c r="AG622" s="328">
        <v>0.33680555555555558</v>
      </c>
      <c r="AH622" s="241" t="s">
        <v>829</v>
      </c>
      <c r="AI622" s="254" t="s">
        <v>42</v>
      </c>
      <c r="AJ622" s="254" t="s">
        <v>43</v>
      </c>
      <c r="AK622" s="254" t="s">
        <v>578</v>
      </c>
      <c r="AL622" s="260" t="s">
        <v>1678</v>
      </c>
      <c r="AM622" s="379" t="s">
        <v>840</v>
      </c>
      <c r="AP622" s="261">
        <f t="shared" si="66"/>
        <v>3.472222222222221E-2</v>
      </c>
      <c r="AQ622" s="261">
        <f t="shared" si="67"/>
        <v>2.083333333333337E-2</v>
      </c>
      <c r="AS622" s="236" t="s">
        <v>730</v>
      </c>
    </row>
    <row r="623" spans="2:45">
      <c r="B623" s="337">
        <v>2025</v>
      </c>
      <c r="C623" s="337">
        <v>5</v>
      </c>
      <c r="D623" s="337">
        <v>23</v>
      </c>
      <c r="E623" s="338" t="s">
        <v>823</v>
      </c>
      <c r="F623" s="337"/>
      <c r="G623" s="339" t="s">
        <v>824</v>
      </c>
      <c r="H623" s="254" t="s">
        <v>825</v>
      </c>
      <c r="I623" s="317" t="s">
        <v>826</v>
      </c>
      <c r="J623" s="254" t="s">
        <v>827</v>
      </c>
      <c r="K623" s="241">
        <v>3824828</v>
      </c>
      <c r="L623" s="241"/>
      <c r="M623" s="241">
        <v>22</v>
      </c>
      <c r="N623" s="312" t="s">
        <v>652</v>
      </c>
      <c r="O623" s="3" t="s">
        <v>831</v>
      </c>
      <c r="P623" s="241">
        <v>50</v>
      </c>
      <c r="Q623" s="322" t="s">
        <v>118</v>
      </c>
      <c r="R623" s="256">
        <v>1120</v>
      </c>
      <c r="S623" s="263">
        <v>10000</v>
      </c>
      <c r="T623" s="256">
        <v>10000</v>
      </c>
      <c r="U623" s="256">
        <v>1120</v>
      </c>
      <c r="V623" s="384">
        <v>1121</v>
      </c>
      <c r="W623" s="241">
        <v>1</v>
      </c>
      <c r="X623" s="256">
        <v>5000</v>
      </c>
      <c r="Y623" s="241">
        <v>2</v>
      </c>
      <c r="Z623" s="256">
        <v>4990</v>
      </c>
      <c r="AA623" s="256">
        <v>4970</v>
      </c>
      <c r="AB623" s="257"/>
      <c r="AC623" s="257" t="s">
        <v>1809</v>
      </c>
      <c r="AD623" s="328">
        <v>0.33680555555555558</v>
      </c>
      <c r="AE623" s="329">
        <v>0.37152777777777779</v>
      </c>
      <c r="AF623" s="329"/>
      <c r="AG623" s="328"/>
      <c r="AH623" s="241"/>
      <c r="AI623" s="254" t="s">
        <v>42</v>
      </c>
      <c r="AJ623" s="254" t="s">
        <v>50</v>
      </c>
      <c r="AK623" s="254" t="s">
        <v>578</v>
      </c>
      <c r="AL623" s="260" t="s">
        <v>1814</v>
      </c>
      <c r="AM623" s="379" t="s">
        <v>840</v>
      </c>
      <c r="AP623" s="261">
        <f t="shared" si="66"/>
        <v>3.472222222222221E-2</v>
      </c>
      <c r="AQ623" s="261" t="str">
        <f t="shared" si="67"/>
        <v/>
      </c>
      <c r="AS623" s="236" t="s">
        <v>730</v>
      </c>
    </row>
    <row r="624" spans="2:45">
      <c r="B624" s="337">
        <v>2025</v>
      </c>
      <c r="C624" s="337">
        <v>5</v>
      </c>
      <c r="D624" s="337">
        <v>23</v>
      </c>
      <c r="E624" s="338" t="s">
        <v>823</v>
      </c>
      <c r="F624" s="337"/>
      <c r="G624" s="339"/>
      <c r="H624" s="254"/>
      <c r="I624" s="317"/>
      <c r="J624" s="254"/>
      <c r="K624" s="241"/>
      <c r="L624" s="241"/>
      <c r="M624" s="241"/>
      <c r="N624" s="312"/>
      <c r="O624" s="3"/>
      <c r="P624" s="241"/>
      <c r="Q624" s="322"/>
      <c r="R624" s="256"/>
      <c r="S624" s="263"/>
      <c r="T624" s="256"/>
      <c r="U624" s="256"/>
      <c r="V624" s="256"/>
      <c r="W624" s="241"/>
      <c r="X624" s="256"/>
      <c r="Y624" s="241"/>
      <c r="Z624" s="256"/>
      <c r="AA624" s="256"/>
      <c r="AB624" s="257"/>
      <c r="AC624" s="257"/>
      <c r="AD624" s="328"/>
      <c r="AE624" s="329"/>
      <c r="AF624" s="329">
        <v>0.37152777777777779</v>
      </c>
      <c r="AG624" s="328">
        <v>0.3923611111111111</v>
      </c>
      <c r="AH624" s="241" t="s">
        <v>41</v>
      </c>
      <c r="AI624" s="254"/>
      <c r="AJ624" s="254"/>
      <c r="AK624" s="254"/>
      <c r="AL624" s="260"/>
      <c r="AM624" s="379"/>
      <c r="AP624" s="261" t="str">
        <f t="shared" si="66"/>
        <v/>
      </c>
      <c r="AQ624" s="261">
        <f t="shared" si="67"/>
        <v>2.0833333333333315E-2</v>
      </c>
    </row>
    <row r="625" spans="2:45">
      <c r="B625" s="337">
        <v>2025</v>
      </c>
      <c r="C625" s="337">
        <v>5</v>
      </c>
      <c r="D625" s="337">
        <v>23</v>
      </c>
      <c r="E625" s="338" t="s">
        <v>823</v>
      </c>
      <c r="F625" s="337">
        <v>2</v>
      </c>
      <c r="G625" s="339" t="s">
        <v>824</v>
      </c>
      <c r="H625" s="254" t="s">
        <v>825</v>
      </c>
      <c r="I625" s="317" t="s">
        <v>826</v>
      </c>
      <c r="J625" s="254" t="s">
        <v>827</v>
      </c>
      <c r="K625" s="241">
        <v>3824828</v>
      </c>
      <c r="L625" s="241">
        <v>7</v>
      </c>
      <c r="M625" s="241">
        <v>22</v>
      </c>
      <c r="N625" s="312" t="s">
        <v>652</v>
      </c>
      <c r="O625" s="3" t="s">
        <v>831</v>
      </c>
      <c r="P625" s="241">
        <v>50</v>
      </c>
      <c r="Q625" s="322" t="s">
        <v>118</v>
      </c>
      <c r="R625" s="256">
        <v>1120</v>
      </c>
      <c r="S625" s="263">
        <v>10000</v>
      </c>
      <c r="T625" s="256">
        <v>10000</v>
      </c>
      <c r="U625" s="256">
        <v>1120</v>
      </c>
      <c r="V625" s="384">
        <v>1122</v>
      </c>
      <c r="W625" s="241">
        <v>1</v>
      </c>
      <c r="X625" s="256">
        <v>5000</v>
      </c>
      <c r="Y625" s="241">
        <v>2</v>
      </c>
      <c r="Z625" s="256">
        <v>4960</v>
      </c>
      <c r="AA625" s="256">
        <v>4940</v>
      </c>
      <c r="AB625" s="257" t="s">
        <v>1810</v>
      </c>
      <c r="AC625" s="257" t="s">
        <v>1811</v>
      </c>
      <c r="AD625" s="328">
        <v>0.3923611111111111</v>
      </c>
      <c r="AE625" s="329">
        <v>0.42708333333333331</v>
      </c>
      <c r="AF625" s="329">
        <v>0.42708333333333331</v>
      </c>
      <c r="AG625" s="328">
        <v>0.48958333333333331</v>
      </c>
      <c r="AH625" s="241" t="s">
        <v>829</v>
      </c>
      <c r="AI625" s="254" t="s">
        <v>42</v>
      </c>
      <c r="AJ625" s="254" t="s">
        <v>57</v>
      </c>
      <c r="AK625" s="254" t="s">
        <v>578</v>
      </c>
      <c r="AL625" s="260" t="s">
        <v>1819</v>
      </c>
      <c r="AM625" s="379" t="s">
        <v>840</v>
      </c>
      <c r="AP625" s="261">
        <f t="shared" si="66"/>
        <v>3.472222222222221E-2</v>
      </c>
      <c r="AQ625" s="261">
        <f t="shared" si="67"/>
        <v>6.25E-2</v>
      </c>
      <c r="AS625" s="236" t="s">
        <v>730</v>
      </c>
    </row>
    <row r="626" spans="2:45">
      <c r="B626" s="337">
        <v>2025</v>
      </c>
      <c r="C626" s="337">
        <v>5</v>
      </c>
      <c r="D626" s="337">
        <v>23</v>
      </c>
      <c r="E626" s="338" t="s">
        <v>823</v>
      </c>
      <c r="F626" s="337"/>
      <c r="G626" s="339" t="s">
        <v>824</v>
      </c>
      <c r="H626" s="254" t="s">
        <v>825</v>
      </c>
      <c r="I626" s="317" t="s">
        <v>826</v>
      </c>
      <c r="J626" s="254" t="s">
        <v>827</v>
      </c>
      <c r="K626" s="241">
        <v>3824828</v>
      </c>
      <c r="L626" s="241"/>
      <c r="M626" s="241">
        <v>22</v>
      </c>
      <c r="N626" s="312" t="s">
        <v>652</v>
      </c>
      <c r="O626" s="3" t="s">
        <v>831</v>
      </c>
      <c r="P626" s="241">
        <v>50</v>
      </c>
      <c r="Q626" s="322" t="s">
        <v>118</v>
      </c>
      <c r="R626" s="256">
        <v>1120</v>
      </c>
      <c r="S626" s="263">
        <v>10000</v>
      </c>
      <c r="T626" s="256">
        <v>10000</v>
      </c>
      <c r="U626" s="256">
        <v>1120</v>
      </c>
      <c r="V626" s="384">
        <v>1121</v>
      </c>
      <c r="W626" s="241">
        <v>1</v>
      </c>
      <c r="X626" s="256">
        <v>5000</v>
      </c>
      <c r="Y626" s="241">
        <v>2</v>
      </c>
      <c r="Z626" s="256">
        <v>5020</v>
      </c>
      <c r="AA626" s="256">
        <v>5000</v>
      </c>
      <c r="AB626" s="257"/>
      <c r="AC626" s="257" t="s">
        <v>1812</v>
      </c>
      <c r="AD626" s="328">
        <v>0.48958333333333331</v>
      </c>
      <c r="AE626" s="329">
        <v>0.52430555555555558</v>
      </c>
      <c r="AF626" s="329"/>
      <c r="AG626" s="328"/>
      <c r="AH626" s="241"/>
      <c r="AI626" s="254" t="s">
        <v>42</v>
      </c>
      <c r="AJ626" s="254" t="s">
        <v>43</v>
      </c>
      <c r="AK626" s="254" t="s">
        <v>578</v>
      </c>
      <c r="AL626" s="260" t="s">
        <v>1805</v>
      </c>
      <c r="AM626" s="379" t="s">
        <v>840</v>
      </c>
      <c r="AP626" s="261">
        <f t="shared" si="66"/>
        <v>3.4722222222222265E-2</v>
      </c>
      <c r="AQ626" s="261" t="str">
        <f t="shared" si="67"/>
        <v/>
      </c>
      <c r="AS626" s="236" t="s">
        <v>730</v>
      </c>
    </row>
    <row r="627" spans="2:45">
      <c r="B627" s="337">
        <v>2025</v>
      </c>
      <c r="C627" s="337">
        <v>5</v>
      </c>
      <c r="D627" s="337">
        <v>23</v>
      </c>
      <c r="E627" s="338" t="s">
        <v>823</v>
      </c>
      <c r="F627" s="337"/>
      <c r="G627" s="339"/>
      <c r="H627" s="254"/>
      <c r="I627" s="317"/>
      <c r="J627" s="254"/>
      <c r="K627" s="241"/>
      <c r="L627" s="241"/>
      <c r="M627" s="241"/>
      <c r="N627" s="312"/>
      <c r="O627" s="3"/>
      <c r="P627" s="241"/>
      <c r="Q627" s="322"/>
      <c r="R627" s="256"/>
      <c r="S627" s="263"/>
      <c r="T627" s="256"/>
      <c r="U627" s="256"/>
      <c r="V627" s="256"/>
      <c r="W627" s="241"/>
      <c r="X627" s="256"/>
      <c r="Y627" s="241"/>
      <c r="Z627" s="256"/>
      <c r="AA627" s="256"/>
      <c r="AB627" s="257"/>
      <c r="AC627" s="257"/>
      <c r="AD627" s="328"/>
      <c r="AE627" s="329"/>
      <c r="AF627" s="329">
        <v>0.52430555555555558</v>
      </c>
      <c r="AG627" s="328">
        <v>0.54513888888888884</v>
      </c>
      <c r="AH627" s="241" t="s">
        <v>41</v>
      </c>
      <c r="AI627" s="254"/>
      <c r="AJ627" s="254"/>
      <c r="AK627" s="254"/>
      <c r="AL627" s="260" t="s">
        <v>1815</v>
      </c>
      <c r="AM627" s="379"/>
      <c r="AP627" s="261" t="str">
        <f t="shared" si="66"/>
        <v/>
      </c>
      <c r="AQ627" s="261">
        <f t="shared" si="67"/>
        <v>2.0833333333333259E-2</v>
      </c>
    </row>
    <row r="628" spans="2:45">
      <c r="B628" s="337">
        <v>2025</v>
      </c>
      <c r="C628" s="337">
        <v>5</v>
      </c>
      <c r="D628" s="337">
        <v>23</v>
      </c>
      <c r="E628" s="338" t="s">
        <v>823</v>
      </c>
      <c r="F628" s="337">
        <v>3</v>
      </c>
      <c r="G628" s="339" t="s">
        <v>824</v>
      </c>
      <c r="H628" s="254" t="s">
        <v>825</v>
      </c>
      <c r="I628" s="317" t="s">
        <v>826</v>
      </c>
      <c r="J628" s="254" t="s">
        <v>827</v>
      </c>
      <c r="K628" s="241">
        <v>3824828</v>
      </c>
      <c r="L628" s="241">
        <v>8</v>
      </c>
      <c r="M628" s="241">
        <v>22</v>
      </c>
      <c r="N628" s="312" t="s">
        <v>652</v>
      </c>
      <c r="O628" s="3" t="s">
        <v>831</v>
      </c>
      <c r="P628" s="241">
        <v>50</v>
      </c>
      <c r="Q628" s="322" t="s">
        <v>118</v>
      </c>
      <c r="R628" s="256">
        <v>1120</v>
      </c>
      <c r="S628" s="263">
        <v>10000</v>
      </c>
      <c r="T628" s="256">
        <v>10000</v>
      </c>
      <c r="U628" s="256">
        <v>1120</v>
      </c>
      <c r="V628" s="384">
        <v>1121</v>
      </c>
      <c r="W628" s="241">
        <v>1</v>
      </c>
      <c r="X628" s="256">
        <v>5000</v>
      </c>
      <c r="Y628" s="241">
        <v>2</v>
      </c>
      <c r="Z628" s="256">
        <v>5010</v>
      </c>
      <c r="AA628" s="256">
        <v>4990</v>
      </c>
      <c r="AB628" s="257" t="s">
        <v>1821</v>
      </c>
      <c r="AC628" s="257" t="s">
        <v>1822</v>
      </c>
      <c r="AD628" s="328">
        <v>0.54513888888888884</v>
      </c>
      <c r="AE628" s="329">
        <v>0.57986111111111116</v>
      </c>
      <c r="AF628" s="329">
        <v>0.57986111111111116</v>
      </c>
      <c r="AG628" s="328">
        <v>0.61111111111111116</v>
      </c>
      <c r="AH628" s="241" t="s">
        <v>829</v>
      </c>
      <c r="AI628" s="254" t="s">
        <v>42</v>
      </c>
      <c r="AJ628" s="254" t="s">
        <v>50</v>
      </c>
      <c r="AK628" s="254" t="s">
        <v>578</v>
      </c>
      <c r="AL628" s="260" t="s">
        <v>1830</v>
      </c>
      <c r="AM628" s="379" t="s">
        <v>840</v>
      </c>
      <c r="AP628" s="261">
        <f t="shared" si="66"/>
        <v>3.4722222222222321E-2</v>
      </c>
      <c r="AQ628" s="261">
        <f t="shared" si="67"/>
        <v>3.125E-2</v>
      </c>
      <c r="AS628" s="236" t="s">
        <v>730</v>
      </c>
    </row>
    <row r="629" spans="2:45">
      <c r="B629" s="337">
        <v>2025</v>
      </c>
      <c r="C629" s="337">
        <v>5</v>
      </c>
      <c r="D629" s="337">
        <v>23</v>
      </c>
      <c r="E629" s="338" t="s">
        <v>821</v>
      </c>
      <c r="F629" s="337"/>
      <c r="G629" s="339" t="s">
        <v>824</v>
      </c>
      <c r="H629" s="254" t="s">
        <v>825</v>
      </c>
      <c r="I629" s="317" t="s">
        <v>826</v>
      </c>
      <c r="J629" s="254" t="s">
        <v>827</v>
      </c>
      <c r="K629" s="241">
        <v>3824828</v>
      </c>
      <c r="L629" s="241"/>
      <c r="M629" s="241">
        <v>22</v>
      </c>
      <c r="N629" s="312" t="s">
        <v>652</v>
      </c>
      <c r="O629" s="3" t="s">
        <v>831</v>
      </c>
      <c r="P629" s="241">
        <v>50</v>
      </c>
      <c r="Q629" s="322" t="s">
        <v>118</v>
      </c>
      <c r="R629" s="256">
        <v>1120</v>
      </c>
      <c r="S629" s="263">
        <v>10000</v>
      </c>
      <c r="T629" s="256">
        <v>10000</v>
      </c>
      <c r="U629" s="256">
        <v>1120</v>
      </c>
      <c r="V629" s="384">
        <v>1122</v>
      </c>
      <c r="W629" s="241">
        <v>1</v>
      </c>
      <c r="X629" s="256">
        <v>5000</v>
      </c>
      <c r="Y629" s="241">
        <v>2</v>
      </c>
      <c r="Z629" s="256">
        <v>5020</v>
      </c>
      <c r="AA629" s="256">
        <v>5000</v>
      </c>
      <c r="AB629" s="257"/>
      <c r="AC629" s="257" t="s">
        <v>1823</v>
      </c>
      <c r="AD629" s="328">
        <v>0.61111111111111116</v>
      </c>
      <c r="AE629" s="329">
        <v>0.63541666666666663</v>
      </c>
      <c r="AF629" s="329"/>
      <c r="AG629" s="328"/>
      <c r="AH629" s="241"/>
      <c r="AI629" s="254" t="s">
        <v>42</v>
      </c>
      <c r="AJ629" s="254" t="s">
        <v>43</v>
      </c>
      <c r="AK629" s="254" t="s">
        <v>578</v>
      </c>
      <c r="AL629" s="260" t="s">
        <v>1830</v>
      </c>
      <c r="AM629" s="379" t="s">
        <v>840</v>
      </c>
      <c r="AP629" s="261">
        <f t="shared" si="66"/>
        <v>2.4305555555555469E-2</v>
      </c>
      <c r="AQ629" s="261" t="str">
        <f t="shared" si="67"/>
        <v/>
      </c>
      <c r="AS629" s="236" t="s">
        <v>730</v>
      </c>
    </row>
    <row r="630" spans="2:45">
      <c r="B630" s="337">
        <v>2025</v>
      </c>
      <c r="C630" s="337">
        <v>5</v>
      </c>
      <c r="D630" s="337">
        <v>23</v>
      </c>
      <c r="E630" s="338" t="s">
        <v>821</v>
      </c>
      <c r="F630" s="337"/>
      <c r="G630" s="339"/>
      <c r="H630" s="254"/>
      <c r="I630" s="317"/>
      <c r="J630" s="254"/>
      <c r="K630" s="241"/>
      <c r="L630" s="241"/>
      <c r="M630" s="241"/>
      <c r="N630" s="312"/>
      <c r="O630" s="3"/>
      <c r="P630" s="241"/>
      <c r="Q630" s="322"/>
      <c r="R630" s="256"/>
      <c r="S630" s="263"/>
      <c r="T630" s="256"/>
      <c r="U630" s="256"/>
      <c r="V630" s="384"/>
      <c r="W630" s="241"/>
      <c r="X630" s="256"/>
      <c r="Y630" s="241"/>
      <c r="Z630" s="256"/>
      <c r="AA630" s="256"/>
      <c r="AB630" s="257"/>
      <c r="AC630" s="257"/>
      <c r="AD630" s="328"/>
      <c r="AE630" s="329"/>
      <c r="AF630" s="329">
        <v>0.63541666666666663</v>
      </c>
      <c r="AG630" s="328">
        <v>0.65972222222222221</v>
      </c>
      <c r="AH630" s="241" t="s">
        <v>39</v>
      </c>
      <c r="AI630" s="254"/>
      <c r="AJ630" s="254"/>
      <c r="AK630" s="254"/>
      <c r="AL630" s="260" t="s">
        <v>1831</v>
      </c>
      <c r="AM630" s="379"/>
      <c r="AP630" s="261"/>
      <c r="AQ630" s="261"/>
    </row>
    <row r="631" spans="2:45">
      <c r="B631" s="337">
        <v>2025</v>
      </c>
      <c r="C631" s="337">
        <v>5</v>
      </c>
      <c r="D631" s="337">
        <v>23</v>
      </c>
      <c r="E631" s="338" t="s">
        <v>821</v>
      </c>
      <c r="F631" s="337"/>
      <c r="G631" s="339"/>
      <c r="H631" s="254"/>
      <c r="I631" s="317"/>
      <c r="J631" s="254"/>
      <c r="K631" s="241"/>
      <c r="L631" s="241"/>
      <c r="M631" s="241"/>
      <c r="N631" s="312"/>
      <c r="O631" s="3"/>
      <c r="P631" s="241"/>
      <c r="Q631" s="322"/>
      <c r="R631" s="256"/>
      <c r="S631" s="263"/>
      <c r="T631" s="256"/>
      <c r="U631" s="256"/>
      <c r="V631" s="256"/>
      <c r="W631" s="241"/>
      <c r="X631" s="256"/>
      <c r="Y631" s="241"/>
      <c r="Z631" s="256"/>
      <c r="AA631" s="256"/>
      <c r="AB631" s="257"/>
      <c r="AC631" s="257"/>
      <c r="AD631" s="328"/>
      <c r="AE631" s="329"/>
      <c r="AF631" s="329">
        <v>0.65972222222222221</v>
      </c>
      <c r="AG631" s="328">
        <v>0.68055555555555558</v>
      </c>
      <c r="AH631" s="241" t="s">
        <v>41</v>
      </c>
      <c r="AI631" s="254"/>
      <c r="AJ631" s="254"/>
      <c r="AK631" s="254"/>
      <c r="AL631" s="260"/>
      <c r="AM631" s="379"/>
      <c r="AP631" s="261" t="str">
        <f t="shared" si="66"/>
        <v/>
      </c>
      <c r="AQ631" s="261">
        <f t="shared" si="67"/>
        <v>2.083333333333337E-2</v>
      </c>
    </row>
    <row r="632" spans="2:45">
      <c r="B632" s="337">
        <v>2025</v>
      </c>
      <c r="C632" s="337">
        <v>5</v>
      </c>
      <c r="D632" s="337">
        <v>23</v>
      </c>
      <c r="E632" s="338" t="s">
        <v>821</v>
      </c>
      <c r="F632" s="337">
        <v>4</v>
      </c>
      <c r="G632" s="339" t="s">
        <v>824</v>
      </c>
      <c r="H632" s="254" t="s">
        <v>825</v>
      </c>
      <c r="I632" s="317" t="s">
        <v>826</v>
      </c>
      <c r="J632" s="254" t="s">
        <v>827</v>
      </c>
      <c r="K632" s="241">
        <v>3824828</v>
      </c>
      <c r="L632" s="241">
        <v>9</v>
      </c>
      <c r="M632" s="241">
        <v>22</v>
      </c>
      <c r="N632" s="312" t="s">
        <v>652</v>
      </c>
      <c r="O632" s="3" t="s">
        <v>831</v>
      </c>
      <c r="P632" s="241">
        <v>50</v>
      </c>
      <c r="Q632" s="322" t="s">
        <v>118</v>
      </c>
      <c r="R632" s="256">
        <v>1120</v>
      </c>
      <c r="S632" s="263">
        <v>10000</v>
      </c>
      <c r="T632" s="256">
        <v>10000</v>
      </c>
      <c r="U632" s="256">
        <v>1120</v>
      </c>
      <c r="V632" s="384">
        <v>1122</v>
      </c>
      <c r="W632" s="241">
        <v>1</v>
      </c>
      <c r="X632" s="256">
        <v>5000</v>
      </c>
      <c r="Y632" s="241">
        <v>2</v>
      </c>
      <c r="Z632" s="256">
        <v>4890</v>
      </c>
      <c r="AA632" s="256">
        <v>4870</v>
      </c>
      <c r="AB632" s="257" t="s">
        <v>1826</v>
      </c>
      <c r="AC632" s="257" t="s">
        <v>1827</v>
      </c>
      <c r="AD632" s="328">
        <v>0.68055555555555558</v>
      </c>
      <c r="AE632" s="329">
        <v>0.71527777777777779</v>
      </c>
      <c r="AF632" s="329">
        <v>0.71527777777777779</v>
      </c>
      <c r="AG632" s="328">
        <v>0.73611111111111116</v>
      </c>
      <c r="AH632" s="241" t="s">
        <v>829</v>
      </c>
      <c r="AI632" s="254" t="s">
        <v>42</v>
      </c>
      <c r="AJ632" s="254" t="s">
        <v>50</v>
      </c>
      <c r="AK632" s="254" t="s">
        <v>578</v>
      </c>
      <c r="AL632" s="260" t="s">
        <v>1830</v>
      </c>
      <c r="AM632" s="379" t="s">
        <v>840</v>
      </c>
      <c r="AP632" s="261" t="s">
        <v>1619</v>
      </c>
      <c r="AQ632" s="261" t="s">
        <v>1619</v>
      </c>
      <c r="AS632" s="236" t="s">
        <v>730</v>
      </c>
    </row>
    <row r="633" spans="2:45">
      <c r="B633" s="337">
        <v>2025</v>
      </c>
      <c r="C633" s="337">
        <v>5</v>
      </c>
      <c r="D633" s="337">
        <v>23</v>
      </c>
      <c r="E633" s="338" t="s">
        <v>821</v>
      </c>
      <c r="F633" s="337"/>
      <c r="G633" s="339" t="s">
        <v>824</v>
      </c>
      <c r="H633" s="254" t="s">
        <v>825</v>
      </c>
      <c r="I633" s="317" t="s">
        <v>826</v>
      </c>
      <c r="J633" s="254" t="s">
        <v>827</v>
      </c>
      <c r="K633" s="241">
        <v>3824828</v>
      </c>
      <c r="L633" s="241"/>
      <c r="M633" s="241">
        <v>22</v>
      </c>
      <c r="N633" s="312" t="s">
        <v>652</v>
      </c>
      <c r="O633" s="3" t="s">
        <v>831</v>
      </c>
      <c r="P633" s="241">
        <v>50</v>
      </c>
      <c r="Q633" s="322" t="s">
        <v>118</v>
      </c>
      <c r="R633" s="256">
        <v>1120</v>
      </c>
      <c r="S633" s="263">
        <v>10000</v>
      </c>
      <c r="T633" s="256">
        <v>10000</v>
      </c>
      <c r="U633" s="256">
        <v>1120</v>
      </c>
      <c r="V633" s="384">
        <v>1122</v>
      </c>
      <c r="W633" s="241">
        <v>1</v>
      </c>
      <c r="X633" s="256">
        <v>5000</v>
      </c>
      <c r="Y633" s="241">
        <v>2</v>
      </c>
      <c r="Z633" s="256">
        <v>5020</v>
      </c>
      <c r="AA633" s="256">
        <v>5000</v>
      </c>
      <c r="AB633" s="257"/>
      <c r="AC633" s="257" t="s">
        <v>1829</v>
      </c>
      <c r="AD633" s="328">
        <v>0.73611111111111116</v>
      </c>
      <c r="AE633" s="329">
        <v>0.77083333333333337</v>
      </c>
      <c r="AF633" s="329"/>
      <c r="AG633" s="328"/>
      <c r="AH633" s="241"/>
      <c r="AI633" s="254" t="s">
        <v>42</v>
      </c>
      <c r="AJ633" s="254" t="s">
        <v>57</v>
      </c>
      <c r="AK633" s="254" t="s">
        <v>578</v>
      </c>
      <c r="AL633" s="260" t="s">
        <v>1842</v>
      </c>
      <c r="AM633" s="379" t="s">
        <v>840</v>
      </c>
      <c r="AP633" s="261" t="s">
        <v>1619</v>
      </c>
      <c r="AQ633" s="261" t="s">
        <v>1619</v>
      </c>
      <c r="AS633" s="236" t="s">
        <v>730</v>
      </c>
    </row>
    <row r="634" spans="2:45">
      <c r="B634" s="337">
        <v>2025</v>
      </c>
      <c r="C634" s="337">
        <v>5</v>
      </c>
      <c r="D634" s="337">
        <v>23</v>
      </c>
      <c r="E634" s="338" t="s">
        <v>821</v>
      </c>
      <c r="F634" s="337"/>
      <c r="G634" s="339"/>
      <c r="H634" s="254"/>
      <c r="I634" s="317"/>
      <c r="J634" s="254"/>
      <c r="K634" s="241"/>
      <c r="L634" s="241"/>
      <c r="M634" s="241"/>
      <c r="N634" s="312"/>
      <c r="O634" s="3"/>
      <c r="P634" s="241"/>
      <c r="Q634" s="322"/>
      <c r="R634" s="256"/>
      <c r="S634" s="263"/>
      <c r="T634" s="256"/>
      <c r="U634" s="256"/>
      <c r="V634" s="384"/>
      <c r="W634" s="241"/>
      <c r="X634" s="256"/>
      <c r="Y634" s="241"/>
      <c r="Z634" s="256"/>
      <c r="AA634" s="256"/>
      <c r="AB634" s="257"/>
      <c r="AC634" s="257"/>
      <c r="AD634" s="328"/>
      <c r="AE634" s="329"/>
      <c r="AF634" s="329">
        <v>0.77083333333333337</v>
      </c>
      <c r="AG634" s="328">
        <v>0.79166666666666663</v>
      </c>
      <c r="AH634" s="241" t="s">
        <v>41</v>
      </c>
      <c r="AI634" s="254"/>
      <c r="AJ634" s="254"/>
      <c r="AK634" s="254"/>
      <c r="AL634" s="260"/>
      <c r="AM634" s="379"/>
      <c r="AP634" s="261"/>
      <c r="AQ634" s="261"/>
    </row>
    <row r="635" spans="2:45">
      <c r="B635" s="337">
        <v>2025</v>
      </c>
      <c r="C635" s="337">
        <v>5</v>
      </c>
      <c r="D635" s="337">
        <v>23</v>
      </c>
      <c r="E635" s="338" t="s">
        <v>821</v>
      </c>
      <c r="F635" s="337">
        <v>5</v>
      </c>
      <c r="G635" s="339" t="s">
        <v>824</v>
      </c>
      <c r="H635" s="254" t="s">
        <v>825</v>
      </c>
      <c r="I635" s="317" t="s">
        <v>52</v>
      </c>
      <c r="J635" s="254" t="s">
        <v>827</v>
      </c>
      <c r="K635" s="241">
        <v>3824828</v>
      </c>
      <c r="L635" s="241"/>
      <c r="M635" s="241">
        <v>22</v>
      </c>
      <c r="N635" s="312" t="s">
        <v>652</v>
      </c>
      <c r="O635" s="3" t="s">
        <v>831</v>
      </c>
      <c r="P635" s="241">
        <v>50</v>
      </c>
      <c r="Q635" s="322" t="s">
        <v>118</v>
      </c>
      <c r="R635" s="256">
        <v>1120</v>
      </c>
      <c r="S635" s="263">
        <v>5000</v>
      </c>
      <c r="T635" s="256">
        <v>5000</v>
      </c>
      <c r="U635" s="256">
        <v>1120</v>
      </c>
      <c r="V635" s="384">
        <v>1122</v>
      </c>
      <c r="W635" s="241">
        <v>1</v>
      </c>
      <c r="X635" s="256">
        <v>5000</v>
      </c>
      <c r="Y635" s="241">
        <v>1</v>
      </c>
      <c r="Z635" s="256">
        <v>5000</v>
      </c>
      <c r="AA635" s="256">
        <v>4970</v>
      </c>
      <c r="AB635" s="257" t="s">
        <v>1828</v>
      </c>
      <c r="AC635" s="257" t="s">
        <v>1843</v>
      </c>
      <c r="AD635" s="328">
        <v>0.79166666666666663</v>
      </c>
      <c r="AE635" s="329">
        <v>0.82638888888888884</v>
      </c>
      <c r="AF635" s="329"/>
      <c r="AG635" s="328"/>
      <c r="AH635" s="241"/>
      <c r="AI635" s="254" t="s">
        <v>42</v>
      </c>
      <c r="AJ635" s="254" t="s">
        <v>50</v>
      </c>
      <c r="AK635" s="254" t="s">
        <v>578</v>
      </c>
      <c r="AL635" s="260" t="s">
        <v>1844</v>
      </c>
      <c r="AM635" s="379" t="s">
        <v>840</v>
      </c>
      <c r="AP635" s="261"/>
      <c r="AQ635" s="261"/>
    </row>
    <row r="636" spans="2:45">
      <c r="B636" s="337">
        <v>2025</v>
      </c>
      <c r="C636" s="337">
        <v>5</v>
      </c>
      <c r="D636" s="337">
        <v>23</v>
      </c>
      <c r="E636" s="338" t="s">
        <v>821</v>
      </c>
      <c r="F636" s="337"/>
      <c r="G636" s="339"/>
      <c r="H636" s="254"/>
      <c r="I636" s="317"/>
      <c r="J636" s="254"/>
      <c r="K636" s="241"/>
      <c r="L636" s="241"/>
      <c r="M636" s="241"/>
      <c r="N636" s="312"/>
      <c r="O636" s="3"/>
      <c r="P636" s="241"/>
      <c r="Q636" s="322"/>
      <c r="R636" s="256"/>
      <c r="S636" s="263"/>
      <c r="T636" s="256"/>
      <c r="U636" s="256"/>
      <c r="V636" s="256"/>
      <c r="W636" s="241"/>
      <c r="X636" s="256"/>
      <c r="Y636" s="241"/>
      <c r="Z636" s="256"/>
      <c r="AA636" s="256"/>
      <c r="AB636" s="257"/>
      <c r="AC636" s="257"/>
      <c r="AD636" s="328"/>
      <c r="AE636" s="329"/>
      <c r="AF636" s="329">
        <v>0.82638888888888884</v>
      </c>
      <c r="AG636" s="328">
        <v>0.84027777777777779</v>
      </c>
      <c r="AH636" s="241" t="s">
        <v>41</v>
      </c>
      <c r="AI636" s="254"/>
      <c r="AJ636" s="254"/>
      <c r="AK636" s="254"/>
      <c r="AL636" s="260"/>
      <c r="AM636" s="379"/>
      <c r="AP636" s="261" t="str">
        <f t="shared" si="52"/>
        <v/>
      </c>
      <c r="AQ636" s="261">
        <f t="shared" si="53"/>
        <v>1.3888888888888951E-2</v>
      </c>
    </row>
    <row r="637" spans="2:45">
      <c r="B637" s="337">
        <v>2025</v>
      </c>
      <c r="C637" s="337">
        <v>5</v>
      </c>
      <c r="D637" s="337">
        <v>23</v>
      </c>
      <c r="E637" s="338" t="s">
        <v>821</v>
      </c>
      <c r="F637" s="337">
        <v>6</v>
      </c>
      <c r="G637" s="339" t="s">
        <v>824</v>
      </c>
      <c r="H637" s="254" t="s">
        <v>825</v>
      </c>
      <c r="I637" s="317" t="s">
        <v>826</v>
      </c>
      <c r="J637" s="254" t="s">
        <v>827</v>
      </c>
      <c r="K637" s="241">
        <v>3824828</v>
      </c>
      <c r="L637" s="241">
        <v>10</v>
      </c>
      <c r="M637" s="241">
        <v>22</v>
      </c>
      <c r="N637" s="312" t="s">
        <v>652</v>
      </c>
      <c r="O637" s="3" t="s">
        <v>831</v>
      </c>
      <c r="P637" s="241">
        <v>50</v>
      </c>
      <c r="Q637" s="322" t="s">
        <v>118</v>
      </c>
      <c r="R637" s="256">
        <v>1120</v>
      </c>
      <c r="S637" s="263">
        <v>10000</v>
      </c>
      <c r="T637" s="256">
        <v>10000</v>
      </c>
      <c r="U637" s="256">
        <v>1120</v>
      </c>
      <c r="V637" s="384">
        <v>1122</v>
      </c>
      <c r="W637" s="241">
        <v>1</v>
      </c>
      <c r="X637" s="256">
        <v>5000</v>
      </c>
      <c r="Y637" s="241">
        <v>2</v>
      </c>
      <c r="Z637" s="256">
        <v>4780</v>
      </c>
      <c r="AA637" s="256">
        <v>4760</v>
      </c>
      <c r="AB637" s="257" t="s">
        <v>1832</v>
      </c>
      <c r="AC637" s="257" t="s">
        <v>1833</v>
      </c>
      <c r="AD637" s="328">
        <v>0.84027777777777779</v>
      </c>
      <c r="AE637" s="329">
        <v>0.875</v>
      </c>
      <c r="AF637" s="329">
        <v>0.875</v>
      </c>
      <c r="AG637" s="328">
        <v>0.89583333333333337</v>
      </c>
      <c r="AH637" s="241" t="s">
        <v>829</v>
      </c>
      <c r="AI637" s="254" t="s">
        <v>42</v>
      </c>
      <c r="AJ637" s="254" t="s">
        <v>53</v>
      </c>
      <c r="AK637" s="254" t="s">
        <v>578</v>
      </c>
      <c r="AL637" s="103" t="s">
        <v>1848</v>
      </c>
      <c r="AM637" s="379" t="s">
        <v>840</v>
      </c>
      <c r="AP637" s="261">
        <f t="shared" si="52"/>
        <v>3.472222222222221E-2</v>
      </c>
      <c r="AQ637" s="261">
        <f t="shared" si="53"/>
        <v>2.083333333333337E-2</v>
      </c>
      <c r="AS637" s="236" t="s">
        <v>730</v>
      </c>
    </row>
    <row r="638" spans="2:45">
      <c r="B638" s="337">
        <v>2025</v>
      </c>
      <c r="C638" s="337">
        <v>5</v>
      </c>
      <c r="D638" s="337">
        <v>23</v>
      </c>
      <c r="E638" s="338" t="s">
        <v>821</v>
      </c>
      <c r="F638" s="337"/>
      <c r="G638" s="339" t="s">
        <v>824</v>
      </c>
      <c r="H638" s="254" t="s">
        <v>825</v>
      </c>
      <c r="I638" s="317" t="s">
        <v>826</v>
      </c>
      <c r="J638" s="254" t="s">
        <v>827</v>
      </c>
      <c r="K638" s="241">
        <v>3824828</v>
      </c>
      <c r="L638" s="241"/>
      <c r="M638" s="241">
        <v>22</v>
      </c>
      <c r="N638" s="312" t="s">
        <v>652</v>
      </c>
      <c r="O638" s="3" t="s">
        <v>831</v>
      </c>
      <c r="P638" s="241">
        <v>50</v>
      </c>
      <c r="Q638" s="322" t="s">
        <v>118</v>
      </c>
      <c r="R638" s="256">
        <v>1120</v>
      </c>
      <c r="S638" s="263">
        <v>10000</v>
      </c>
      <c r="T638" s="256">
        <v>10000</v>
      </c>
      <c r="U638" s="256">
        <v>1120</v>
      </c>
      <c r="V638" s="384">
        <v>1121</v>
      </c>
      <c r="W638" s="241">
        <v>1</v>
      </c>
      <c r="X638" s="256">
        <v>5000</v>
      </c>
      <c r="Y638" s="241">
        <v>2</v>
      </c>
      <c r="Z638" s="256">
        <v>5020</v>
      </c>
      <c r="AA638" s="256">
        <v>5000</v>
      </c>
      <c r="AB638" s="257"/>
      <c r="AC638" s="257" t="s">
        <v>1835</v>
      </c>
      <c r="AD638" s="328">
        <v>0.89583333333333337</v>
      </c>
      <c r="AE638" s="329">
        <v>0.93055555555555558</v>
      </c>
      <c r="AF638" s="329"/>
      <c r="AG638" s="328"/>
      <c r="AH638" s="241"/>
      <c r="AI638" s="254" t="s">
        <v>42</v>
      </c>
      <c r="AJ638" s="254" t="s">
        <v>57</v>
      </c>
      <c r="AK638" s="254" t="s">
        <v>578</v>
      </c>
      <c r="AL638" s="260" t="s">
        <v>1842</v>
      </c>
      <c r="AM638" s="379" t="s">
        <v>840</v>
      </c>
      <c r="AP638" s="261">
        <f t="shared" si="52"/>
        <v>3.472222222222221E-2</v>
      </c>
      <c r="AQ638" s="261" t="str">
        <f t="shared" si="53"/>
        <v/>
      </c>
      <c r="AS638" s="236" t="s">
        <v>730</v>
      </c>
    </row>
    <row r="639" spans="2:45">
      <c r="B639" s="337">
        <v>2025</v>
      </c>
      <c r="C639" s="337">
        <v>5</v>
      </c>
      <c r="D639" s="337">
        <v>23</v>
      </c>
      <c r="E639" s="338" t="s">
        <v>821</v>
      </c>
      <c r="F639" s="337"/>
      <c r="G639" s="339"/>
      <c r="H639" s="254"/>
      <c r="I639" s="317"/>
      <c r="J639" s="254"/>
      <c r="K639" s="241"/>
      <c r="L639" s="241"/>
      <c r="M639" s="241"/>
      <c r="N639" s="312"/>
      <c r="O639" s="3"/>
      <c r="P639" s="241"/>
      <c r="Q639" s="322"/>
      <c r="R639" s="256"/>
      <c r="S639" s="263"/>
      <c r="T639" s="256"/>
      <c r="U639" s="256"/>
      <c r="V639" s="256"/>
      <c r="W639" s="241"/>
      <c r="X639" s="256"/>
      <c r="Y639" s="241"/>
      <c r="Z639" s="256"/>
      <c r="AA639" s="256"/>
      <c r="AB639" s="257"/>
      <c r="AC639" s="257"/>
      <c r="AD639" s="328"/>
      <c r="AE639" s="329"/>
      <c r="AF639" s="329">
        <v>0.93055555555555558</v>
      </c>
      <c r="AG639" s="328">
        <v>0.94444444444444442</v>
      </c>
      <c r="AH639" s="241" t="s">
        <v>41</v>
      </c>
      <c r="AI639" s="254"/>
      <c r="AJ639" s="254"/>
      <c r="AK639" s="254"/>
      <c r="AL639" s="260"/>
      <c r="AM639" s="379"/>
      <c r="AP639" s="261" t="str">
        <f t="shared" si="52"/>
        <v/>
      </c>
      <c r="AQ639" s="261">
        <f t="shared" si="53"/>
        <v>1.388888888888884E-2</v>
      </c>
    </row>
    <row r="640" spans="2:45">
      <c r="B640" s="337">
        <v>2025</v>
      </c>
      <c r="C640" s="337">
        <v>5</v>
      </c>
      <c r="D640" s="337">
        <v>23</v>
      </c>
      <c r="E640" s="338" t="s">
        <v>821</v>
      </c>
      <c r="F640" s="337">
        <v>7</v>
      </c>
      <c r="G640" s="339" t="s">
        <v>824</v>
      </c>
      <c r="H640" s="254" t="s">
        <v>825</v>
      </c>
      <c r="I640" s="317" t="s">
        <v>52</v>
      </c>
      <c r="J640" s="254" t="s">
        <v>827</v>
      </c>
      <c r="K640" s="241">
        <v>3824828</v>
      </c>
      <c r="L640" s="241"/>
      <c r="M640" s="241">
        <v>22</v>
      </c>
      <c r="N640" s="312" t="s">
        <v>652</v>
      </c>
      <c r="O640" s="3" t="s">
        <v>831</v>
      </c>
      <c r="P640" s="241">
        <v>50</v>
      </c>
      <c r="Q640" s="322" t="s">
        <v>118</v>
      </c>
      <c r="R640" s="256">
        <v>1120</v>
      </c>
      <c r="S640" s="263">
        <v>5000</v>
      </c>
      <c r="T640" s="256">
        <v>5000</v>
      </c>
      <c r="U640" s="256">
        <v>1120</v>
      </c>
      <c r="V640" s="256">
        <v>1121</v>
      </c>
      <c r="W640" s="241">
        <v>1</v>
      </c>
      <c r="X640" s="256">
        <v>5000</v>
      </c>
      <c r="Y640" s="241">
        <v>1</v>
      </c>
      <c r="Z640" s="256">
        <v>4910</v>
      </c>
      <c r="AA640" s="256">
        <v>4880</v>
      </c>
      <c r="AB640" s="257" t="s">
        <v>1834</v>
      </c>
      <c r="AC640" s="257" t="s">
        <v>1849</v>
      </c>
      <c r="AD640" s="328">
        <v>0.95833333333333337</v>
      </c>
      <c r="AE640" s="329">
        <v>0.99305555555555558</v>
      </c>
      <c r="AF640" s="329"/>
      <c r="AG640" s="328"/>
      <c r="AH640" s="241"/>
      <c r="AI640" s="254" t="s">
        <v>42</v>
      </c>
      <c r="AJ640" s="254" t="s">
        <v>50</v>
      </c>
      <c r="AK640" s="254" t="s">
        <v>578</v>
      </c>
      <c r="AL640" s="260" t="s">
        <v>1851</v>
      </c>
      <c r="AM640" s="379" t="s">
        <v>840</v>
      </c>
      <c r="AP640" s="261"/>
      <c r="AQ640" s="261"/>
    </row>
    <row r="641" spans="2:45">
      <c r="B641" s="337">
        <v>2025</v>
      </c>
      <c r="C641" s="337">
        <v>5</v>
      </c>
      <c r="D641" s="337">
        <v>23</v>
      </c>
      <c r="E641" s="338" t="s">
        <v>821</v>
      </c>
      <c r="F641" s="337"/>
      <c r="G641" s="339"/>
      <c r="H641" s="254"/>
      <c r="I641" s="317"/>
      <c r="J641" s="254"/>
      <c r="K641" s="241"/>
      <c r="L641" s="241"/>
      <c r="M641" s="241"/>
      <c r="N641" s="312"/>
      <c r="O641" s="3"/>
      <c r="P641" s="241"/>
      <c r="Q641" s="322"/>
      <c r="R641" s="256"/>
      <c r="S641" s="263"/>
      <c r="T641" s="256"/>
      <c r="U641" s="256"/>
      <c r="V641" s="256"/>
      <c r="W641" s="241"/>
      <c r="X641" s="256"/>
      <c r="Y641" s="241"/>
      <c r="Z641" s="256"/>
      <c r="AA641" s="256"/>
      <c r="AB641" s="257"/>
      <c r="AC641" s="257"/>
      <c r="AD641" s="328"/>
      <c r="AE641" s="329"/>
      <c r="AF641" s="329">
        <v>0.99305555555555558</v>
      </c>
      <c r="AG641" s="328">
        <v>1.0416666666666666E-2</v>
      </c>
      <c r="AH641" s="241" t="s">
        <v>48</v>
      </c>
      <c r="AI641" s="254"/>
      <c r="AJ641" s="254"/>
      <c r="AK641" s="254"/>
      <c r="AL641" s="260" t="s">
        <v>1850</v>
      </c>
      <c r="AM641" s="379"/>
      <c r="AP641" s="261"/>
      <c r="AQ641" s="261"/>
    </row>
    <row r="642" spans="2:45">
      <c r="B642" s="337">
        <v>2025</v>
      </c>
      <c r="C642" s="337">
        <v>5</v>
      </c>
      <c r="D642" s="337">
        <v>24</v>
      </c>
      <c r="E642" s="338" t="s">
        <v>821</v>
      </c>
      <c r="F642" s="337"/>
      <c r="G642" s="339"/>
      <c r="H642" s="254"/>
      <c r="I642" s="317"/>
      <c r="J642" s="254"/>
      <c r="K642" s="241"/>
      <c r="L642" s="241"/>
      <c r="M642" s="241"/>
      <c r="N642" s="312"/>
      <c r="O642" s="3"/>
      <c r="P642" s="241"/>
      <c r="Q642" s="322"/>
      <c r="R642" s="256"/>
      <c r="S642" s="263"/>
      <c r="T642" s="256"/>
      <c r="U642" s="256"/>
      <c r="V642" s="256"/>
      <c r="W642" s="241"/>
      <c r="X642" s="256"/>
      <c r="Y642" s="241"/>
      <c r="Z642" s="256"/>
      <c r="AA642" s="256"/>
      <c r="AB642" s="257"/>
      <c r="AC642" s="257"/>
      <c r="AD642" s="328"/>
      <c r="AE642" s="329"/>
      <c r="AF642" s="329">
        <v>0.58333333333333337</v>
      </c>
      <c r="AG642" s="328">
        <v>0.60416666666666663</v>
      </c>
      <c r="AH642" s="241" t="s">
        <v>41</v>
      </c>
      <c r="AI642" s="254"/>
      <c r="AJ642" s="254"/>
      <c r="AK642" s="254"/>
      <c r="AL642" s="260"/>
      <c r="AM642" s="379"/>
      <c r="AP642" s="261"/>
      <c r="AQ642" s="261"/>
    </row>
    <row r="643" spans="2:45">
      <c r="B643" s="337">
        <v>2025</v>
      </c>
      <c r="C643" s="337">
        <v>5</v>
      </c>
      <c r="D643" s="337">
        <v>24</v>
      </c>
      <c r="E643" s="338" t="s">
        <v>821</v>
      </c>
      <c r="F643" s="337">
        <v>1</v>
      </c>
      <c r="G643" s="339" t="s">
        <v>824</v>
      </c>
      <c r="H643" s="254" t="s">
        <v>825</v>
      </c>
      <c r="I643" s="317" t="s">
        <v>826</v>
      </c>
      <c r="J643" s="254" t="s">
        <v>827</v>
      </c>
      <c r="K643" s="241">
        <v>3824828</v>
      </c>
      <c r="L643" s="241">
        <v>11</v>
      </c>
      <c r="M643" s="241">
        <v>22</v>
      </c>
      <c r="N643" s="312" t="s">
        <v>652</v>
      </c>
      <c r="O643" s="3" t="s">
        <v>831</v>
      </c>
      <c r="P643" s="241">
        <v>50</v>
      </c>
      <c r="Q643" s="322" t="s">
        <v>118</v>
      </c>
      <c r="R643" s="256">
        <v>1120</v>
      </c>
      <c r="S643" s="263">
        <v>10000</v>
      </c>
      <c r="T643" s="256">
        <v>10000</v>
      </c>
      <c r="U643" s="256">
        <v>1120</v>
      </c>
      <c r="V643" s="384">
        <v>1122</v>
      </c>
      <c r="W643" s="241">
        <v>1</v>
      </c>
      <c r="X643" s="256">
        <v>5000</v>
      </c>
      <c r="Y643" s="241">
        <v>2</v>
      </c>
      <c r="Z643" s="256">
        <v>4950</v>
      </c>
      <c r="AA643" s="256">
        <v>4930</v>
      </c>
      <c r="AB643" s="257" t="s">
        <v>1838</v>
      </c>
      <c r="AC643" s="257" t="s">
        <v>1840</v>
      </c>
      <c r="AD643" s="328">
        <v>0.60416666666666663</v>
      </c>
      <c r="AE643" s="329">
        <v>0.63888888888888884</v>
      </c>
      <c r="AF643" s="329">
        <v>0.63888888888888884</v>
      </c>
      <c r="AG643" s="328">
        <v>0.65972222222222221</v>
      </c>
      <c r="AH643" s="241" t="s">
        <v>829</v>
      </c>
      <c r="AI643" s="254" t="s">
        <v>42</v>
      </c>
      <c r="AJ643" s="254" t="s">
        <v>57</v>
      </c>
      <c r="AK643" s="254" t="s">
        <v>578</v>
      </c>
      <c r="AL643" s="260" t="s">
        <v>1842</v>
      </c>
      <c r="AM643" s="379" t="s">
        <v>840</v>
      </c>
      <c r="AP643" s="261">
        <f t="shared" si="52"/>
        <v>3.472222222222221E-2</v>
      </c>
      <c r="AQ643" s="261">
        <f t="shared" si="53"/>
        <v>2.083333333333337E-2</v>
      </c>
      <c r="AS643" s="236" t="s">
        <v>730</v>
      </c>
    </row>
    <row r="644" spans="2:45">
      <c r="B644" s="337">
        <v>2025</v>
      </c>
      <c r="C644" s="337">
        <v>5</v>
      </c>
      <c r="D644" s="337">
        <v>24</v>
      </c>
      <c r="E644" s="338" t="s">
        <v>821</v>
      </c>
      <c r="F644" s="337"/>
      <c r="G644" s="339" t="s">
        <v>824</v>
      </c>
      <c r="H644" s="254" t="s">
        <v>825</v>
      </c>
      <c r="I644" s="317" t="s">
        <v>826</v>
      </c>
      <c r="J644" s="254" t="s">
        <v>827</v>
      </c>
      <c r="K644" s="241">
        <v>3824828</v>
      </c>
      <c r="L644" s="241"/>
      <c r="M644" s="241">
        <v>22</v>
      </c>
      <c r="N644" s="312" t="s">
        <v>652</v>
      </c>
      <c r="O644" s="3" t="s">
        <v>831</v>
      </c>
      <c r="P644" s="241">
        <v>50</v>
      </c>
      <c r="Q644" s="322" t="s">
        <v>118</v>
      </c>
      <c r="R644" s="256">
        <v>1120</v>
      </c>
      <c r="S644" s="263">
        <v>10000</v>
      </c>
      <c r="T644" s="256">
        <v>10000</v>
      </c>
      <c r="U644" s="256">
        <v>1120</v>
      </c>
      <c r="V644" s="384">
        <v>1121</v>
      </c>
      <c r="W644" s="241">
        <v>1</v>
      </c>
      <c r="X644" s="256">
        <v>5000</v>
      </c>
      <c r="Y644" s="241">
        <v>2</v>
      </c>
      <c r="Z644" s="256">
        <v>4920</v>
      </c>
      <c r="AA644" s="256">
        <v>4900</v>
      </c>
      <c r="AB644" s="257"/>
      <c r="AC644" s="257" t="s">
        <v>1841</v>
      </c>
      <c r="AD644" s="328">
        <v>0.65972222222222221</v>
      </c>
      <c r="AE644" s="329">
        <v>0.69444444444444442</v>
      </c>
      <c r="AF644" s="329"/>
      <c r="AG644" s="328"/>
      <c r="AH644" s="241"/>
      <c r="AI644" s="254" t="s">
        <v>42</v>
      </c>
      <c r="AJ644" s="254" t="s">
        <v>50</v>
      </c>
      <c r="AK644" s="254" t="s">
        <v>578</v>
      </c>
      <c r="AL644" s="260" t="s">
        <v>1857</v>
      </c>
      <c r="AM644" s="379" t="s">
        <v>840</v>
      </c>
      <c r="AP644" s="261">
        <f t="shared" si="52"/>
        <v>3.472222222222221E-2</v>
      </c>
      <c r="AQ644" s="261" t="str">
        <f t="shared" si="53"/>
        <v/>
      </c>
      <c r="AS644" s="236" t="s">
        <v>730</v>
      </c>
    </row>
    <row r="645" spans="2:45">
      <c r="B645" s="337">
        <v>2025</v>
      </c>
      <c r="C645" s="337">
        <v>5</v>
      </c>
      <c r="D645" s="337">
        <v>24</v>
      </c>
      <c r="E645" s="338" t="s">
        <v>821</v>
      </c>
      <c r="F645" s="337"/>
      <c r="G645" s="339"/>
      <c r="H645" s="254"/>
      <c r="I645" s="317"/>
      <c r="J645" s="254"/>
      <c r="K645" s="241"/>
      <c r="L645" s="241"/>
      <c r="M645" s="241"/>
      <c r="N645" s="312"/>
      <c r="O645" s="3"/>
      <c r="P645" s="241"/>
      <c r="Q645" s="322"/>
      <c r="R645" s="256"/>
      <c r="S645" s="263"/>
      <c r="T645" s="256"/>
      <c r="U645" s="256"/>
      <c r="V645" s="256"/>
      <c r="W645" s="241"/>
      <c r="X645" s="256"/>
      <c r="Y645" s="241"/>
      <c r="Z645" s="256"/>
      <c r="AA645" s="256"/>
      <c r="AB645" s="257"/>
      <c r="AC645" s="257"/>
      <c r="AD645" s="328"/>
      <c r="AE645" s="329"/>
      <c r="AF645" s="329">
        <v>0.69444444444444442</v>
      </c>
      <c r="AG645" s="328">
        <v>0.71527777777777779</v>
      </c>
      <c r="AH645" s="241" t="s">
        <v>41</v>
      </c>
      <c r="AI645" s="254"/>
      <c r="AJ645" s="254"/>
      <c r="AK645" s="254"/>
      <c r="AL645" s="260"/>
      <c r="AM645" s="379"/>
      <c r="AP645" s="261"/>
      <c r="AQ645" s="261"/>
    </row>
    <row r="646" spans="2:45">
      <c r="B646" s="337">
        <v>2025</v>
      </c>
      <c r="C646" s="337">
        <v>5</v>
      </c>
      <c r="D646" s="337">
        <v>24</v>
      </c>
      <c r="E646" s="338" t="s">
        <v>821</v>
      </c>
      <c r="F646" s="337">
        <v>2</v>
      </c>
      <c r="G646" s="339" t="s">
        <v>824</v>
      </c>
      <c r="H646" s="254" t="s">
        <v>825</v>
      </c>
      <c r="I646" s="317" t="s">
        <v>52</v>
      </c>
      <c r="J646" s="254" t="s">
        <v>827</v>
      </c>
      <c r="K646" s="241">
        <v>3824828</v>
      </c>
      <c r="L646" s="241"/>
      <c r="M646" s="241">
        <v>22</v>
      </c>
      <c r="N646" s="312" t="s">
        <v>652</v>
      </c>
      <c r="O646" s="3" t="s">
        <v>831</v>
      </c>
      <c r="P646" s="241">
        <v>50</v>
      </c>
      <c r="Q646" s="322" t="s">
        <v>118</v>
      </c>
      <c r="R646" s="256">
        <v>1120</v>
      </c>
      <c r="S646" s="263">
        <v>4930</v>
      </c>
      <c r="T646" s="256">
        <v>4930</v>
      </c>
      <c r="U646" s="256">
        <v>1120</v>
      </c>
      <c r="V646" s="256">
        <v>1122</v>
      </c>
      <c r="W646" s="241">
        <v>1</v>
      </c>
      <c r="X646" s="256">
        <v>5000</v>
      </c>
      <c r="Y646" s="241">
        <v>1</v>
      </c>
      <c r="Z646" s="256">
        <v>4920</v>
      </c>
      <c r="AA646" s="256">
        <v>4900</v>
      </c>
      <c r="AB646" s="257" t="s">
        <v>1839</v>
      </c>
      <c r="AC646" s="257" t="s">
        <v>1856</v>
      </c>
      <c r="AD646" s="328">
        <v>0.71527777777777779</v>
      </c>
      <c r="AE646" s="329">
        <v>0.75</v>
      </c>
      <c r="AF646" s="329"/>
      <c r="AG646" s="328"/>
      <c r="AH646" s="241"/>
      <c r="AI646" s="254" t="s">
        <v>42</v>
      </c>
      <c r="AJ646" s="254" t="s">
        <v>50</v>
      </c>
      <c r="AK646" s="254" t="s">
        <v>578</v>
      </c>
      <c r="AL646" s="260" t="s">
        <v>1858</v>
      </c>
      <c r="AM646" s="379" t="s">
        <v>840</v>
      </c>
      <c r="AP646" s="261"/>
      <c r="AQ646" s="261"/>
      <c r="AS646" s="236" t="s">
        <v>730</v>
      </c>
    </row>
    <row r="647" spans="2:45">
      <c r="B647" s="337">
        <v>2025</v>
      </c>
      <c r="C647" s="337">
        <v>5</v>
      </c>
      <c r="D647" s="337">
        <v>24</v>
      </c>
      <c r="E647" s="338" t="s">
        <v>821</v>
      </c>
      <c r="F647" s="337"/>
      <c r="G647" s="339"/>
      <c r="H647" s="254"/>
      <c r="I647" s="317"/>
      <c r="J647" s="254"/>
      <c r="K647" s="241"/>
      <c r="L647" s="241"/>
      <c r="M647" s="241"/>
      <c r="N647" s="312"/>
      <c r="O647" s="3"/>
      <c r="P647" s="241"/>
      <c r="Q647" s="322"/>
      <c r="R647" s="256"/>
      <c r="S647" s="263"/>
      <c r="T647" s="256"/>
      <c r="U647" s="256"/>
      <c r="V647" s="256"/>
      <c r="W647" s="241"/>
      <c r="X647" s="256"/>
      <c r="Y647" s="241"/>
      <c r="Z647" s="256"/>
      <c r="AA647" s="256"/>
      <c r="AB647" s="257"/>
      <c r="AC647" s="257"/>
      <c r="AD647" s="328"/>
      <c r="AE647" s="329"/>
      <c r="AF647" s="329">
        <v>0.75</v>
      </c>
      <c r="AG647" s="328">
        <v>0.77083333333333337</v>
      </c>
      <c r="AH647" s="241" t="s">
        <v>41</v>
      </c>
      <c r="AI647" s="254"/>
      <c r="AJ647" s="254"/>
      <c r="AK647" s="254"/>
      <c r="AL647" s="260"/>
      <c r="AM647" s="379"/>
      <c r="AP647" s="261" t="str">
        <f t="shared" si="52"/>
        <v/>
      </c>
      <c r="AQ647" s="261">
        <f t="shared" si="53"/>
        <v>2.083333333333337E-2</v>
      </c>
    </row>
    <row r="648" spans="2:45">
      <c r="B648" s="337">
        <v>2025</v>
      </c>
      <c r="C648" s="337">
        <v>5</v>
      </c>
      <c r="D648" s="337">
        <v>24</v>
      </c>
      <c r="E648" s="338" t="s">
        <v>821</v>
      </c>
      <c r="F648" s="337">
        <v>3</v>
      </c>
      <c r="G648" s="339" t="s">
        <v>824</v>
      </c>
      <c r="H648" s="254" t="s">
        <v>825</v>
      </c>
      <c r="I648" s="317" t="s">
        <v>826</v>
      </c>
      <c r="J648" s="254" t="s">
        <v>827</v>
      </c>
      <c r="K648" s="241">
        <v>3824840</v>
      </c>
      <c r="L648" s="241">
        <v>1</v>
      </c>
      <c r="M648" s="241">
        <v>6</v>
      </c>
      <c r="N648" s="312" t="s">
        <v>717</v>
      </c>
      <c r="O648" s="3" t="s">
        <v>831</v>
      </c>
      <c r="P648" s="241">
        <v>50</v>
      </c>
      <c r="Q648" s="322" t="s">
        <v>130</v>
      </c>
      <c r="R648" s="256">
        <v>1120</v>
      </c>
      <c r="S648" s="263">
        <v>12000</v>
      </c>
      <c r="T648" s="256">
        <v>12000</v>
      </c>
      <c r="U648" s="256">
        <v>1120</v>
      </c>
      <c r="V648" s="384">
        <v>1121</v>
      </c>
      <c r="W648" s="241">
        <v>1</v>
      </c>
      <c r="X648" s="256">
        <v>4000</v>
      </c>
      <c r="Y648" s="241">
        <v>3</v>
      </c>
      <c r="Z648" s="256">
        <v>4020</v>
      </c>
      <c r="AA648" s="256">
        <v>4000</v>
      </c>
      <c r="AB648" s="257" t="s">
        <v>1852</v>
      </c>
      <c r="AC648" s="257" t="s">
        <v>1853</v>
      </c>
      <c r="AD648" s="328">
        <v>0.77083333333333337</v>
      </c>
      <c r="AE648" s="329">
        <v>0.79513888888888884</v>
      </c>
      <c r="AF648" s="329">
        <v>0.79513888888888884</v>
      </c>
      <c r="AG648" s="328">
        <v>0.81597222222222221</v>
      </c>
      <c r="AH648" s="241" t="s">
        <v>829</v>
      </c>
      <c r="AI648" s="254" t="s">
        <v>42</v>
      </c>
      <c r="AJ648" s="254" t="s">
        <v>43</v>
      </c>
      <c r="AK648" s="254" t="s">
        <v>833</v>
      </c>
      <c r="AL648" s="260"/>
      <c r="AM648" s="379" t="s">
        <v>840</v>
      </c>
      <c r="AP648" s="261">
        <f t="shared" si="52"/>
        <v>2.4305555555555469E-2</v>
      </c>
      <c r="AQ648" s="261">
        <f t="shared" si="53"/>
        <v>2.083333333333337E-2</v>
      </c>
      <c r="AS648" s="236" t="s">
        <v>741</v>
      </c>
    </row>
    <row r="649" spans="2:45">
      <c r="B649" s="337">
        <v>2025</v>
      </c>
      <c r="C649" s="337">
        <v>5</v>
      </c>
      <c r="D649" s="337">
        <v>24</v>
      </c>
      <c r="E649" s="338" t="s">
        <v>821</v>
      </c>
      <c r="F649" s="337"/>
      <c r="G649" s="339" t="s">
        <v>824</v>
      </c>
      <c r="H649" s="254" t="s">
        <v>825</v>
      </c>
      <c r="I649" s="317" t="s">
        <v>826</v>
      </c>
      <c r="J649" s="254" t="s">
        <v>827</v>
      </c>
      <c r="K649" s="241">
        <v>3824840</v>
      </c>
      <c r="L649" s="241"/>
      <c r="M649" s="241">
        <v>6</v>
      </c>
      <c r="N649" s="312" t="s">
        <v>717</v>
      </c>
      <c r="O649" s="3" t="s">
        <v>831</v>
      </c>
      <c r="P649" s="241">
        <v>50</v>
      </c>
      <c r="Q649" s="322" t="s">
        <v>130</v>
      </c>
      <c r="R649" s="256">
        <v>1120</v>
      </c>
      <c r="S649" s="263">
        <v>12000</v>
      </c>
      <c r="T649" s="256">
        <v>12000</v>
      </c>
      <c r="U649" s="256">
        <v>1120</v>
      </c>
      <c r="V649" s="384">
        <v>1121</v>
      </c>
      <c r="W649" s="241">
        <v>1</v>
      </c>
      <c r="X649" s="256">
        <v>4000</v>
      </c>
      <c r="Y649" s="241">
        <v>3</v>
      </c>
      <c r="Z649" s="256">
        <v>4020</v>
      </c>
      <c r="AA649" s="256">
        <v>4000</v>
      </c>
      <c r="AB649" s="257"/>
      <c r="AC649" s="257" t="s">
        <v>1854</v>
      </c>
      <c r="AD649" s="328">
        <v>0.81597222222222221</v>
      </c>
      <c r="AE649" s="329">
        <v>0.84027777777777779</v>
      </c>
      <c r="AF649" s="329">
        <v>0.84027777777777779</v>
      </c>
      <c r="AG649" s="328">
        <v>0.86111111111111116</v>
      </c>
      <c r="AH649" s="241" t="s">
        <v>829</v>
      </c>
      <c r="AI649" s="254" t="s">
        <v>42</v>
      </c>
      <c r="AJ649" s="254" t="s">
        <v>43</v>
      </c>
      <c r="AK649" s="254" t="s">
        <v>833</v>
      </c>
      <c r="AL649" s="260"/>
      <c r="AM649" s="379" t="s">
        <v>840</v>
      </c>
      <c r="AP649" s="261">
        <f t="shared" si="52"/>
        <v>2.430555555555558E-2</v>
      </c>
      <c r="AQ649" s="261">
        <f t="shared" si="53"/>
        <v>2.083333333333337E-2</v>
      </c>
      <c r="AS649" s="236" t="s">
        <v>741</v>
      </c>
    </row>
    <row r="650" spans="2:45">
      <c r="B650" s="337">
        <v>2025</v>
      </c>
      <c r="C650" s="337">
        <v>5</v>
      </c>
      <c r="D650" s="337">
        <v>24</v>
      </c>
      <c r="E650" s="338" t="s">
        <v>821</v>
      </c>
      <c r="F650" s="337"/>
      <c r="G650" s="339" t="s">
        <v>824</v>
      </c>
      <c r="H650" s="254" t="s">
        <v>825</v>
      </c>
      <c r="I650" s="317" t="s">
        <v>826</v>
      </c>
      <c r="J650" s="254" t="s">
        <v>827</v>
      </c>
      <c r="K650" s="241">
        <v>3824840</v>
      </c>
      <c r="L650" s="241"/>
      <c r="M650" s="241">
        <v>6</v>
      </c>
      <c r="N650" s="312" t="s">
        <v>717</v>
      </c>
      <c r="O650" s="3" t="s">
        <v>831</v>
      </c>
      <c r="P650" s="241">
        <v>50</v>
      </c>
      <c r="Q650" s="322" t="s">
        <v>130</v>
      </c>
      <c r="R650" s="256">
        <v>1120</v>
      </c>
      <c r="S650" s="263">
        <v>12000</v>
      </c>
      <c r="T650" s="256">
        <v>12000</v>
      </c>
      <c r="U650" s="256">
        <v>1120</v>
      </c>
      <c r="V650" s="384">
        <v>1121</v>
      </c>
      <c r="W650" s="241">
        <v>1</v>
      </c>
      <c r="X650" s="256">
        <v>4000</v>
      </c>
      <c r="Y650" s="241">
        <v>3</v>
      </c>
      <c r="Z650" s="256">
        <v>4020</v>
      </c>
      <c r="AA650" s="256">
        <v>4000</v>
      </c>
      <c r="AB650" s="257"/>
      <c r="AC650" s="257" t="s">
        <v>1855</v>
      </c>
      <c r="AD650" s="328">
        <v>0.86111111111111116</v>
      </c>
      <c r="AE650" s="329">
        <v>0.88541666666666663</v>
      </c>
      <c r="AF650" s="329"/>
      <c r="AG650" s="328"/>
      <c r="AH650" s="241"/>
      <c r="AI650" s="254" t="s">
        <v>42</v>
      </c>
      <c r="AJ650" s="254" t="s">
        <v>43</v>
      </c>
      <c r="AK650" s="254" t="s">
        <v>833</v>
      </c>
      <c r="AL650" s="260"/>
      <c r="AM650" s="379" t="s">
        <v>840</v>
      </c>
      <c r="AP650" s="261">
        <f t="shared" si="52"/>
        <v>2.4305555555555469E-2</v>
      </c>
      <c r="AQ650" s="261" t="str">
        <f t="shared" si="53"/>
        <v/>
      </c>
      <c r="AS650" s="236" t="s">
        <v>741</v>
      </c>
    </row>
    <row r="651" spans="2:45">
      <c r="B651" s="337">
        <v>2025</v>
      </c>
      <c r="C651" s="337">
        <v>5</v>
      </c>
      <c r="D651" s="337">
        <v>24</v>
      </c>
      <c r="E651" s="338" t="s">
        <v>821</v>
      </c>
      <c r="F651" s="337"/>
      <c r="G651" s="339"/>
      <c r="H651" s="254"/>
      <c r="I651" s="317"/>
      <c r="J651" s="254"/>
      <c r="K651" s="241"/>
      <c r="L651" s="241"/>
      <c r="M651" s="241"/>
      <c r="N651" s="312"/>
      <c r="O651" s="3"/>
      <c r="P651" s="241"/>
      <c r="Q651" s="322"/>
      <c r="R651" s="256"/>
      <c r="S651" s="263"/>
      <c r="T651" s="256"/>
      <c r="U651" s="256"/>
      <c r="V651" s="256"/>
      <c r="W651" s="241"/>
      <c r="X651" s="256"/>
      <c r="Y651" s="241"/>
      <c r="Z651" s="256"/>
      <c r="AA651" s="256"/>
      <c r="AB651" s="257"/>
      <c r="AC651" s="257"/>
      <c r="AD651" s="328"/>
      <c r="AE651" s="329"/>
      <c r="AF651" s="329">
        <v>0.88541666666666663</v>
      </c>
      <c r="AG651" s="328">
        <v>0.90625</v>
      </c>
      <c r="AH651" s="241" t="s">
        <v>832</v>
      </c>
      <c r="AI651" s="254"/>
      <c r="AJ651" s="254"/>
      <c r="AK651" s="254"/>
      <c r="AL651" s="260"/>
      <c r="AM651" s="379"/>
      <c r="AP651" s="261" t="str">
        <f t="shared" si="52"/>
        <v/>
      </c>
      <c r="AQ651" s="261">
        <f t="shared" si="53"/>
        <v>2.083333333333337E-2</v>
      </c>
    </row>
    <row r="652" spans="2:45">
      <c r="B652" s="337">
        <v>2025</v>
      </c>
      <c r="C652" s="337">
        <v>5</v>
      </c>
      <c r="D652" s="337">
        <v>24</v>
      </c>
      <c r="E652" s="338" t="s">
        <v>821</v>
      </c>
      <c r="F652" s="337">
        <v>4</v>
      </c>
      <c r="G652" s="339" t="s">
        <v>824</v>
      </c>
      <c r="H652" s="254" t="s">
        <v>825</v>
      </c>
      <c r="I652" s="317" t="s">
        <v>826</v>
      </c>
      <c r="J652" s="254" t="s">
        <v>827</v>
      </c>
      <c r="K652" s="241">
        <v>3824840</v>
      </c>
      <c r="L652" s="241">
        <v>2</v>
      </c>
      <c r="M652" s="241">
        <v>6</v>
      </c>
      <c r="N652" s="312" t="s">
        <v>717</v>
      </c>
      <c r="O652" s="3" t="s">
        <v>831</v>
      </c>
      <c r="P652" s="241">
        <v>50</v>
      </c>
      <c r="Q652" s="322" t="s">
        <v>130</v>
      </c>
      <c r="R652" s="256">
        <v>1120</v>
      </c>
      <c r="S652" s="263">
        <v>12000</v>
      </c>
      <c r="T652" s="256">
        <v>12000</v>
      </c>
      <c r="U652" s="256">
        <v>1120</v>
      </c>
      <c r="V652" s="384">
        <v>1121</v>
      </c>
      <c r="W652" s="241">
        <v>1</v>
      </c>
      <c r="X652" s="256">
        <v>4000</v>
      </c>
      <c r="Y652" s="241">
        <v>3</v>
      </c>
      <c r="Z652" s="256">
        <v>4020</v>
      </c>
      <c r="AA652" s="256">
        <v>4000</v>
      </c>
      <c r="AB652" s="257" t="s">
        <v>1859</v>
      </c>
      <c r="AC652" s="257" t="s">
        <v>1860</v>
      </c>
      <c r="AD652" s="328">
        <v>0.90625</v>
      </c>
      <c r="AE652" s="329">
        <v>0.93055555555555558</v>
      </c>
      <c r="AF652" s="329">
        <v>0.93055555555555558</v>
      </c>
      <c r="AG652" s="328">
        <v>0.95138888888888884</v>
      </c>
      <c r="AH652" s="241" t="s">
        <v>829</v>
      </c>
      <c r="AI652" s="254" t="s">
        <v>42</v>
      </c>
      <c r="AJ652" s="254" t="s">
        <v>43</v>
      </c>
      <c r="AK652" s="254" t="s">
        <v>833</v>
      </c>
      <c r="AL652" s="260"/>
      <c r="AM652" s="379" t="s">
        <v>840</v>
      </c>
      <c r="AP652" s="261">
        <f t="shared" si="52"/>
        <v>2.430555555555558E-2</v>
      </c>
      <c r="AQ652" s="261">
        <f t="shared" si="53"/>
        <v>2.0833333333333259E-2</v>
      </c>
      <c r="AS652" s="236" t="s">
        <v>741</v>
      </c>
    </row>
    <row r="653" spans="2:45">
      <c r="B653" s="337">
        <v>2025</v>
      </c>
      <c r="C653" s="337">
        <v>5</v>
      </c>
      <c r="D653" s="337">
        <v>24</v>
      </c>
      <c r="E653" s="338" t="s">
        <v>821</v>
      </c>
      <c r="F653" s="337"/>
      <c r="G653" s="339" t="s">
        <v>824</v>
      </c>
      <c r="H653" s="254" t="s">
        <v>825</v>
      </c>
      <c r="I653" s="317" t="s">
        <v>826</v>
      </c>
      <c r="J653" s="254" t="s">
        <v>827</v>
      </c>
      <c r="K653" s="241">
        <v>3824840</v>
      </c>
      <c r="L653" s="241"/>
      <c r="M653" s="241">
        <v>6</v>
      </c>
      <c r="N653" s="312" t="s">
        <v>717</v>
      </c>
      <c r="O653" s="3" t="s">
        <v>831</v>
      </c>
      <c r="P653" s="241">
        <v>50</v>
      </c>
      <c r="Q653" s="322" t="s">
        <v>130</v>
      </c>
      <c r="R653" s="256">
        <v>1120</v>
      </c>
      <c r="S653" s="263">
        <v>12000</v>
      </c>
      <c r="T653" s="256">
        <v>12000</v>
      </c>
      <c r="U653" s="256">
        <v>1120</v>
      </c>
      <c r="V653" s="384">
        <v>1121</v>
      </c>
      <c r="W653" s="241">
        <v>1</v>
      </c>
      <c r="X653" s="256">
        <v>4000</v>
      </c>
      <c r="Y653" s="241">
        <v>3</v>
      </c>
      <c r="Z653" s="256">
        <v>4020</v>
      </c>
      <c r="AA653" s="256">
        <v>4000</v>
      </c>
      <c r="AB653" s="257"/>
      <c r="AC653" s="257" t="s">
        <v>1861</v>
      </c>
      <c r="AD653" s="328">
        <v>0.95138888888888884</v>
      </c>
      <c r="AE653" s="329">
        <v>0.97569444444444442</v>
      </c>
      <c r="AF653" s="329">
        <v>0.97569444444444442</v>
      </c>
      <c r="AG653" s="328">
        <v>0.99652777777777779</v>
      </c>
      <c r="AH653" s="241" t="s">
        <v>829</v>
      </c>
      <c r="AI653" s="254" t="s">
        <v>42</v>
      </c>
      <c r="AJ653" s="254" t="s">
        <v>43</v>
      </c>
      <c r="AK653" s="254" t="s">
        <v>833</v>
      </c>
      <c r="AL653" s="260"/>
      <c r="AM653" s="379" t="s">
        <v>840</v>
      </c>
      <c r="AP653" s="261">
        <f t="shared" si="52"/>
        <v>2.430555555555558E-2</v>
      </c>
      <c r="AQ653" s="261">
        <f t="shared" si="53"/>
        <v>2.083333333333337E-2</v>
      </c>
      <c r="AS653" s="236" t="s">
        <v>741</v>
      </c>
    </row>
    <row r="654" spans="2:45">
      <c r="B654" s="337">
        <v>2025</v>
      </c>
      <c r="C654" s="337">
        <v>5</v>
      </c>
      <c r="D654" s="337">
        <v>24</v>
      </c>
      <c r="E654" s="338" t="s">
        <v>821</v>
      </c>
      <c r="F654" s="337"/>
      <c r="G654" s="339" t="s">
        <v>824</v>
      </c>
      <c r="H654" s="254" t="s">
        <v>825</v>
      </c>
      <c r="I654" s="317" t="s">
        <v>826</v>
      </c>
      <c r="J654" s="254" t="s">
        <v>827</v>
      </c>
      <c r="K654" s="241">
        <v>3824840</v>
      </c>
      <c r="L654" s="241"/>
      <c r="M654" s="241">
        <v>6</v>
      </c>
      <c r="N654" s="312" t="s">
        <v>717</v>
      </c>
      <c r="O654" s="3" t="s">
        <v>831</v>
      </c>
      <c r="P654" s="241">
        <v>50</v>
      </c>
      <c r="Q654" s="322" t="s">
        <v>130</v>
      </c>
      <c r="R654" s="256">
        <v>1120</v>
      </c>
      <c r="S654" s="263">
        <v>12000</v>
      </c>
      <c r="T654" s="256">
        <v>12000</v>
      </c>
      <c r="U654" s="256">
        <v>1120</v>
      </c>
      <c r="V654" s="384">
        <v>1121</v>
      </c>
      <c r="W654" s="241">
        <v>1</v>
      </c>
      <c r="X654" s="256">
        <v>4000</v>
      </c>
      <c r="Y654" s="241">
        <v>3</v>
      </c>
      <c r="Z654" s="256">
        <v>4020</v>
      </c>
      <c r="AA654" s="256">
        <v>4000</v>
      </c>
      <c r="AB654" s="257"/>
      <c r="AC654" s="257" t="s">
        <v>1862</v>
      </c>
      <c r="AD654" s="328">
        <v>0.99652777777777779</v>
      </c>
      <c r="AE654" s="329">
        <v>2.0833333333333332E-2</v>
      </c>
      <c r="AF654" s="329"/>
      <c r="AG654" s="328"/>
      <c r="AH654" s="241"/>
      <c r="AI654" s="254" t="s">
        <v>42</v>
      </c>
      <c r="AJ654" s="254" t="s">
        <v>43</v>
      </c>
      <c r="AK654" s="254" t="s">
        <v>833</v>
      </c>
      <c r="AL654" s="260"/>
      <c r="AM654" s="379" t="s">
        <v>840</v>
      </c>
      <c r="AP654" s="261">
        <f t="shared" si="52"/>
        <v>2.4305555555555542E-2</v>
      </c>
      <c r="AQ654" s="261" t="str">
        <f t="shared" si="53"/>
        <v/>
      </c>
      <c r="AS654" s="236" t="s">
        <v>741</v>
      </c>
    </row>
    <row r="655" spans="2:45">
      <c r="B655" s="337">
        <v>2025</v>
      </c>
      <c r="C655" s="337">
        <v>5</v>
      </c>
      <c r="D655" s="337">
        <v>24</v>
      </c>
      <c r="E655" s="338" t="s">
        <v>821</v>
      </c>
      <c r="F655" s="337"/>
      <c r="G655" s="339"/>
      <c r="H655" s="254"/>
      <c r="I655" s="317"/>
      <c r="J655" s="254"/>
      <c r="K655" s="241"/>
      <c r="L655" s="241"/>
      <c r="M655" s="241"/>
      <c r="N655" s="312"/>
      <c r="O655" s="3"/>
      <c r="P655" s="241"/>
      <c r="Q655" s="322"/>
      <c r="R655" s="256"/>
      <c r="S655" s="263"/>
      <c r="T655" s="256"/>
      <c r="U655" s="256"/>
      <c r="V655" s="256"/>
      <c r="W655" s="241"/>
      <c r="X655" s="256"/>
      <c r="Y655" s="241"/>
      <c r="Z655" s="256"/>
      <c r="AA655" s="256"/>
      <c r="AB655" s="257"/>
      <c r="AC655" s="257"/>
      <c r="AD655" s="328"/>
      <c r="AE655" s="329"/>
      <c r="AF655" s="329">
        <v>2.0833333333333332E-2</v>
      </c>
      <c r="AG655" s="328">
        <v>3.125E-2</v>
      </c>
      <c r="AH655" s="241" t="s">
        <v>48</v>
      </c>
      <c r="AI655" s="254"/>
      <c r="AJ655" s="254"/>
      <c r="AK655" s="254"/>
      <c r="AL655" s="260" t="s">
        <v>1836</v>
      </c>
      <c r="AM655" s="379"/>
      <c r="AP655" s="261"/>
      <c r="AQ655" s="261"/>
    </row>
    <row r="656" spans="2:45">
      <c r="B656" s="337">
        <v>2025</v>
      </c>
      <c r="C656" s="337">
        <v>5</v>
      </c>
      <c r="D656" s="337">
        <v>26</v>
      </c>
      <c r="E656" s="338" t="s">
        <v>821</v>
      </c>
      <c r="F656" s="337"/>
      <c r="G656" s="339"/>
      <c r="H656" s="254"/>
      <c r="I656" s="317"/>
      <c r="J656" s="254"/>
      <c r="K656" s="241"/>
      <c r="L656" s="241"/>
      <c r="M656" s="241"/>
      <c r="N656" s="312"/>
      <c r="O656" s="3"/>
      <c r="P656" s="241"/>
      <c r="Q656" s="322"/>
      <c r="R656" s="256"/>
      <c r="S656" s="263"/>
      <c r="T656" s="256"/>
      <c r="U656" s="256"/>
      <c r="V656" s="256"/>
      <c r="W656" s="241"/>
      <c r="X656" s="256"/>
      <c r="Y656" s="241"/>
      <c r="Z656" s="256"/>
      <c r="AA656" s="256"/>
      <c r="AB656" s="257"/>
      <c r="AC656" s="257"/>
      <c r="AD656" s="328"/>
      <c r="AE656" s="329"/>
      <c r="AF656" s="329">
        <v>0.28125</v>
      </c>
      <c r="AG656" s="328">
        <v>0.3125</v>
      </c>
      <c r="AH656" s="241" t="s">
        <v>41</v>
      </c>
      <c r="AI656" s="254"/>
      <c r="AJ656" s="254"/>
      <c r="AK656" s="254"/>
      <c r="AL656" s="260"/>
      <c r="AM656" s="379"/>
      <c r="AP656" s="261" t="str">
        <f t="shared" ref="AP656:AP738" si="68">IF(IF(AD656&gt;AE656,1-AD656+AE656,AE656-AD656)=0,"",IF(AD656&gt;AE656,1-AD656+AE656,AE656-AD656))</f>
        <v/>
      </c>
      <c r="AQ656" s="261">
        <f t="shared" ref="AQ656:AQ738" si="69">IF(IF(AF656&gt;AG656,1-AF656+AG656,AG656-AF656)=0,"",IF(AF656&gt;AG656,1-AF656+AG656,AG656-AF656))</f>
        <v>3.125E-2</v>
      </c>
    </row>
    <row r="657" spans="2:45">
      <c r="B657" s="337">
        <v>2025</v>
      </c>
      <c r="C657" s="337">
        <v>5</v>
      </c>
      <c r="D657" s="337">
        <v>26</v>
      </c>
      <c r="E657" s="338" t="s">
        <v>821</v>
      </c>
      <c r="F657" s="337">
        <v>1</v>
      </c>
      <c r="G657" s="339" t="s">
        <v>824</v>
      </c>
      <c r="H657" s="254" t="s">
        <v>825</v>
      </c>
      <c r="I657" s="317" t="s">
        <v>826</v>
      </c>
      <c r="J657" s="254" t="s">
        <v>827</v>
      </c>
      <c r="K657" s="241">
        <v>3824841</v>
      </c>
      <c r="L657" s="241">
        <v>1</v>
      </c>
      <c r="M657" s="241">
        <v>3</v>
      </c>
      <c r="N657" s="312" t="s">
        <v>660</v>
      </c>
      <c r="O657" s="3" t="s">
        <v>831</v>
      </c>
      <c r="P657" s="241">
        <v>50</v>
      </c>
      <c r="Q657" s="322" t="s">
        <v>130</v>
      </c>
      <c r="R657" s="256">
        <v>1120</v>
      </c>
      <c r="S657" s="263">
        <v>12000</v>
      </c>
      <c r="T657" s="256">
        <v>12000</v>
      </c>
      <c r="U657" s="256">
        <v>1120</v>
      </c>
      <c r="V657" s="384">
        <v>1121</v>
      </c>
      <c r="W657" s="241">
        <v>1</v>
      </c>
      <c r="X657" s="256">
        <v>4000</v>
      </c>
      <c r="Y657" s="241">
        <v>3</v>
      </c>
      <c r="Z657" s="256">
        <v>4020</v>
      </c>
      <c r="AA657" s="256">
        <v>4000</v>
      </c>
      <c r="AB657" s="257" t="s">
        <v>1864</v>
      </c>
      <c r="AC657" s="257" t="s">
        <v>1865</v>
      </c>
      <c r="AD657" s="328">
        <v>0.3125</v>
      </c>
      <c r="AE657" s="329">
        <v>0.33680555555555558</v>
      </c>
      <c r="AF657" s="329">
        <v>0.33680555555555558</v>
      </c>
      <c r="AG657" s="328">
        <v>0.3576388888888889</v>
      </c>
      <c r="AH657" s="241" t="s">
        <v>829</v>
      </c>
      <c r="AI657" s="254" t="s">
        <v>42</v>
      </c>
      <c r="AJ657" s="254" t="s">
        <v>43</v>
      </c>
      <c r="AK657" s="254" t="s">
        <v>833</v>
      </c>
      <c r="AL657" s="260"/>
      <c r="AM657" s="379" t="s">
        <v>840</v>
      </c>
      <c r="AP657" s="261">
        <f t="shared" si="68"/>
        <v>2.430555555555558E-2</v>
      </c>
      <c r="AQ657" s="261">
        <f t="shared" si="69"/>
        <v>2.0833333333333315E-2</v>
      </c>
      <c r="AS657" s="236" t="s">
        <v>742</v>
      </c>
    </row>
    <row r="658" spans="2:45">
      <c r="B658" s="337">
        <v>2025</v>
      </c>
      <c r="C658" s="337">
        <v>5</v>
      </c>
      <c r="D658" s="337">
        <v>26</v>
      </c>
      <c r="E658" s="338" t="s">
        <v>821</v>
      </c>
      <c r="F658" s="337"/>
      <c r="G658" s="339" t="s">
        <v>824</v>
      </c>
      <c r="H658" s="254" t="s">
        <v>825</v>
      </c>
      <c r="I658" s="317" t="s">
        <v>826</v>
      </c>
      <c r="J658" s="254" t="s">
        <v>827</v>
      </c>
      <c r="K658" s="241">
        <v>3824841</v>
      </c>
      <c r="L658" s="241"/>
      <c r="M658" s="241">
        <v>3</v>
      </c>
      <c r="N658" s="312" t="s">
        <v>660</v>
      </c>
      <c r="O658" s="3" t="s">
        <v>831</v>
      </c>
      <c r="P658" s="241">
        <v>50</v>
      </c>
      <c r="Q658" s="322" t="s">
        <v>130</v>
      </c>
      <c r="R658" s="256">
        <v>1120</v>
      </c>
      <c r="S658" s="263">
        <v>12000</v>
      </c>
      <c r="T658" s="256">
        <v>12000</v>
      </c>
      <c r="U658" s="256">
        <v>1120</v>
      </c>
      <c r="V658" s="384">
        <v>1121</v>
      </c>
      <c r="W658" s="241">
        <v>1</v>
      </c>
      <c r="X658" s="256">
        <v>4000</v>
      </c>
      <c r="Y658" s="241">
        <v>3</v>
      </c>
      <c r="Z658" s="256">
        <v>4020</v>
      </c>
      <c r="AA658" s="256">
        <v>4000</v>
      </c>
      <c r="AB658" s="257"/>
      <c r="AC658" s="257" t="s">
        <v>1867</v>
      </c>
      <c r="AD658" s="328">
        <v>0.3576388888888889</v>
      </c>
      <c r="AE658" s="329">
        <v>0.38194444444444442</v>
      </c>
      <c r="AF658" s="329">
        <v>0.38194444444444442</v>
      </c>
      <c r="AG658" s="328">
        <v>0.40277777777777779</v>
      </c>
      <c r="AH658" s="241" t="s">
        <v>829</v>
      </c>
      <c r="AI658" s="254" t="s">
        <v>42</v>
      </c>
      <c r="AJ658" s="254" t="s">
        <v>57</v>
      </c>
      <c r="AK658" s="254" t="s">
        <v>833</v>
      </c>
      <c r="AL658" s="260" t="s">
        <v>1874</v>
      </c>
      <c r="AM658" s="379" t="s">
        <v>840</v>
      </c>
      <c r="AP658" s="261">
        <f t="shared" si="68"/>
        <v>2.4305555555555525E-2</v>
      </c>
      <c r="AQ658" s="261">
        <f t="shared" si="69"/>
        <v>2.083333333333337E-2</v>
      </c>
      <c r="AS658" s="236" t="s">
        <v>742</v>
      </c>
    </row>
    <row r="659" spans="2:45">
      <c r="B659" s="337">
        <v>2025</v>
      </c>
      <c r="C659" s="337">
        <v>5</v>
      </c>
      <c r="D659" s="337">
        <v>26</v>
      </c>
      <c r="E659" s="338" t="s">
        <v>821</v>
      </c>
      <c r="F659" s="337"/>
      <c r="G659" s="339" t="s">
        <v>824</v>
      </c>
      <c r="H659" s="254" t="s">
        <v>825</v>
      </c>
      <c r="I659" s="317" t="s">
        <v>826</v>
      </c>
      <c r="J659" s="254" t="s">
        <v>827</v>
      </c>
      <c r="K659" s="241">
        <v>3824841</v>
      </c>
      <c r="L659" s="241"/>
      <c r="M659" s="241">
        <v>3</v>
      </c>
      <c r="N659" s="312" t="s">
        <v>660</v>
      </c>
      <c r="O659" s="3" t="s">
        <v>831</v>
      </c>
      <c r="P659" s="241">
        <v>50</v>
      </c>
      <c r="Q659" s="322" t="s">
        <v>130</v>
      </c>
      <c r="R659" s="256">
        <v>1120</v>
      </c>
      <c r="S659" s="263">
        <v>12000</v>
      </c>
      <c r="T659" s="256">
        <v>12000</v>
      </c>
      <c r="U659" s="256">
        <v>1120</v>
      </c>
      <c r="V659" s="384">
        <v>1121</v>
      </c>
      <c r="W659" s="241">
        <v>1</v>
      </c>
      <c r="X659" s="256">
        <v>4000</v>
      </c>
      <c r="Y659" s="241">
        <v>3</v>
      </c>
      <c r="Z659" s="256">
        <v>4020</v>
      </c>
      <c r="AA659" s="256">
        <v>4000</v>
      </c>
      <c r="AB659" s="257"/>
      <c r="AC659" s="257" t="s">
        <v>1868</v>
      </c>
      <c r="AD659" s="328">
        <v>0.40277777777777779</v>
      </c>
      <c r="AE659" s="329">
        <v>0.42708333333333331</v>
      </c>
      <c r="AF659" s="329"/>
      <c r="AG659" s="328"/>
      <c r="AH659" s="241"/>
      <c r="AI659" s="254" t="s">
        <v>42</v>
      </c>
      <c r="AJ659" s="254" t="s">
        <v>43</v>
      </c>
      <c r="AK659" s="254" t="s">
        <v>833</v>
      </c>
      <c r="AL659" s="260"/>
      <c r="AM659" s="379" t="s">
        <v>840</v>
      </c>
      <c r="AP659" s="261">
        <f t="shared" si="68"/>
        <v>2.4305555555555525E-2</v>
      </c>
      <c r="AQ659" s="261" t="str">
        <f t="shared" si="69"/>
        <v/>
      </c>
      <c r="AS659" s="236" t="s">
        <v>742</v>
      </c>
    </row>
    <row r="660" spans="2:45">
      <c r="B660" s="337">
        <v>2025</v>
      </c>
      <c r="C660" s="337">
        <v>5</v>
      </c>
      <c r="D660" s="337">
        <v>26</v>
      </c>
      <c r="E660" s="338" t="s">
        <v>821</v>
      </c>
      <c r="F660" s="337"/>
      <c r="G660" s="339"/>
      <c r="H660" s="254"/>
      <c r="I660" s="317"/>
      <c r="J660" s="254"/>
      <c r="K660" s="241"/>
      <c r="L660" s="241"/>
      <c r="M660" s="241"/>
      <c r="N660" s="312"/>
      <c r="O660" s="3"/>
      <c r="P660" s="241"/>
      <c r="Q660" s="322"/>
      <c r="R660" s="256"/>
      <c r="S660" s="263"/>
      <c r="T660" s="256"/>
      <c r="U660" s="256"/>
      <c r="V660" s="256"/>
      <c r="W660" s="241"/>
      <c r="X660" s="256"/>
      <c r="Y660" s="241"/>
      <c r="Z660" s="256"/>
      <c r="AA660" s="256"/>
      <c r="AB660" s="257"/>
      <c r="AC660" s="257"/>
      <c r="AD660" s="328"/>
      <c r="AE660" s="329"/>
      <c r="AF660" s="329">
        <v>0.42708333333333331</v>
      </c>
      <c r="AG660" s="328">
        <v>0.44791666666666669</v>
      </c>
      <c r="AH660" s="241" t="s">
        <v>41</v>
      </c>
      <c r="AI660" s="254"/>
      <c r="AJ660" s="254"/>
      <c r="AK660" s="254"/>
      <c r="AL660" s="260"/>
      <c r="AM660" s="379"/>
      <c r="AP660" s="261" t="str">
        <f t="shared" ref="AP660:AP667" si="70">IF(IF(AD660&gt;AE660,1-AD660+AE660,AE660-AD660)=0,"",IF(AD660&gt;AE660,1-AD660+AE660,AE660-AD660))</f>
        <v/>
      </c>
      <c r="AQ660" s="261">
        <f t="shared" ref="AQ660:AQ667" si="71">IF(IF(AF660&gt;AG660,1-AF660+AG660,AG660-AF660)=0,"",IF(AF660&gt;AG660,1-AF660+AG660,AG660-AF660))</f>
        <v>2.083333333333337E-2</v>
      </c>
    </row>
    <row r="661" spans="2:45">
      <c r="B661" s="337">
        <v>2025</v>
      </c>
      <c r="C661" s="337">
        <v>5</v>
      </c>
      <c r="D661" s="337">
        <v>26</v>
      </c>
      <c r="E661" s="338" t="s">
        <v>821</v>
      </c>
      <c r="F661" s="337">
        <v>2</v>
      </c>
      <c r="G661" s="339" t="s">
        <v>824</v>
      </c>
      <c r="H661" s="254" t="s">
        <v>825</v>
      </c>
      <c r="I661" s="317" t="s">
        <v>52</v>
      </c>
      <c r="J661" s="254" t="s">
        <v>827</v>
      </c>
      <c r="K661" s="241">
        <v>3824841</v>
      </c>
      <c r="L661" s="241"/>
      <c r="M661" s="241">
        <v>3</v>
      </c>
      <c r="N661" s="312" t="s">
        <v>660</v>
      </c>
      <c r="O661" s="3" t="s">
        <v>831</v>
      </c>
      <c r="P661" s="241">
        <v>50</v>
      </c>
      <c r="Q661" s="322" t="s">
        <v>130</v>
      </c>
      <c r="R661" s="256">
        <v>1120</v>
      </c>
      <c r="S661" s="263">
        <v>4000</v>
      </c>
      <c r="T661" s="256">
        <v>4000</v>
      </c>
      <c r="U661" s="256">
        <v>1120</v>
      </c>
      <c r="V661" s="256">
        <v>1121</v>
      </c>
      <c r="W661" s="241">
        <v>1</v>
      </c>
      <c r="X661" s="256">
        <v>4000</v>
      </c>
      <c r="Y661" s="241">
        <v>1</v>
      </c>
      <c r="Z661" s="256">
        <v>4020</v>
      </c>
      <c r="AA661" s="256">
        <v>3990</v>
      </c>
      <c r="AB661" s="257" t="s">
        <v>1866</v>
      </c>
      <c r="AC661" s="257" t="s">
        <v>1875</v>
      </c>
      <c r="AD661" s="328">
        <v>0.44791666666666669</v>
      </c>
      <c r="AE661" s="329">
        <v>0.47222222222222221</v>
      </c>
      <c r="AF661" s="329"/>
      <c r="AG661" s="328"/>
      <c r="AH661" s="241"/>
      <c r="AI661" s="254" t="s">
        <v>42</v>
      </c>
      <c r="AJ661" s="254" t="s">
        <v>50</v>
      </c>
      <c r="AK661" s="254" t="s">
        <v>833</v>
      </c>
      <c r="AL661" s="260" t="s">
        <v>1876</v>
      </c>
      <c r="AM661" s="379" t="s">
        <v>840</v>
      </c>
      <c r="AP661" s="261">
        <f t="shared" si="70"/>
        <v>2.4305555555555525E-2</v>
      </c>
      <c r="AQ661" s="261" t="str">
        <f t="shared" si="71"/>
        <v/>
      </c>
      <c r="AS661" s="236" t="s">
        <v>742</v>
      </c>
    </row>
    <row r="662" spans="2:45">
      <c r="B662" s="337">
        <v>2025</v>
      </c>
      <c r="C662" s="337">
        <v>5</v>
      </c>
      <c r="D662" s="337">
        <v>26</v>
      </c>
      <c r="E662" s="338" t="s">
        <v>821</v>
      </c>
      <c r="F662" s="337"/>
      <c r="G662" s="339"/>
      <c r="H662" s="254"/>
      <c r="I662" s="317"/>
      <c r="J662" s="254"/>
      <c r="K662" s="241"/>
      <c r="L662" s="241"/>
      <c r="M662" s="241"/>
      <c r="N662" s="312"/>
      <c r="O662" s="3"/>
      <c r="P662" s="241"/>
      <c r="Q662" s="322"/>
      <c r="R662" s="256"/>
      <c r="S662" s="263"/>
      <c r="T662" s="256"/>
      <c r="U662" s="256"/>
      <c r="V662" s="256"/>
      <c r="W662" s="241"/>
      <c r="X662" s="256"/>
      <c r="Y662" s="241"/>
      <c r="Z662" s="256"/>
      <c r="AA662" s="256"/>
      <c r="AB662" s="257"/>
      <c r="AC662" s="257"/>
      <c r="AD662" s="328"/>
      <c r="AE662" s="329"/>
      <c r="AF662" s="329">
        <v>0.47222222222222221</v>
      </c>
      <c r="AG662" s="328">
        <v>0.52083333333333337</v>
      </c>
      <c r="AH662" s="241" t="s">
        <v>41</v>
      </c>
      <c r="AI662" s="254"/>
      <c r="AJ662" s="254"/>
      <c r="AK662" s="254"/>
      <c r="AL662" s="260" t="s">
        <v>1877</v>
      </c>
      <c r="AM662" s="379"/>
      <c r="AP662" s="261" t="str">
        <f t="shared" si="70"/>
        <v/>
      </c>
      <c r="AQ662" s="261">
        <f t="shared" si="71"/>
        <v>4.861111111111116E-2</v>
      </c>
    </row>
    <row r="663" spans="2:45">
      <c r="B663" s="337">
        <v>2025</v>
      </c>
      <c r="C663" s="337">
        <v>5</v>
      </c>
      <c r="D663" s="337">
        <v>26</v>
      </c>
      <c r="E663" s="338" t="s">
        <v>821</v>
      </c>
      <c r="F663" s="337">
        <v>3</v>
      </c>
      <c r="G663" s="339" t="s">
        <v>824</v>
      </c>
      <c r="H663" s="254" t="s">
        <v>825</v>
      </c>
      <c r="I663" s="317" t="s">
        <v>826</v>
      </c>
      <c r="J663" s="254" t="s">
        <v>827</v>
      </c>
      <c r="K663" s="241">
        <v>3824819</v>
      </c>
      <c r="L663" s="241">
        <v>1</v>
      </c>
      <c r="M663" s="241">
        <v>5</v>
      </c>
      <c r="N663" s="312" t="s">
        <v>658</v>
      </c>
      <c r="O663" s="3" t="s">
        <v>831</v>
      </c>
      <c r="P663" s="241">
        <v>25</v>
      </c>
      <c r="Q663" s="322" t="s">
        <v>1222</v>
      </c>
      <c r="R663" s="256">
        <v>1120</v>
      </c>
      <c r="S663" s="263">
        <v>11940</v>
      </c>
      <c r="T663" s="256">
        <v>11940</v>
      </c>
      <c r="U663" s="256">
        <v>1120</v>
      </c>
      <c r="V663" s="384">
        <v>1121</v>
      </c>
      <c r="W663" s="241">
        <v>1</v>
      </c>
      <c r="X663" s="256">
        <v>4000</v>
      </c>
      <c r="Y663" s="241">
        <v>3</v>
      </c>
      <c r="Z663" s="256">
        <v>3930</v>
      </c>
      <c r="AA663" s="256">
        <v>3910</v>
      </c>
      <c r="AB663" s="257" t="s">
        <v>1869</v>
      </c>
      <c r="AC663" s="257" t="s">
        <v>1871</v>
      </c>
      <c r="AD663" s="328">
        <v>0.52083333333333337</v>
      </c>
      <c r="AE663" s="329">
        <v>0.54513888888888884</v>
      </c>
      <c r="AF663" s="329">
        <v>0.54513888888888884</v>
      </c>
      <c r="AG663" s="328">
        <v>0.56597222222222221</v>
      </c>
      <c r="AH663" s="241" t="s">
        <v>829</v>
      </c>
      <c r="AI663" s="254" t="s">
        <v>830</v>
      </c>
      <c r="AJ663" s="254" t="s">
        <v>57</v>
      </c>
      <c r="AK663" s="254" t="s">
        <v>578</v>
      </c>
      <c r="AL663" s="260" t="s">
        <v>1882</v>
      </c>
      <c r="AM663" s="379" t="s">
        <v>840</v>
      </c>
      <c r="AP663" s="261">
        <f t="shared" si="70"/>
        <v>2.4305555555555469E-2</v>
      </c>
      <c r="AQ663" s="261">
        <f t="shared" si="71"/>
        <v>2.083333333333337E-2</v>
      </c>
      <c r="AS663" s="236" t="s">
        <v>731</v>
      </c>
    </row>
    <row r="664" spans="2:45">
      <c r="B664" s="337">
        <v>2025</v>
      </c>
      <c r="C664" s="337">
        <v>5</v>
      </c>
      <c r="D664" s="337">
        <v>26</v>
      </c>
      <c r="E664" s="338" t="s">
        <v>822</v>
      </c>
      <c r="F664" s="337"/>
      <c r="G664" s="339" t="s">
        <v>824</v>
      </c>
      <c r="H664" s="254" t="s">
        <v>825</v>
      </c>
      <c r="I664" s="317" t="s">
        <v>826</v>
      </c>
      <c r="J664" s="254" t="s">
        <v>827</v>
      </c>
      <c r="K664" s="241">
        <v>3824819</v>
      </c>
      <c r="L664" s="241"/>
      <c r="M664" s="241">
        <v>5</v>
      </c>
      <c r="N664" s="312" t="s">
        <v>658</v>
      </c>
      <c r="O664" s="3" t="s">
        <v>831</v>
      </c>
      <c r="P664" s="241">
        <v>25</v>
      </c>
      <c r="Q664" s="322" t="s">
        <v>1222</v>
      </c>
      <c r="R664" s="256">
        <v>1120</v>
      </c>
      <c r="S664" s="263">
        <v>11940</v>
      </c>
      <c r="T664" s="256">
        <v>11940</v>
      </c>
      <c r="U664" s="256">
        <v>1120</v>
      </c>
      <c r="V664" s="384">
        <v>1120</v>
      </c>
      <c r="W664" s="241">
        <v>1</v>
      </c>
      <c r="X664" s="256">
        <v>4000</v>
      </c>
      <c r="Y664" s="241">
        <v>3</v>
      </c>
      <c r="Z664" s="256">
        <v>3990</v>
      </c>
      <c r="AA664" s="256">
        <v>3970</v>
      </c>
      <c r="AB664" s="257"/>
      <c r="AC664" s="257" t="s">
        <v>1872</v>
      </c>
      <c r="AD664" s="328">
        <v>0.56597222222222221</v>
      </c>
      <c r="AE664" s="329">
        <v>0.59027777777777779</v>
      </c>
      <c r="AF664" s="329">
        <v>0.59027777777777779</v>
      </c>
      <c r="AG664" s="328">
        <v>0.60416666666666663</v>
      </c>
      <c r="AH664" s="241" t="s">
        <v>829</v>
      </c>
      <c r="AI664" s="254" t="s">
        <v>830</v>
      </c>
      <c r="AJ664" s="254" t="s">
        <v>50</v>
      </c>
      <c r="AK664" s="254" t="s">
        <v>578</v>
      </c>
      <c r="AL664" s="260"/>
      <c r="AM664" s="379" t="s">
        <v>840</v>
      </c>
      <c r="AP664" s="261">
        <f t="shared" si="70"/>
        <v>2.430555555555558E-2</v>
      </c>
      <c r="AQ664" s="261">
        <f t="shared" si="71"/>
        <v>1.388888888888884E-2</v>
      </c>
      <c r="AS664" s="236" t="s">
        <v>731</v>
      </c>
    </row>
    <row r="665" spans="2:45">
      <c r="B665" s="337">
        <v>2025</v>
      </c>
      <c r="C665" s="337">
        <v>5</v>
      </c>
      <c r="D665" s="337">
        <v>26</v>
      </c>
      <c r="E665" s="338" t="s">
        <v>822</v>
      </c>
      <c r="F665" s="337"/>
      <c r="G665" s="339" t="s">
        <v>824</v>
      </c>
      <c r="H665" s="254" t="s">
        <v>825</v>
      </c>
      <c r="I665" s="317" t="s">
        <v>826</v>
      </c>
      <c r="J665" s="254" t="s">
        <v>827</v>
      </c>
      <c r="K665" s="241">
        <v>3824819</v>
      </c>
      <c r="L665" s="241"/>
      <c r="M665" s="241">
        <v>5</v>
      </c>
      <c r="N665" s="312" t="s">
        <v>658</v>
      </c>
      <c r="O665" s="3" t="s">
        <v>831</v>
      </c>
      <c r="P665" s="241">
        <v>25</v>
      </c>
      <c r="Q665" s="322" t="s">
        <v>1222</v>
      </c>
      <c r="R665" s="256">
        <v>1120</v>
      </c>
      <c r="S665" s="263">
        <v>11940</v>
      </c>
      <c r="T665" s="256">
        <v>11940</v>
      </c>
      <c r="U665" s="256">
        <v>1120</v>
      </c>
      <c r="V665" s="384">
        <v>1120</v>
      </c>
      <c r="W665" s="241">
        <v>1</v>
      </c>
      <c r="X665" s="256">
        <v>4000</v>
      </c>
      <c r="Y665" s="241">
        <v>3</v>
      </c>
      <c r="Z665" s="256">
        <v>3960</v>
      </c>
      <c r="AA665" s="256">
        <v>3940</v>
      </c>
      <c r="AB665" s="257"/>
      <c r="AC665" s="257" t="s">
        <v>1873</v>
      </c>
      <c r="AD665" s="328">
        <v>0.60416666666666663</v>
      </c>
      <c r="AE665" s="329">
        <v>0.62847222222222221</v>
      </c>
      <c r="AF665" s="329"/>
      <c r="AG665" s="328"/>
      <c r="AH665" s="241"/>
      <c r="AI665" s="254" t="s">
        <v>830</v>
      </c>
      <c r="AJ665" s="254" t="s">
        <v>57</v>
      </c>
      <c r="AK665" s="254" t="s">
        <v>578</v>
      </c>
      <c r="AL665" s="260" t="s">
        <v>1885</v>
      </c>
      <c r="AM665" s="379" t="s">
        <v>840</v>
      </c>
      <c r="AP665" s="261">
        <f t="shared" si="70"/>
        <v>2.430555555555558E-2</v>
      </c>
      <c r="AQ665" s="261" t="str">
        <f t="shared" si="71"/>
        <v/>
      </c>
      <c r="AS665" s="236" t="s">
        <v>731</v>
      </c>
    </row>
    <row r="666" spans="2:45">
      <c r="B666" s="337">
        <v>2025</v>
      </c>
      <c r="C666" s="337">
        <v>5</v>
      </c>
      <c r="D666" s="337">
        <v>26</v>
      </c>
      <c r="E666" s="338" t="s">
        <v>822</v>
      </c>
      <c r="F666" s="337"/>
      <c r="G666" s="339"/>
      <c r="H666" s="254"/>
      <c r="I666" s="317"/>
      <c r="J666" s="254"/>
      <c r="K666" s="241"/>
      <c r="L666" s="241"/>
      <c r="M666" s="241"/>
      <c r="N666" s="312"/>
      <c r="O666" s="3"/>
      <c r="P666" s="241"/>
      <c r="Q666" s="322"/>
      <c r="R666" s="256"/>
      <c r="S666" s="263"/>
      <c r="T666" s="256"/>
      <c r="U666" s="256"/>
      <c r="V666" s="256"/>
      <c r="W666" s="241"/>
      <c r="X666" s="256"/>
      <c r="Y666" s="241"/>
      <c r="Z666" s="256"/>
      <c r="AA666" s="256"/>
      <c r="AB666" s="257"/>
      <c r="AC666" s="257"/>
      <c r="AD666" s="328"/>
      <c r="AE666" s="329"/>
      <c r="AF666" s="329">
        <v>0.62847222222222221</v>
      </c>
      <c r="AG666" s="328">
        <v>0.64236111111111116</v>
      </c>
      <c r="AH666" s="241" t="s">
        <v>41</v>
      </c>
      <c r="AI666" s="254"/>
      <c r="AJ666" s="254"/>
      <c r="AK666" s="254"/>
      <c r="AL666" s="260"/>
      <c r="AM666" s="379"/>
      <c r="AP666" s="261" t="str">
        <f t="shared" si="70"/>
        <v/>
      </c>
      <c r="AQ666" s="261">
        <f t="shared" si="71"/>
        <v>1.3888888888888951E-2</v>
      </c>
    </row>
    <row r="667" spans="2:45">
      <c r="B667" s="337">
        <v>2025</v>
      </c>
      <c r="C667" s="337">
        <v>5</v>
      </c>
      <c r="D667" s="337">
        <v>26</v>
      </c>
      <c r="E667" s="338" t="s">
        <v>822</v>
      </c>
      <c r="F667" s="337">
        <v>4</v>
      </c>
      <c r="G667" s="339" t="s">
        <v>824</v>
      </c>
      <c r="H667" s="254" t="s">
        <v>825</v>
      </c>
      <c r="I667" s="317" t="s">
        <v>68</v>
      </c>
      <c r="J667" s="254" t="s">
        <v>827</v>
      </c>
      <c r="K667" s="241">
        <v>3824819</v>
      </c>
      <c r="L667" s="241"/>
      <c r="M667" s="241">
        <v>5</v>
      </c>
      <c r="N667" s="312" t="s">
        <v>658</v>
      </c>
      <c r="O667" s="3" t="s">
        <v>831</v>
      </c>
      <c r="P667" s="241">
        <v>25</v>
      </c>
      <c r="Q667" s="322" t="s">
        <v>1222</v>
      </c>
      <c r="R667" s="256">
        <v>1120</v>
      </c>
      <c r="S667" s="263">
        <v>3910</v>
      </c>
      <c r="T667" s="256">
        <v>3910</v>
      </c>
      <c r="U667" s="256">
        <v>1120</v>
      </c>
      <c r="V667" s="256">
        <v>1121</v>
      </c>
      <c r="W667" s="241">
        <v>1</v>
      </c>
      <c r="X667" s="256">
        <v>4000</v>
      </c>
      <c r="Y667" s="241">
        <v>1</v>
      </c>
      <c r="Z667" s="256">
        <v>3890</v>
      </c>
      <c r="AA667" s="256">
        <v>3870</v>
      </c>
      <c r="AB667" s="257" t="s">
        <v>1870</v>
      </c>
      <c r="AC667" s="257" t="s">
        <v>1883</v>
      </c>
      <c r="AD667" s="328">
        <v>0.64236111111111116</v>
      </c>
      <c r="AE667" s="329">
        <v>0.66666666666666663</v>
      </c>
      <c r="AF667" s="329"/>
      <c r="AG667" s="328"/>
      <c r="AH667" s="241"/>
      <c r="AI667" s="254" t="s">
        <v>830</v>
      </c>
      <c r="AJ667" s="254" t="s">
        <v>50</v>
      </c>
      <c r="AK667" s="254" t="s">
        <v>578</v>
      </c>
      <c r="AL667" s="260" t="s">
        <v>1886</v>
      </c>
      <c r="AM667" s="379" t="s">
        <v>840</v>
      </c>
      <c r="AP667" s="261">
        <f t="shared" si="70"/>
        <v>2.4305555555555469E-2</v>
      </c>
      <c r="AQ667" s="261" t="str">
        <f t="shared" si="71"/>
        <v/>
      </c>
      <c r="AS667" s="236" t="s">
        <v>731</v>
      </c>
    </row>
    <row r="668" spans="2:45">
      <c r="B668" s="337">
        <v>2025</v>
      </c>
      <c r="C668" s="337">
        <v>5</v>
      </c>
      <c r="D668" s="337">
        <v>26</v>
      </c>
      <c r="E668" s="338" t="s">
        <v>822</v>
      </c>
      <c r="F668" s="337"/>
      <c r="G668" s="339"/>
      <c r="H668" s="254"/>
      <c r="I668" s="317"/>
      <c r="J668" s="254"/>
      <c r="K668" s="241"/>
      <c r="L668" s="241"/>
      <c r="M668" s="241"/>
      <c r="N668" s="312"/>
      <c r="O668" s="3"/>
      <c r="P668" s="241"/>
      <c r="Q668" s="322"/>
      <c r="R668" s="256"/>
      <c r="S668" s="263"/>
      <c r="T668" s="256"/>
      <c r="U668" s="256"/>
      <c r="V668" s="256"/>
      <c r="W668" s="241"/>
      <c r="X668" s="256"/>
      <c r="Y668" s="241"/>
      <c r="Z668" s="256"/>
      <c r="AA668" s="256"/>
      <c r="AB668" s="257"/>
      <c r="AC668" s="257"/>
      <c r="AD668" s="328"/>
      <c r="AE668" s="329"/>
      <c r="AF668" s="329">
        <v>0.66666666666666663</v>
      </c>
      <c r="AG668" s="328">
        <v>0.6875</v>
      </c>
      <c r="AH668" s="241" t="s">
        <v>832</v>
      </c>
      <c r="AI668" s="254"/>
      <c r="AJ668" s="254"/>
      <c r="AK668" s="254"/>
      <c r="AL668" s="260"/>
      <c r="AM668" s="379"/>
      <c r="AP668" s="261" t="str">
        <f t="shared" ref="AP668:AP672" si="72">IF(IF(AD668&gt;AE668,1-AD668+AE668,AE668-AD668)=0,"",IF(AD668&gt;AE668,1-AD668+AE668,AE668-AD668))</f>
        <v/>
      </c>
      <c r="AQ668" s="261">
        <f t="shared" ref="AQ668:AQ672" si="73">IF(IF(AF668&gt;AG668,1-AF668+AG668,AG668-AF668)=0,"",IF(AF668&gt;AG668,1-AF668+AG668,AG668-AF668))</f>
        <v>2.083333333333337E-2</v>
      </c>
    </row>
    <row r="669" spans="2:45">
      <c r="B669" s="337">
        <v>2025</v>
      </c>
      <c r="C669" s="337">
        <v>5</v>
      </c>
      <c r="D669" s="337">
        <v>26</v>
      </c>
      <c r="E669" s="338" t="s">
        <v>822</v>
      </c>
      <c r="F669" s="337">
        <v>5</v>
      </c>
      <c r="G669" s="339" t="s">
        <v>824</v>
      </c>
      <c r="H669" s="254" t="s">
        <v>825</v>
      </c>
      <c r="I669" s="317" t="s">
        <v>68</v>
      </c>
      <c r="J669" s="254" t="s">
        <v>827</v>
      </c>
      <c r="K669" s="241">
        <v>3824819</v>
      </c>
      <c r="L669" s="241"/>
      <c r="M669" s="241">
        <v>5</v>
      </c>
      <c r="N669" s="312" t="s">
        <v>658</v>
      </c>
      <c r="O669" s="3" t="s">
        <v>831</v>
      </c>
      <c r="P669" s="241">
        <v>25</v>
      </c>
      <c r="Q669" s="322" t="s">
        <v>1222</v>
      </c>
      <c r="R669" s="256">
        <v>1120</v>
      </c>
      <c r="S669" s="263">
        <v>3940</v>
      </c>
      <c r="T669" s="256">
        <v>3940</v>
      </c>
      <c r="U669" s="256">
        <v>1120</v>
      </c>
      <c r="V669" s="384">
        <v>1120</v>
      </c>
      <c r="W669" s="241">
        <v>1</v>
      </c>
      <c r="X669" s="256">
        <v>4000</v>
      </c>
      <c r="Y669" s="241">
        <v>1</v>
      </c>
      <c r="Z669" s="256">
        <v>3890</v>
      </c>
      <c r="AA669" s="256">
        <v>3860</v>
      </c>
      <c r="AB669" s="257" t="s">
        <v>1873</v>
      </c>
      <c r="AC669" s="257" t="s">
        <v>1884</v>
      </c>
      <c r="AD669" s="328">
        <v>0.6875</v>
      </c>
      <c r="AE669" s="329">
        <v>0.71180555555555558</v>
      </c>
      <c r="AF669" s="329"/>
      <c r="AG669" s="328"/>
      <c r="AH669" s="241"/>
      <c r="AI669" s="254" t="s">
        <v>830</v>
      </c>
      <c r="AJ669" s="254" t="s">
        <v>50</v>
      </c>
      <c r="AK669" s="254" t="s">
        <v>578</v>
      </c>
      <c r="AL669" s="260" t="s">
        <v>1888</v>
      </c>
      <c r="AM669" s="379" t="s">
        <v>840</v>
      </c>
      <c r="AP669" s="261">
        <f t="shared" si="72"/>
        <v>2.430555555555558E-2</v>
      </c>
      <c r="AQ669" s="261" t="str">
        <f t="shared" si="73"/>
        <v/>
      </c>
      <c r="AS669" s="236" t="s">
        <v>731</v>
      </c>
    </row>
    <row r="670" spans="2:45">
      <c r="B670" s="337">
        <v>2025</v>
      </c>
      <c r="C670" s="337">
        <v>5</v>
      </c>
      <c r="D670" s="337">
        <v>26</v>
      </c>
      <c r="E670" s="338" t="s">
        <v>822</v>
      </c>
      <c r="F670" s="337"/>
      <c r="G670" s="339"/>
      <c r="H670" s="254"/>
      <c r="I670" s="317"/>
      <c r="J670" s="254"/>
      <c r="K670" s="241"/>
      <c r="L670" s="241"/>
      <c r="M670" s="241"/>
      <c r="N670" s="312"/>
      <c r="O670" s="3"/>
      <c r="P670" s="241"/>
      <c r="Q670" s="322"/>
      <c r="R670" s="256"/>
      <c r="S670" s="263"/>
      <c r="T670" s="256"/>
      <c r="U670" s="256"/>
      <c r="V670" s="256"/>
      <c r="W670" s="241"/>
      <c r="X670" s="256"/>
      <c r="Y670" s="241"/>
      <c r="Z670" s="256"/>
      <c r="AA670" s="256"/>
      <c r="AB670" s="257"/>
      <c r="AC670" s="257"/>
      <c r="AD670" s="328"/>
      <c r="AE670" s="329"/>
      <c r="AF670" s="329">
        <v>0.71180555555555558</v>
      </c>
      <c r="AG670" s="328">
        <v>0.73263888888888884</v>
      </c>
      <c r="AH670" s="241" t="s">
        <v>41</v>
      </c>
      <c r="AI670" s="254"/>
      <c r="AJ670" s="254"/>
      <c r="AK670" s="254"/>
      <c r="AL670" s="260"/>
      <c r="AM670" s="379"/>
      <c r="AP670" s="261" t="str">
        <f t="shared" si="72"/>
        <v/>
      </c>
      <c r="AQ670" s="261">
        <f t="shared" si="73"/>
        <v>2.0833333333333259E-2</v>
      </c>
    </row>
    <row r="671" spans="2:45">
      <c r="B671" s="337">
        <v>2025</v>
      </c>
      <c r="C671" s="337">
        <v>5</v>
      </c>
      <c r="D671" s="337">
        <v>26</v>
      </c>
      <c r="E671" s="338" t="s">
        <v>822</v>
      </c>
      <c r="F671" s="337">
        <v>6</v>
      </c>
      <c r="G671" s="339" t="s">
        <v>824</v>
      </c>
      <c r="H671" s="254" t="s">
        <v>825</v>
      </c>
      <c r="I671" s="317" t="s">
        <v>826</v>
      </c>
      <c r="J671" s="254" t="s">
        <v>827</v>
      </c>
      <c r="K671" s="241">
        <v>3824819</v>
      </c>
      <c r="L671" s="241">
        <v>2</v>
      </c>
      <c r="M671" s="241">
        <v>5</v>
      </c>
      <c r="N671" s="312" t="s">
        <v>658</v>
      </c>
      <c r="O671" s="3" t="s">
        <v>831</v>
      </c>
      <c r="P671" s="241">
        <v>25</v>
      </c>
      <c r="Q671" s="322" t="s">
        <v>1222</v>
      </c>
      <c r="R671" s="256">
        <v>1120</v>
      </c>
      <c r="S671" s="263">
        <v>7850</v>
      </c>
      <c r="T671" s="256">
        <v>7850</v>
      </c>
      <c r="U671" s="256">
        <v>1120</v>
      </c>
      <c r="V671" s="384">
        <v>1121</v>
      </c>
      <c r="W671" s="241">
        <v>1</v>
      </c>
      <c r="X671" s="256">
        <v>4000</v>
      </c>
      <c r="Y671" s="241">
        <v>2</v>
      </c>
      <c r="Z671" s="256">
        <v>3780</v>
      </c>
      <c r="AA671" s="256">
        <v>3750</v>
      </c>
      <c r="AB671" s="257" t="s">
        <v>1879</v>
      </c>
      <c r="AC671" s="257" t="s">
        <v>1880</v>
      </c>
      <c r="AD671" s="328">
        <v>0.73263888888888884</v>
      </c>
      <c r="AE671" s="329">
        <v>0.75694444444444442</v>
      </c>
      <c r="AF671" s="329">
        <v>0.75694444444444442</v>
      </c>
      <c r="AG671" s="328">
        <v>0.8125</v>
      </c>
      <c r="AH671" s="241" t="s">
        <v>829</v>
      </c>
      <c r="AI671" s="254" t="s">
        <v>830</v>
      </c>
      <c r="AJ671" s="254" t="s">
        <v>53</v>
      </c>
      <c r="AK671" s="254" t="s">
        <v>578</v>
      </c>
      <c r="AL671" s="260" t="s">
        <v>1889</v>
      </c>
      <c r="AM671" s="379" t="s">
        <v>840</v>
      </c>
      <c r="AP671" s="261">
        <f t="shared" si="72"/>
        <v>2.430555555555558E-2</v>
      </c>
      <c r="AQ671" s="261">
        <f t="shared" si="73"/>
        <v>5.555555555555558E-2</v>
      </c>
      <c r="AS671" s="236" t="s">
        <v>731</v>
      </c>
    </row>
    <row r="672" spans="2:45">
      <c r="B672" s="337">
        <v>2025</v>
      </c>
      <c r="C672" s="337">
        <v>5</v>
      </c>
      <c r="D672" s="337">
        <v>26</v>
      </c>
      <c r="E672" s="338" t="s">
        <v>822</v>
      </c>
      <c r="F672" s="337"/>
      <c r="G672" s="339" t="s">
        <v>824</v>
      </c>
      <c r="H672" s="254" t="s">
        <v>825</v>
      </c>
      <c r="I672" s="317" t="s">
        <v>826</v>
      </c>
      <c r="J672" s="254" t="s">
        <v>827</v>
      </c>
      <c r="K672" s="241">
        <v>3824819</v>
      </c>
      <c r="L672" s="241"/>
      <c r="M672" s="241">
        <v>5</v>
      </c>
      <c r="N672" s="312" t="s">
        <v>658</v>
      </c>
      <c r="O672" s="3" t="s">
        <v>831</v>
      </c>
      <c r="P672" s="241">
        <v>25</v>
      </c>
      <c r="Q672" s="322" t="s">
        <v>1222</v>
      </c>
      <c r="R672" s="256">
        <v>1120</v>
      </c>
      <c r="S672" s="263">
        <v>7850</v>
      </c>
      <c r="T672" s="256">
        <v>7850</v>
      </c>
      <c r="U672" s="256">
        <v>1120</v>
      </c>
      <c r="V672" s="384">
        <v>1121</v>
      </c>
      <c r="W672" s="241">
        <v>1</v>
      </c>
      <c r="X672" s="256">
        <v>4000</v>
      </c>
      <c r="Y672" s="241">
        <v>2</v>
      </c>
      <c r="Z672" s="256">
        <v>3830</v>
      </c>
      <c r="AA672" s="256">
        <v>3800</v>
      </c>
      <c r="AB672" s="257"/>
      <c r="AC672" s="257" t="s">
        <v>1881</v>
      </c>
      <c r="AD672" s="328">
        <v>0.8125</v>
      </c>
      <c r="AE672" s="329">
        <v>0.83680555555555558</v>
      </c>
      <c r="AF672" s="329"/>
      <c r="AG672" s="328"/>
      <c r="AH672" s="241"/>
      <c r="AI672" s="254" t="s">
        <v>830</v>
      </c>
      <c r="AJ672" s="254" t="s">
        <v>50</v>
      </c>
      <c r="AK672" s="254" t="s">
        <v>578</v>
      </c>
      <c r="AL672" s="260" t="s">
        <v>1892</v>
      </c>
      <c r="AM672" s="379" t="s">
        <v>840</v>
      </c>
      <c r="AP672" s="261">
        <f t="shared" si="72"/>
        <v>2.430555555555558E-2</v>
      </c>
      <c r="AQ672" s="261" t="str">
        <f t="shared" si="73"/>
        <v/>
      </c>
      <c r="AS672" s="236" t="s">
        <v>731</v>
      </c>
    </row>
    <row r="673" spans="2:45">
      <c r="B673" s="337">
        <v>2025</v>
      </c>
      <c r="C673" s="337">
        <v>5</v>
      </c>
      <c r="D673" s="337">
        <v>26</v>
      </c>
      <c r="E673" s="338" t="s">
        <v>822</v>
      </c>
      <c r="F673" s="337"/>
      <c r="G673" s="339"/>
      <c r="H673" s="254"/>
      <c r="I673" s="317"/>
      <c r="J673" s="254"/>
      <c r="K673" s="241"/>
      <c r="L673" s="241"/>
      <c r="M673" s="241"/>
      <c r="N673" s="312"/>
      <c r="O673" s="3"/>
      <c r="P673" s="241"/>
      <c r="Q673" s="322"/>
      <c r="R673" s="256"/>
      <c r="S673" s="263"/>
      <c r="T673" s="256"/>
      <c r="U673" s="256"/>
      <c r="V673" s="256"/>
      <c r="W673" s="241"/>
      <c r="X673" s="256"/>
      <c r="Y673" s="241"/>
      <c r="Z673" s="256"/>
      <c r="AA673" s="256"/>
      <c r="AB673" s="257"/>
      <c r="AC673" s="257"/>
      <c r="AD673" s="328"/>
      <c r="AE673" s="329"/>
      <c r="AF673" s="329">
        <v>0.83680555555555558</v>
      </c>
      <c r="AG673" s="328">
        <v>0.85763888888888884</v>
      </c>
      <c r="AH673" s="241" t="s">
        <v>41</v>
      </c>
      <c r="AI673" s="254"/>
      <c r="AJ673" s="254"/>
      <c r="AK673" s="254"/>
      <c r="AL673" s="260"/>
      <c r="AM673" s="379"/>
      <c r="AP673" s="261" t="str">
        <f t="shared" ref="AP673:AP682" si="74">IF(IF(AD673&gt;AE673,1-AD673+AE673,AE673-AD673)=0,"",IF(AD673&gt;AE673,1-AD673+AE673,AE673-AD673))</f>
        <v/>
      </c>
      <c r="AQ673" s="261">
        <f t="shared" ref="AQ673:AQ682" si="75">IF(IF(AF673&gt;AG673,1-AF673+AG673,AG673-AF673)=0,"",IF(AF673&gt;AG673,1-AF673+AG673,AG673-AF673))</f>
        <v>2.0833333333333259E-2</v>
      </c>
    </row>
    <row r="674" spans="2:45">
      <c r="B674" s="337">
        <v>2025</v>
      </c>
      <c r="C674" s="337">
        <v>5</v>
      </c>
      <c r="D674" s="337">
        <v>26</v>
      </c>
      <c r="E674" s="338" t="s">
        <v>822</v>
      </c>
      <c r="F674" s="337">
        <v>7</v>
      </c>
      <c r="G674" s="339" t="s">
        <v>824</v>
      </c>
      <c r="H674" s="254" t="s">
        <v>825</v>
      </c>
      <c r="I674" s="317" t="s">
        <v>826</v>
      </c>
      <c r="J674" s="254" t="s">
        <v>827</v>
      </c>
      <c r="K674" s="241">
        <v>3824837</v>
      </c>
      <c r="L674" s="241">
        <v>1</v>
      </c>
      <c r="M674" s="241">
        <v>2</v>
      </c>
      <c r="N674" s="312" t="s">
        <v>584</v>
      </c>
      <c r="O674" s="3" t="s">
        <v>831</v>
      </c>
      <c r="P674" s="241">
        <v>25</v>
      </c>
      <c r="Q674" s="322" t="s">
        <v>1211</v>
      </c>
      <c r="R674" s="256">
        <v>1120</v>
      </c>
      <c r="S674" s="263">
        <v>7990</v>
      </c>
      <c r="T674" s="256">
        <v>7990</v>
      </c>
      <c r="U674" s="256">
        <v>1120</v>
      </c>
      <c r="V674" s="384">
        <v>1120</v>
      </c>
      <c r="W674" s="241">
        <v>1</v>
      </c>
      <c r="X674" s="256">
        <v>8000</v>
      </c>
      <c r="Y674" s="241">
        <v>1</v>
      </c>
      <c r="Z674" s="256">
        <v>400</v>
      </c>
      <c r="AA674" s="256">
        <v>400</v>
      </c>
      <c r="AB674" s="257" t="s">
        <v>1890</v>
      </c>
      <c r="AC674" s="257"/>
      <c r="AD674" s="328">
        <v>0.85763888888888884</v>
      </c>
      <c r="AE674" s="329">
        <v>0.86111111111111116</v>
      </c>
      <c r="AF674" s="329"/>
      <c r="AG674" s="328"/>
      <c r="AH674" s="241"/>
      <c r="AI674" s="254" t="s">
        <v>42</v>
      </c>
      <c r="AJ674" s="254" t="s">
        <v>839</v>
      </c>
      <c r="AK674" s="254" t="s">
        <v>578</v>
      </c>
      <c r="AL674" s="260" t="s">
        <v>1897</v>
      </c>
      <c r="AM674" s="379" t="s">
        <v>1898</v>
      </c>
      <c r="AP674" s="261">
        <f t="shared" si="74"/>
        <v>3.4722222222223209E-3</v>
      </c>
      <c r="AQ674" s="261" t="str">
        <f t="shared" si="75"/>
        <v/>
      </c>
    </row>
    <row r="675" spans="2:45">
      <c r="B675" s="337">
        <v>2025</v>
      </c>
      <c r="C675" s="337">
        <v>5</v>
      </c>
      <c r="D675" s="337">
        <v>26</v>
      </c>
      <c r="E675" s="338" t="s">
        <v>822</v>
      </c>
      <c r="F675" s="337"/>
      <c r="G675" s="339"/>
      <c r="H675" s="254"/>
      <c r="I675" s="317"/>
      <c r="J675" s="254"/>
      <c r="K675" s="241"/>
      <c r="L675" s="241"/>
      <c r="M675" s="241"/>
      <c r="N675" s="312"/>
      <c r="O675" s="3"/>
      <c r="P675" s="241"/>
      <c r="Q675" s="322"/>
      <c r="R675" s="256"/>
      <c r="S675" s="263"/>
      <c r="T675" s="256"/>
      <c r="U675" s="256"/>
      <c r="V675" s="256"/>
      <c r="W675" s="241"/>
      <c r="X675" s="256"/>
      <c r="Y675" s="241"/>
      <c r="Z675" s="256"/>
      <c r="AA675" s="256"/>
      <c r="AB675" s="257"/>
      <c r="AC675" s="257"/>
      <c r="AD675" s="328"/>
      <c r="AE675" s="329"/>
      <c r="AF675" s="329">
        <v>0.86111111111111116</v>
      </c>
      <c r="AG675" s="328">
        <v>0.91666666666666663</v>
      </c>
      <c r="AH675" s="241" t="s">
        <v>62</v>
      </c>
      <c r="AI675" s="254"/>
      <c r="AJ675" s="254"/>
      <c r="AK675" s="254"/>
      <c r="AL675" s="260" t="s">
        <v>1893</v>
      </c>
      <c r="AM675" s="379"/>
      <c r="AP675" s="261" t="str">
        <f t="shared" si="74"/>
        <v/>
      </c>
      <c r="AQ675" s="261">
        <f t="shared" si="75"/>
        <v>5.5555555555555469E-2</v>
      </c>
    </row>
    <row r="676" spans="2:45">
      <c r="B676" s="337">
        <v>2025</v>
      </c>
      <c r="C676" s="337">
        <v>5</v>
      </c>
      <c r="D676" s="337">
        <v>26</v>
      </c>
      <c r="E676" s="338" t="s">
        <v>823</v>
      </c>
      <c r="F676" s="337"/>
      <c r="G676" s="339"/>
      <c r="H676" s="254"/>
      <c r="I676" s="317"/>
      <c r="J676" s="254"/>
      <c r="K676" s="241"/>
      <c r="L676" s="241"/>
      <c r="M676" s="241"/>
      <c r="N676" s="312"/>
      <c r="O676" s="3"/>
      <c r="P676" s="241"/>
      <c r="Q676" s="322"/>
      <c r="R676" s="256"/>
      <c r="S676" s="263"/>
      <c r="T676" s="256"/>
      <c r="U676" s="256"/>
      <c r="V676" s="256"/>
      <c r="W676" s="241"/>
      <c r="X676" s="256"/>
      <c r="Y676" s="241"/>
      <c r="Z676" s="256"/>
      <c r="AA676" s="256"/>
      <c r="AB676" s="257"/>
      <c r="AC676" s="257"/>
      <c r="AD676" s="328"/>
      <c r="AE676" s="329"/>
      <c r="AF676" s="329">
        <v>0.91666666666666663</v>
      </c>
      <c r="AG676" s="328">
        <v>0.11458333333333333</v>
      </c>
      <c r="AH676" s="241" t="s">
        <v>39</v>
      </c>
      <c r="AI676" s="254"/>
      <c r="AJ676" s="254"/>
      <c r="AK676" s="254"/>
      <c r="AL676" s="260" t="s">
        <v>1887</v>
      </c>
      <c r="AM676" s="379"/>
      <c r="AP676" s="261" t="str">
        <f t="shared" si="74"/>
        <v/>
      </c>
      <c r="AQ676" s="261">
        <f t="shared" si="75"/>
        <v>0.19791666666666669</v>
      </c>
    </row>
    <row r="677" spans="2:45">
      <c r="B677" s="337">
        <v>2025</v>
      </c>
      <c r="C677" s="337">
        <v>5</v>
      </c>
      <c r="D677" s="337">
        <v>26</v>
      </c>
      <c r="E677" s="338" t="s">
        <v>823</v>
      </c>
      <c r="F677" s="337">
        <v>8</v>
      </c>
      <c r="G677" s="339" t="s">
        <v>824</v>
      </c>
      <c r="H677" s="254" t="s">
        <v>825</v>
      </c>
      <c r="I677" s="317" t="s">
        <v>826</v>
      </c>
      <c r="J677" s="254" t="s">
        <v>827</v>
      </c>
      <c r="K677" s="241">
        <v>3824823</v>
      </c>
      <c r="L677" s="241">
        <v>1</v>
      </c>
      <c r="M677" s="241">
        <v>1</v>
      </c>
      <c r="N677" s="312" t="s">
        <v>657</v>
      </c>
      <c r="O677" s="3" t="s">
        <v>831</v>
      </c>
      <c r="P677" s="241">
        <v>75</v>
      </c>
      <c r="Q677" s="322" t="s">
        <v>1224</v>
      </c>
      <c r="R677" s="256">
        <v>1050</v>
      </c>
      <c r="S677" s="263">
        <v>2000</v>
      </c>
      <c r="T677" s="256">
        <v>2000</v>
      </c>
      <c r="U677" s="256">
        <v>1050</v>
      </c>
      <c r="V677" s="384">
        <v>1051</v>
      </c>
      <c r="W677" s="241">
        <v>1</v>
      </c>
      <c r="X677" s="256">
        <v>2000</v>
      </c>
      <c r="Y677" s="241">
        <v>1</v>
      </c>
      <c r="Z677" s="256">
        <v>2020</v>
      </c>
      <c r="AA677" s="256">
        <v>2000</v>
      </c>
      <c r="AB677" s="257" t="s">
        <v>1895</v>
      </c>
      <c r="AC677" s="257" t="s">
        <v>1896</v>
      </c>
      <c r="AD677" s="328">
        <v>0.11458333333333333</v>
      </c>
      <c r="AE677" s="329">
        <v>0.13541666666666666</v>
      </c>
      <c r="AF677" s="329"/>
      <c r="AG677" s="328"/>
      <c r="AH677" s="241"/>
      <c r="AI677" s="254" t="s">
        <v>42</v>
      </c>
      <c r="AJ677" s="254" t="s">
        <v>43</v>
      </c>
      <c r="AK677" s="254" t="s">
        <v>578</v>
      </c>
      <c r="AL677" s="260"/>
      <c r="AM677" s="379" t="s">
        <v>840</v>
      </c>
      <c r="AP677" s="261">
        <f t="shared" si="74"/>
        <v>2.0833333333333329E-2</v>
      </c>
      <c r="AQ677" s="261" t="str">
        <f t="shared" si="75"/>
        <v/>
      </c>
      <c r="AS677" s="236" t="s">
        <v>737</v>
      </c>
    </row>
    <row r="678" spans="2:45">
      <c r="B678" s="337">
        <v>2025</v>
      </c>
      <c r="C678" s="337">
        <v>5</v>
      </c>
      <c r="D678" s="337">
        <v>26</v>
      </c>
      <c r="E678" s="338" t="s">
        <v>823</v>
      </c>
      <c r="F678" s="337"/>
      <c r="G678" s="339"/>
      <c r="H678" s="254"/>
      <c r="I678" s="317"/>
      <c r="J678" s="254"/>
      <c r="K678" s="241"/>
      <c r="L678" s="241"/>
      <c r="M678" s="241"/>
      <c r="N678" s="312"/>
      <c r="O678" s="3"/>
      <c r="P678" s="241"/>
      <c r="Q678" s="322"/>
      <c r="R678" s="256"/>
      <c r="S678" s="263"/>
      <c r="T678" s="256"/>
      <c r="U678" s="256"/>
      <c r="V678" s="256"/>
      <c r="W678" s="241"/>
      <c r="X678" s="256"/>
      <c r="Y678" s="241"/>
      <c r="Z678" s="256"/>
      <c r="AA678" s="256"/>
      <c r="AB678" s="257"/>
      <c r="AC678" s="257"/>
      <c r="AD678" s="328"/>
      <c r="AE678" s="329"/>
      <c r="AF678" s="329">
        <v>0.13541666666666666</v>
      </c>
      <c r="AG678" s="328">
        <v>0.15625</v>
      </c>
      <c r="AH678" s="241" t="s">
        <v>41</v>
      </c>
      <c r="AI678" s="254"/>
      <c r="AJ678" s="254"/>
      <c r="AK678" s="254"/>
      <c r="AL678" s="260" t="s">
        <v>1863</v>
      </c>
      <c r="AM678" s="379"/>
      <c r="AP678" s="261" t="str">
        <f t="shared" si="74"/>
        <v/>
      </c>
      <c r="AQ678" s="261">
        <f t="shared" si="75"/>
        <v>2.0833333333333343E-2</v>
      </c>
    </row>
    <row r="679" spans="2:45">
      <c r="B679" s="337">
        <v>2025</v>
      </c>
      <c r="C679" s="337">
        <v>5</v>
      </c>
      <c r="D679" s="337">
        <v>26</v>
      </c>
      <c r="E679" s="338" t="s">
        <v>823</v>
      </c>
      <c r="F679" s="337">
        <v>9</v>
      </c>
      <c r="G679" s="339" t="s">
        <v>824</v>
      </c>
      <c r="H679" s="254" t="s">
        <v>825</v>
      </c>
      <c r="I679" s="317" t="s">
        <v>826</v>
      </c>
      <c r="J679" s="254" t="s">
        <v>827</v>
      </c>
      <c r="K679" s="241">
        <v>3824821</v>
      </c>
      <c r="L679" s="241">
        <v>1</v>
      </c>
      <c r="M679" s="241">
        <v>3</v>
      </c>
      <c r="N679" s="312" t="s">
        <v>657</v>
      </c>
      <c r="O679" s="3" t="s">
        <v>831</v>
      </c>
      <c r="P679" s="241">
        <v>38</v>
      </c>
      <c r="Q679" s="322" t="s">
        <v>164</v>
      </c>
      <c r="R679" s="256">
        <v>1005</v>
      </c>
      <c r="S679" s="263">
        <v>10530</v>
      </c>
      <c r="T679" s="263">
        <v>10530</v>
      </c>
      <c r="U679" s="256">
        <v>1000</v>
      </c>
      <c r="V679" s="385">
        <v>1006</v>
      </c>
      <c r="W679" s="241">
        <v>1</v>
      </c>
      <c r="X679" s="256">
        <v>4100</v>
      </c>
      <c r="Y679" s="241">
        <v>3</v>
      </c>
      <c r="Z679" s="256">
        <v>4110</v>
      </c>
      <c r="AA679" s="256">
        <v>4090</v>
      </c>
      <c r="AB679" s="257" t="s">
        <v>1899</v>
      </c>
      <c r="AC679" s="257" t="s">
        <v>1900</v>
      </c>
      <c r="AD679" s="328">
        <v>0.15625</v>
      </c>
      <c r="AE679" s="329">
        <v>0.18055555555555555</v>
      </c>
      <c r="AF679" s="329">
        <v>0.18055555555555555</v>
      </c>
      <c r="AG679" s="328">
        <v>0.2013888888888889</v>
      </c>
      <c r="AH679" s="241" t="s">
        <v>829</v>
      </c>
      <c r="AI679" s="254" t="s">
        <v>42</v>
      </c>
      <c r="AJ679" s="254" t="s">
        <v>50</v>
      </c>
      <c r="AK679" s="254" t="s">
        <v>578</v>
      </c>
      <c r="AL679" s="260" t="s">
        <v>1904</v>
      </c>
      <c r="AM679" s="379" t="s">
        <v>840</v>
      </c>
      <c r="AP679" s="261">
        <f t="shared" si="74"/>
        <v>2.4305555555555552E-2</v>
      </c>
      <c r="AQ679" s="261">
        <f t="shared" si="75"/>
        <v>2.0833333333333343E-2</v>
      </c>
      <c r="AS679" s="236" t="s">
        <v>733</v>
      </c>
    </row>
    <row r="680" spans="2:45">
      <c r="B680" s="337">
        <v>2025</v>
      </c>
      <c r="C680" s="337">
        <v>5</v>
      </c>
      <c r="D680" s="337">
        <v>26</v>
      </c>
      <c r="E680" s="338" t="s">
        <v>823</v>
      </c>
      <c r="F680" s="337"/>
      <c r="G680" s="339" t="s">
        <v>824</v>
      </c>
      <c r="H680" s="254" t="s">
        <v>825</v>
      </c>
      <c r="I680" s="317" t="s">
        <v>826</v>
      </c>
      <c r="J680" s="254" t="s">
        <v>827</v>
      </c>
      <c r="K680" s="241">
        <v>3824821</v>
      </c>
      <c r="L680" s="241"/>
      <c r="M680" s="241">
        <v>3</v>
      </c>
      <c r="N680" s="312" t="s">
        <v>657</v>
      </c>
      <c r="O680" s="3" t="s">
        <v>831</v>
      </c>
      <c r="P680" s="241">
        <v>38</v>
      </c>
      <c r="Q680" s="322" t="s">
        <v>164</v>
      </c>
      <c r="R680" s="256">
        <v>1005</v>
      </c>
      <c r="S680" s="263">
        <v>10530</v>
      </c>
      <c r="T680" s="263">
        <v>10530</v>
      </c>
      <c r="U680" s="256">
        <v>1000</v>
      </c>
      <c r="V680" s="385">
        <v>1005</v>
      </c>
      <c r="W680" s="241">
        <v>1</v>
      </c>
      <c r="X680" s="256">
        <v>4100</v>
      </c>
      <c r="Y680" s="241">
        <v>3</v>
      </c>
      <c r="Z680" s="256">
        <v>4120</v>
      </c>
      <c r="AA680" s="256">
        <v>4100</v>
      </c>
      <c r="AB680" s="257"/>
      <c r="AC680" s="257" t="s">
        <v>1901</v>
      </c>
      <c r="AD680" s="328">
        <v>0.2013888888888889</v>
      </c>
      <c r="AE680" s="329">
        <v>0.22569444444444445</v>
      </c>
      <c r="AF680" s="329">
        <v>0.22569444444444445</v>
      </c>
      <c r="AG680" s="328">
        <v>0.24652777777777779</v>
      </c>
      <c r="AH680" s="241" t="s">
        <v>829</v>
      </c>
      <c r="AI680" s="254" t="s">
        <v>42</v>
      </c>
      <c r="AJ680" s="254" t="s">
        <v>57</v>
      </c>
      <c r="AK680" s="254" t="s">
        <v>578</v>
      </c>
      <c r="AL680" s="260" t="s">
        <v>1910</v>
      </c>
      <c r="AM680" s="379" t="s">
        <v>840</v>
      </c>
      <c r="AP680" s="261">
        <f t="shared" si="74"/>
        <v>2.4305555555555552E-2</v>
      </c>
      <c r="AQ680" s="261">
        <f t="shared" si="75"/>
        <v>2.0833333333333343E-2</v>
      </c>
      <c r="AS680" s="236" t="s">
        <v>733</v>
      </c>
    </row>
    <row r="681" spans="2:45">
      <c r="B681" s="337">
        <v>2025</v>
      </c>
      <c r="C681" s="337">
        <v>5</v>
      </c>
      <c r="D681" s="337">
        <v>26</v>
      </c>
      <c r="E681" s="338" t="s">
        <v>823</v>
      </c>
      <c r="F681" s="337"/>
      <c r="G681" s="339" t="s">
        <v>824</v>
      </c>
      <c r="H681" s="254" t="s">
        <v>825</v>
      </c>
      <c r="I681" s="317" t="s">
        <v>826</v>
      </c>
      <c r="J681" s="254" t="s">
        <v>827</v>
      </c>
      <c r="K681" s="241">
        <v>3824821</v>
      </c>
      <c r="L681" s="241"/>
      <c r="M681" s="241">
        <v>3</v>
      </c>
      <c r="N681" s="312" t="s">
        <v>657</v>
      </c>
      <c r="O681" s="3" t="s">
        <v>831</v>
      </c>
      <c r="P681" s="241">
        <v>38</v>
      </c>
      <c r="Q681" s="322" t="s">
        <v>164</v>
      </c>
      <c r="R681" s="256">
        <v>1005</v>
      </c>
      <c r="S681" s="263">
        <v>10530</v>
      </c>
      <c r="T681" s="263">
        <v>10530</v>
      </c>
      <c r="U681" s="256">
        <v>1000</v>
      </c>
      <c r="V681" s="385">
        <v>1005</v>
      </c>
      <c r="W681" s="241">
        <v>1</v>
      </c>
      <c r="X681" s="256">
        <v>4100</v>
      </c>
      <c r="Y681" s="241">
        <v>3</v>
      </c>
      <c r="Z681" s="256">
        <v>2270</v>
      </c>
      <c r="AA681" s="256">
        <v>2250</v>
      </c>
      <c r="AB681" s="257"/>
      <c r="AC681" s="257" t="s">
        <v>1902</v>
      </c>
      <c r="AD681" s="328">
        <v>0.24652777777777779</v>
      </c>
      <c r="AE681" s="329">
        <v>0.2638888888888889</v>
      </c>
      <c r="AF681" s="329"/>
      <c r="AG681" s="328"/>
      <c r="AH681" s="241"/>
      <c r="AI681" s="254" t="s">
        <v>42</v>
      </c>
      <c r="AJ681" s="254" t="s">
        <v>53</v>
      </c>
      <c r="AK681" s="254" t="s">
        <v>578</v>
      </c>
      <c r="AL681" s="260" t="s">
        <v>1912</v>
      </c>
      <c r="AM681" s="379" t="s">
        <v>840</v>
      </c>
      <c r="AP681" s="261">
        <f t="shared" si="74"/>
        <v>1.7361111111111105E-2</v>
      </c>
      <c r="AQ681" s="261" t="str">
        <f t="shared" si="75"/>
        <v/>
      </c>
      <c r="AS681" s="236" t="s">
        <v>733</v>
      </c>
    </row>
    <row r="682" spans="2:45">
      <c r="B682" s="337">
        <v>2025</v>
      </c>
      <c r="C682" s="337">
        <v>5</v>
      </c>
      <c r="D682" s="337">
        <v>27</v>
      </c>
      <c r="E682" s="338" t="s">
        <v>821</v>
      </c>
      <c r="F682" s="337"/>
      <c r="G682" s="339"/>
      <c r="H682" s="254"/>
      <c r="I682" s="317"/>
      <c r="J682" s="254"/>
      <c r="K682" s="241"/>
      <c r="L682" s="241"/>
      <c r="M682" s="241"/>
      <c r="N682" s="312"/>
      <c r="O682" s="3"/>
      <c r="P682" s="241"/>
      <c r="Q682" s="322"/>
      <c r="R682" s="256"/>
      <c r="S682" s="263"/>
      <c r="T682" s="256"/>
      <c r="U682" s="256"/>
      <c r="V682" s="256"/>
      <c r="W682" s="241"/>
      <c r="X682" s="256"/>
      <c r="Y682" s="241"/>
      <c r="Z682" s="256"/>
      <c r="AA682" s="256"/>
      <c r="AB682" s="257"/>
      <c r="AC682" s="257"/>
      <c r="AD682" s="328"/>
      <c r="AE682" s="329"/>
      <c r="AF682" s="329">
        <v>0.2638888888888889</v>
      </c>
      <c r="AG682" s="328">
        <v>0.28472222222222221</v>
      </c>
      <c r="AH682" s="241" t="s">
        <v>41</v>
      </c>
      <c r="AI682" s="254"/>
      <c r="AJ682" s="254"/>
      <c r="AK682" s="254"/>
      <c r="AL682" s="260"/>
      <c r="AM682" s="379"/>
      <c r="AP682" s="261" t="str">
        <f t="shared" si="74"/>
        <v/>
      </c>
      <c r="AQ682" s="261">
        <f t="shared" si="75"/>
        <v>2.0833333333333315E-2</v>
      </c>
    </row>
    <row r="683" spans="2:45">
      <c r="B683" s="337">
        <v>2025</v>
      </c>
      <c r="C683" s="337">
        <v>5</v>
      </c>
      <c r="D683" s="337">
        <v>27</v>
      </c>
      <c r="E683" s="338" t="s">
        <v>821</v>
      </c>
      <c r="F683" s="337">
        <v>1</v>
      </c>
      <c r="G683" s="339" t="s">
        <v>824</v>
      </c>
      <c r="H683" s="254" t="s">
        <v>825</v>
      </c>
      <c r="I683" s="317" t="s">
        <v>52</v>
      </c>
      <c r="J683" s="254" t="s">
        <v>827</v>
      </c>
      <c r="K683" s="241">
        <v>3824821</v>
      </c>
      <c r="L683" s="241"/>
      <c r="M683" s="241">
        <v>3</v>
      </c>
      <c r="N683" s="312" t="s">
        <v>657</v>
      </c>
      <c r="O683" s="3" t="s">
        <v>831</v>
      </c>
      <c r="P683" s="241">
        <v>38</v>
      </c>
      <c r="Q683" s="322" t="s">
        <v>164</v>
      </c>
      <c r="R683" s="256">
        <v>1005</v>
      </c>
      <c r="S683" s="263">
        <v>4100</v>
      </c>
      <c r="T683" s="263">
        <v>4100</v>
      </c>
      <c r="U683" s="256">
        <v>1000</v>
      </c>
      <c r="V683" s="385">
        <v>1005</v>
      </c>
      <c r="W683" s="241">
        <v>1</v>
      </c>
      <c r="X683" s="256">
        <v>4100</v>
      </c>
      <c r="Y683" s="241">
        <v>1</v>
      </c>
      <c r="Z683" s="256">
        <v>4080</v>
      </c>
      <c r="AA683" s="256">
        <v>4050</v>
      </c>
      <c r="AB683" s="257" t="s">
        <v>1901</v>
      </c>
      <c r="AC683" s="257" t="s">
        <v>1911</v>
      </c>
      <c r="AD683" s="328">
        <v>0.28472222222222221</v>
      </c>
      <c r="AE683" s="329">
        <v>0.31944444444444442</v>
      </c>
      <c r="AF683" s="329"/>
      <c r="AG683" s="328"/>
      <c r="AH683" s="241"/>
      <c r="AI683" s="254" t="s">
        <v>42</v>
      </c>
      <c r="AJ683" s="254" t="s">
        <v>50</v>
      </c>
      <c r="AK683" s="254" t="s">
        <v>578</v>
      </c>
      <c r="AL683" s="260" t="s">
        <v>1913</v>
      </c>
      <c r="AM683" s="379" t="s">
        <v>840</v>
      </c>
      <c r="AP683" s="261">
        <f t="shared" ref="AP683" si="76">IF(IF(AD683&gt;AE683,1-AD683+AE683,AE683-AD683)=0,"",IF(AD683&gt;AE683,1-AD683+AE683,AE683-AD683))</f>
        <v>3.472222222222221E-2</v>
      </c>
      <c r="AQ683" s="261" t="str">
        <f t="shared" ref="AQ683" si="77">IF(IF(AF683&gt;AG683,1-AF683+AG683,AG683-AF683)=0,"",IF(AF683&gt;AG683,1-AF683+AG683,AG683-AF683))</f>
        <v/>
      </c>
      <c r="AS683" s="236" t="s">
        <v>733</v>
      </c>
    </row>
    <row r="684" spans="2:45">
      <c r="B684" s="337">
        <v>2025</v>
      </c>
      <c r="C684" s="337">
        <v>5</v>
      </c>
      <c r="D684" s="337">
        <v>27</v>
      </c>
      <c r="E684" s="338" t="s">
        <v>821</v>
      </c>
      <c r="F684" s="337"/>
      <c r="G684" s="339"/>
      <c r="H684" s="254"/>
      <c r="I684" s="317"/>
      <c r="J684" s="254"/>
      <c r="K684" s="241"/>
      <c r="L684" s="241"/>
      <c r="M684" s="241"/>
      <c r="N684" s="312"/>
      <c r="O684" s="3"/>
      <c r="P684" s="241"/>
      <c r="Q684" s="322"/>
      <c r="R684" s="256"/>
      <c r="S684" s="263"/>
      <c r="T684" s="256"/>
      <c r="U684" s="256"/>
      <c r="V684" s="256"/>
      <c r="W684" s="241"/>
      <c r="X684" s="256"/>
      <c r="Y684" s="241"/>
      <c r="Z684" s="256"/>
      <c r="AA684" s="256"/>
      <c r="AB684" s="257"/>
      <c r="AC684" s="257"/>
      <c r="AD684" s="328"/>
      <c r="AE684" s="329"/>
      <c r="AF684" s="329">
        <v>0.31944444444444442</v>
      </c>
      <c r="AG684" s="328">
        <v>0.35416666666666669</v>
      </c>
      <c r="AH684" s="241" t="s">
        <v>41</v>
      </c>
      <c r="AI684" s="254"/>
      <c r="AJ684" s="254"/>
      <c r="AK684" s="254"/>
      <c r="AL684" s="260" t="s">
        <v>1863</v>
      </c>
      <c r="AM684" s="379"/>
      <c r="AP684" s="261" t="str">
        <f t="shared" ref="AP684:AP687" si="78">IF(IF(AD684&gt;AE684,1-AD684+AE684,AE684-AD684)=0,"",IF(AD684&gt;AE684,1-AD684+AE684,AE684-AD684))</f>
        <v/>
      </c>
      <c r="AQ684" s="261">
        <f t="shared" ref="AQ684:AQ687" si="79">IF(IF(AF684&gt;AG684,1-AF684+AG684,AG684-AF684)=0,"",IF(AF684&gt;AG684,1-AF684+AG684,AG684-AF684))</f>
        <v>3.4722222222222265E-2</v>
      </c>
    </row>
    <row r="685" spans="2:45">
      <c r="B685" s="337">
        <v>2025</v>
      </c>
      <c r="C685" s="337">
        <v>5</v>
      </c>
      <c r="D685" s="337">
        <v>27</v>
      </c>
      <c r="E685" s="338" t="s">
        <v>821</v>
      </c>
      <c r="F685" s="337">
        <v>2</v>
      </c>
      <c r="G685" s="339" t="s">
        <v>824</v>
      </c>
      <c r="H685" s="254" t="s">
        <v>825</v>
      </c>
      <c r="I685" s="317" t="s">
        <v>826</v>
      </c>
      <c r="J685" s="254" t="s">
        <v>827</v>
      </c>
      <c r="K685" s="241">
        <v>3824830</v>
      </c>
      <c r="L685" s="241">
        <v>1</v>
      </c>
      <c r="M685" s="241">
        <v>15</v>
      </c>
      <c r="N685" s="312" t="s">
        <v>656</v>
      </c>
      <c r="O685" s="3" t="s">
        <v>831</v>
      </c>
      <c r="P685" s="241">
        <v>50</v>
      </c>
      <c r="Q685" s="322" t="s">
        <v>130</v>
      </c>
      <c r="R685" s="256">
        <v>1000</v>
      </c>
      <c r="S685" s="263">
        <v>12000</v>
      </c>
      <c r="T685" s="256">
        <v>12000</v>
      </c>
      <c r="U685" s="256">
        <v>1000</v>
      </c>
      <c r="V685" s="384">
        <v>1000</v>
      </c>
      <c r="W685" s="241">
        <v>1</v>
      </c>
      <c r="X685" s="256">
        <v>4000</v>
      </c>
      <c r="Y685" s="241">
        <v>3</v>
      </c>
      <c r="Z685" s="256">
        <v>4020</v>
      </c>
      <c r="AA685" s="256">
        <v>4000</v>
      </c>
      <c r="AB685" s="257" t="s">
        <v>1905</v>
      </c>
      <c r="AC685" s="257" t="s">
        <v>1906</v>
      </c>
      <c r="AD685" s="328">
        <v>0.35416666666666669</v>
      </c>
      <c r="AE685" s="329">
        <v>0.37847222222222221</v>
      </c>
      <c r="AF685" s="329">
        <v>0.37847222222222221</v>
      </c>
      <c r="AG685" s="328">
        <v>0.39930555555555558</v>
      </c>
      <c r="AH685" s="241" t="s">
        <v>829</v>
      </c>
      <c r="AI685" s="254" t="s">
        <v>42</v>
      </c>
      <c r="AJ685" s="254" t="s">
        <v>43</v>
      </c>
      <c r="AK685" s="254" t="s">
        <v>578</v>
      </c>
      <c r="AL685" s="260" t="s">
        <v>1918</v>
      </c>
      <c r="AM685" s="379" t="s">
        <v>840</v>
      </c>
      <c r="AP685" s="261">
        <f t="shared" si="78"/>
        <v>2.4305555555555525E-2</v>
      </c>
      <c r="AQ685" s="261">
        <f t="shared" si="79"/>
        <v>2.083333333333337E-2</v>
      </c>
      <c r="AS685" s="236" t="s">
        <v>735</v>
      </c>
    </row>
    <row r="686" spans="2:45">
      <c r="B686" s="337">
        <v>2025</v>
      </c>
      <c r="C686" s="337">
        <v>5</v>
      </c>
      <c r="D686" s="337">
        <v>27</v>
      </c>
      <c r="E686" s="338" t="s">
        <v>821</v>
      </c>
      <c r="F686" s="337"/>
      <c r="G686" s="339" t="s">
        <v>824</v>
      </c>
      <c r="H686" s="254" t="s">
        <v>825</v>
      </c>
      <c r="I686" s="317" t="s">
        <v>826</v>
      </c>
      <c r="J686" s="254" t="s">
        <v>827</v>
      </c>
      <c r="K686" s="241">
        <v>3824830</v>
      </c>
      <c r="L686" s="241"/>
      <c r="M686" s="241">
        <v>15</v>
      </c>
      <c r="N686" s="312" t="s">
        <v>656</v>
      </c>
      <c r="O686" s="3" t="s">
        <v>831</v>
      </c>
      <c r="P686" s="241">
        <v>50</v>
      </c>
      <c r="Q686" s="322" t="s">
        <v>130</v>
      </c>
      <c r="R686" s="256">
        <v>1000</v>
      </c>
      <c r="S686" s="263">
        <v>12000</v>
      </c>
      <c r="T686" s="256">
        <v>12000</v>
      </c>
      <c r="U686" s="256">
        <v>1000</v>
      </c>
      <c r="V686" s="384">
        <v>1000</v>
      </c>
      <c r="W686" s="241">
        <v>1</v>
      </c>
      <c r="X686" s="256">
        <v>4000</v>
      </c>
      <c r="Y686" s="241">
        <v>3</v>
      </c>
      <c r="Z686" s="256">
        <v>4020</v>
      </c>
      <c r="AA686" s="256">
        <v>4000</v>
      </c>
      <c r="AB686" s="257"/>
      <c r="AC686" s="257" t="s">
        <v>1907</v>
      </c>
      <c r="AD686" s="328">
        <v>0.39930555555555558</v>
      </c>
      <c r="AE686" s="329">
        <v>0.4236111111111111</v>
      </c>
      <c r="AF686" s="329">
        <v>0.4236111111111111</v>
      </c>
      <c r="AG686" s="328">
        <v>0.44444444444444442</v>
      </c>
      <c r="AH686" s="241" t="s">
        <v>829</v>
      </c>
      <c r="AI686" s="254" t="s">
        <v>42</v>
      </c>
      <c r="AJ686" s="254" t="s">
        <v>43</v>
      </c>
      <c r="AK686" s="254" t="s">
        <v>578</v>
      </c>
      <c r="AL686" s="260"/>
      <c r="AM686" s="379" t="s">
        <v>840</v>
      </c>
      <c r="AP686" s="261">
        <f t="shared" si="78"/>
        <v>2.4305555555555525E-2</v>
      </c>
      <c r="AQ686" s="261">
        <f t="shared" si="79"/>
        <v>2.0833333333333315E-2</v>
      </c>
      <c r="AS686" s="236" t="s">
        <v>735</v>
      </c>
    </row>
    <row r="687" spans="2:45">
      <c r="B687" s="337">
        <v>2025</v>
      </c>
      <c r="C687" s="337">
        <v>5</v>
      </c>
      <c r="D687" s="337">
        <v>27</v>
      </c>
      <c r="E687" s="338" t="s">
        <v>821</v>
      </c>
      <c r="F687" s="337"/>
      <c r="G687" s="339" t="s">
        <v>824</v>
      </c>
      <c r="H687" s="254" t="s">
        <v>825</v>
      </c>
      <c r="I687" s="317" t="s">
        <v>826</v>
      </c>
      <c r="J687" s="254" t="s">
        <v>827</v>
      </c>
      <c r="K687" s="241">
        <v>3824830</v>
      </c>
      <c r="L687" s="241"/>
      <c r="M687" s="241">
        <v>15</v>
      </c>
      <c r="N687" s="312" t="s">
        <v>656</v>
      </c>
      <c r="O687" s="3" t="s">
        <v>831</v>
      </c>
      <c r="P687" s="241">
        <v>50</v>
      </c>
      <c r="Q687" s="322" t="s">
        <v>130</v>
      </c>
      <c r="R687" s="256">
        <v>1000</v>
      </c>
      <c r="S687" s="263">
        <v>12000</v>
      </c>
      <c r="T687" s="256">
        <v>12000</v>
      </c>
      <c r="U687" s="256">
        <v>1000</v>
      </c>
      <c r="V687" s="384">
        <v>1000</v>
      </c>
      <c r="W687" s="241">
        <v>1</v>
      </c>
      <c r="X687" s="256">
        <v>4000</v>
      </c>
      <c r="Y687" s="241">
        <v>3</v>
      </c>
      <c r="Z687" s="256">
        <v>4020</v>
      </c>
      <c r="AA687" s="256">
        <v>4000</v>
      </c>
      <c r="AB687" s="257"/>
      <c r="AC687" s="257" t="s">
        <v>1909</v>
      </c>
      <c r="AD687" s="328">
        <v>0.44444444444444442</v>
      </c>
      <c r="AE687" s="329">
        <v>0.46875</v>
      </c>
      <c r="AF687" s="329"/>
      <c r="AG687" s="328"/>
      <c r="AH687" s="241"/>
      <c r="AI687" s="254" t="s">
        <v>42</v>
      </c>
      <c r="AJ687" s="254" t="s">
        <v>57</v>
      </c>
      <c r="AK687" s="254" t="s">
        <v>578</v>
      </c>
      <c r="AL687" s="260" t="s">
        <v>1874</v>
      </c>
      <c r="AM687" s="379" t="s">
        <v>840</v>
      </c>
      <c r="AP687" s="261">
        <f t="shared" si="78"/>
        <v>2.430555555555558E-2</v>
      </c>
      <c r="AQ687" s="261" t="str">
        <f t="shared" si="79"/>
        <v/>
      </c>
      <c r="AS687" s="236" t="s">
        <v>735</v>
      </c>
    </row>
    <row r="688" spans="2:45">
      <c r="B688" s="337">
        <v>2025</v>
      </c>
      <c r="C688" s="337">
        <v>5</v>
      </c>
      <c r="D688" s="337">
        <v>27</v>
      </c>
      <c r="E688" s="338" t="s">
        <v>821</v>
      </c>
      <c r="F688" s="337"/>
      <c r="G688" s="339"/>
      <c r="H688" s="254"/>
      <c r="I688" s="317"/>
      <c r="J688" s="254"/>
      <c r="K688" s="241"/>
      <c r="L688" s="241"/>
      <c r="M688" s="241"/>
      <c r="N688" s="312"/>
      <c r="O688" s="3"/>
      <c r="P688" s="241"/>
      <c r="Q688" s="322"/>
      <c r="R688" s="256"/>
      <c r="S688" s="263"/>
      <c r="T688" s="256"/>
      <c r="U688" s="256"/>
      <c r="V688" s="384"/>
      <c r="W688" s="241"/>
      <c r="X688" s="256"/>
      <c r="Y688" s="241"/>
      <c r="Z688" s="256"/>
      <c r="AA688" s="256"/>
      <c r="AB688" s="257"/>
      <c r="AC688" s="257"/>
      <c r="AD688" s="328"/>
      <c r="AE688" s="329"/>
      <c r="AF688" s="329">
        <v>0.46875</v>
      </c>
      <c r="AG688" s="328">
        <v>0.53125</v>
      </c>
      <c r="AH688" s="241" t="s">
        <v>41</v>
      </c>
      <c r="AI688" s="254"/>
      <c r="AJ688" s="254"/>
      <c r="AK688" s="254"/>
      <c r="AL688" s="260"/>
      <c r="AM688" s="379"/>
      <c r="AP688" s="261" t="str">
        <f t="shared" ref="AP688:AP710" si="80">IF(IF(AD688&gt;AE688,1-AD688+AE688,AE688-AD688)=0,"",IF(AD688&gt;AE688,1-AD688+AE688,AE688-AD688))</f>
        <v/>
      </c>
      <c r="AQ688" s="261">
        <f t="shared" ref="AQ688:AQ710" si="81">IF(IF(AF688&gt;AG688,1-AF688+AG688,AG688-AF688)=0,"",IF(AF688&gt;AG688,1-AF688+AG688,AG688-AF688))</f>
        <v>6.25E-2</v>
      </c>
    </row>
    <row r="689" spans="2:45">
      <c r="B689" s="337">
        <v>2025</v>
      </c>
      <c r="C689" s="337">
        <v>5</v>
      </c>
      <c r="D689" s="337">
        <v>27</v>
      </c>
      <c r="E689" s="338" t="s">
        <v>821</v>
      </c>
      <c r="F689" s="337">
        <v>3</v>
      </c>
      <c r="G689" s="339" t="s">
        <v>824</v>
      </c>
      <c r="H689" s="254" t="s">
        <v>825</v>
      </c>
      <c r="I689" s="317" t="s">
        <v>52</v>
      </c>
      <c r="J689" s="254" t="s">
        <v>827</v>
      </c>
      <c r="K689" s="241">
        <v>3824830</v>
      </c>
      <c r="L689" s="241"/>
      <c r="M689" s="241">
        <v>15</v>
      </c>
      <c r="N689" s="312" t="s">
        <v>656</v>
      </c>
      <c r="O689" s="3" t="s">
        <v>831</v>
      </c>
      <c r="P689" s="241">
        <v>50</v>
      </c>
      <c r="Q689" s="322" t="s">
        <v>130</v>
      </c>
      <c r="R689" s="256">
        <v>1000</v>
      </c>
      <c r="S689" s="263">
        <v>4000</v>
      </c>
      <c r="T689" s="256">
        <v>4000</v>
      </c>
      <c r="U689" s="256">
        <v>1000</v>
      </c>
      <c r="V689" s="384">
        <v>1000</v>
      </c>
      <c r="W689" s="241">
        <v>1</v>
      </c>
      <c r="X689" s="256">
        <v>4000</v>
      </c>
      <c r="Y689" s="241">
        <v>1</v>
      </c>
      <c r="Z689" s="256">
        <v>4000</v>
      </c>
      <c r="AA689" s="256">
        <v>3970</v>
      </c>
      <c r="AB689" s="257" t="s">
        <v>1908</v>
      </c>
      <c r="AC689" s="257" t="s">
        <v>1919</v>
      </c>
      <c r="AD689" s="328">
        <v>0.53125</v>
      </c>
      <c r="AE689" s="329">
        <v>0.5625</v>
      </c>
      <c r="AF689" s="329"/>
      <c r="AG689" s="328"/>
      <c r="AH689" s="241"/>
      <c r="AI689" s="254" t="s">
        <v>42</v>
      </c>
      <c r="AJ689" s="254" t="s">
        <v>50</v>
      </c>
      <c r="AK689" s="254" t="s">
        <v>578</v>
      </c>
      <c r="AL689" s="260" t="s">
        <v>1920</v>
      </c>
      <c r="AM689" s="379" t="s">
        <v>840</v>
      </c>
      <c r="AP689" s="261">
        <f t="shared" si="80"/>
        <v>3.125E-2</v>
      </c>
      <c r="AQ689" s="261" t="str">
        <f t="shared" si="81"/>
        <v/>
      </c>
    </row>
    <row r="690" spans="2:45">
      <c r="B690" s="337">
        <v>2025</v>
      </c>
      <c r="C690" s="337">
        <v>5</v>
      </c>
      <c r="D690" s="337">
        <v>27</v>
      </c>
      <c r="E690" s="338" t="s">
        <v>821</v>
      </c>
      <c r="F690" s="337"/>
      <c r="G690" s="339"/>
      <c r="H690" s="254"/>
      <c r="I690" s="317"/>
      <c r="J690" s="254"/>
      <c r="K690" s="241"/>
      <c r="L690" s="241"/>
      <c r="M690" s="241"/>
      <c r="N690" s="312"/>
      <c r="O690" s="3"/>
      <c r="P690" s="241"/>
      <c r="Q690" s="322"/>
      <c r="R690" s="256"/>
      <c r="S690" s="263"/>
      <c r="T690" s="256"/>
      <c r="U690" s="256"/>
      <c r="V690" s="256"/>
      <c r="W690" s="241"/>
      <c r="X690" s="256"/>
      <c r="Y690" s="241"/>
      <c r="Z690" s="256"/>
      <c r="AA690" s="256"/>
      <c r="AB690" s="257"/>
      <c r="AC690" s="257"/>
      <c r="AD690" s="328"/>
      <c r="AE690" s="329"/>
      <c r="AF690" s="329">
        <v>0.5625</v>
      </c>
      <c r="AG690" s="328">
        <v>0.58333333333333337</v>
      </c>
      <c r="AH690" s="241" t="s">
        <v>832</v>
      </c>
      <c r="AI690" s="254"/>
      <c r="AJ690" s="254"/>
      <c r="AK690" s="254"/>
      <c r="AL690" s="260"/>
      <c r="AM690" s="379"/>
      <c r="AP690" s="261" t="str">
        <f t="shared" si="80"/>
        <v/>
      </c>
      <c r="AQ690" s="261">
        <f t="shared" si="81"/>
        <v>2.083333333333337E-2</v>
      </c>
    </row>
    <row r="691" spans="2:45">
      <c r="B691" s="337">
        <v>2025</v>
      </c>
      <c r="C691" s="337">
        <v>5</v>
      </c>
      <c r="D691" s="337">
        <v>27</v>
      </c>
      <c r="E691" s="338" t="s">
        <v>822</v>
      </c>
      <c r="F691" s="337">
        <v>4</v>
      </c>
      <c r="G691" s="339" t="s">
        <v>824</v>
      </c>
      <c r="H691" s="254" t="s">
        <v>825</v>
      </c>
      <c r="I691" s="317" t="s">
        <v>826</v>
      </c>
      <c r="J691" s="254" t="s">
        <v>827</v>
      </c>
      <c r="K691" s="241">
        <v>3824830</v>
      </c>
      <c r="L691" s="241">
        <v>2</v>
      </c>
      <c r="M691" s="241">
        <v>15</v>
      </c>
      <c r="N691" s="312" t="s">
        <v>656</v>
      </c>
      <c r="O691" s="3" t="s">
        <v>831</v>
      </c>
      <c r="P691" s="241">
        <v>50</v>
      </c>
      <c r="Q691" s="322" t="s">
        <v>130</v>
      </c>
      <c r="R691" s="256">
        <v>1000</v>
      </c>
      <c r="S691" s="263">
        <v>12000</v>
      </c>
      <c r="T691" s="256">
        <v>12000</v>
      </c>
      <c r="U691" s="256">
        <v>1000</v>
      </c>
      <c r="V691" s="384">
        <v>1001</v>
      </c>
      <c r="W691" s="241">
        <v>1</v>
      </c>
      <c r="X691" s="256">
        <v>4000</v>
      </c>
      <c r="Y691" s="241">
        <v>3</v>
      </c>
      <c r="Z691" s="256">
        <v>4050</v>
      </c>
      <c r="AA691" s="256">
        <v>4000</v>
      </c>
      <c r="AB691" s="257" t="s">
        <v>1914</v>
      </c>
      <c r="AC691" s="257" t="s">
        <v>1915</v>
      </c>
      <c r="AD691" s="328">
        <v>0.58333333333333337</v>
      </c>
      <c r="AE691" s="329">
        <v>0.60763888888888884</v>
      </c>
      <c r="AF691" s="329">
        <v>0.60763888888888884</v>
      </c>
      <c r="AG691" s="328">
        <v>0.62847222222222221</v>
      </c>
      <c r="AH691" s="241" t="s">
        <v>829</v>
      </c>
      <c r="AI691" s="254" t="s">
        <v>42</v>
      </c>
      <c r="AJ691" s="254" t="s">
        <v>57</v>
      </c>
      <c r="AK691" s="254" t="s">
        <v>578</v>
      </c>
      <c r="AL691" s="260" t="s">
        <v>1874</v>
      </c>
      <c r="AM691" s="379" t="s">
        <v>840</v>
      </c>
      <c r="AP691" s="261">
        <f t="shared" si="80"/>
        <v>2.4305555555555469E-2</v>
      </c>
      <c r="AQ691" s="261">
        <f t="shared" si="81"/>
        <v>2.083333333333337E-2</v>
      </c>
      <c r="AS691" s="236" t="s">
        <v>735</v>
      </c>
    </row>
    <row r="692" spans="2:45">
      <c r="B692" s="337">
        <v>2025</v>
      </c>
      <c r="C692" s="337">
        <v>5</v>
      </c>
      <c r="D692" s="337">
        <v>27</v>
      </c>
      <c r="E692" s="338" t="s">
        <v>822</v>
      </c>
      <c r="F692" s="337"/>
      <c r="G692" s="339" t="s">
        <v>824</v>
      </c>
      <c r="H692" s="254" t="s">
        <v>825</v>
      </c>
      <c r="I692" s="317" t="s">
        <v>826</v>
      </c>
      <c r="J692" s="254" t="s">
        <v>827</v>
      </c>
      <c r="K692" s="241">
        <v>3824830</v>
      </c>
      <c r="L692" s="241"/>
      <c r="M692" s="241">
        <v>15</v>
      </c>
      <c r="N692" s="312" t="s">
        <v>656</v>
      </c>
      <c r="O692" s="3" t="s">
        <v>831</v>
      </c>
      <c r="P692" s="241">
        <v>50</v>
      </c>
      <c r="Q692" s="322" t="s">
        <v>130</v>
      </c>
      <c r="R692" s="256">
        <v>1000</v>
      </c>
      <c r="S692" s="263">
        <v>12000</v>
      </c>
      <c r="T692" s="256">
        <v>12000</v>
      </c>
      <c r="U692" s="256">
        <v>1000</v>
      </c>
      <c r="V692" s="384">
        <v>1000</v>
      </c>
      <c r="W692" s="241">
        <v>1</v>
      </c>
      <c r="X692" s="256">
        <v>4000</v>
      </c>
      <c r="Y692" s="241">
        <v>3</v>
      </c>
      <c r="Z692" s="256">
        <v>4020</v>
      </c>
      <c r="AA692" s="256">
        <v>4000</v>
      </c>
      <c r="AB692" s="257"/>
      <c r="AC692" s="257" t="s">
        <v>1916</v>
      </c>
      <c r="AD692" s="328">
        <v>0.62847222222222221</v>
      </c>
      <c r="AE692" s="264">
        <v>0.65277777777777779</v>
      </c>
      <c r="AF692" s="329">
        <v>0.65277777777777779</v>
      </c>
      <c r="AG692" s="328">
        <v>0.67361111111111116</v>
      </c>
      <c r="AH692" s="241" t="s">
        <v>829</v>
      </c>
      <c r="AI692" s="254" t="s">
        <v>42</v>
      </c>
      <c r="AJ692" s="254" t="s">
        <v>43</v>
      </c>
      <c r="AK692" s="254" t="s">
        <v>578</v>
      </c>
      <c r="AL692" s="260"/>
      <c r="AM692" s="379" t="s">
        <v>840</v>
      </c>
      <c r="AP692" s="261">
        <f t="shared" si="80"/>
        <v>2.430555555555558E-2</v>
      </c>
      <c r="AQ692" s="261">
        <f t="shared" si="81"/>
        <v>2.083333333333337E-2</v>
      </c>
      <c r="AS692" s="236" t="s">
        <v>735</v>
      </c>
    </row>
    <row r="693" spans="2:45">
      <c r="B693" s="337">
        <v>2025</v>
      </c>
      <c r="C693" s="337">
        <v>5</v>
      </c>
      <c r="D693" s="337">
        <v>27</v>
      </c>
      <c r="E693" s="338" t="s">
        <v>822</v>
      </c>
      <c r="F693" s="337"/>
      <c r="G693" s="339" t="s">
        <v>824</v>
      </c>
      <c r="H693" s="254" t="s">
        <v>825</v>
      </c>
      <c r="I693" s="317" t="s">
        <v>826</v>
      </c>
      <c r="J693" s="254" t="s">
        <v>827</v>
      </c>
      <c r="K693" s="241">
        <v>3824830</v>
      </c>
      <c r="L693" s="241"/>
      <c r="M693" s="241">
        <v>15</v>
      </c>
      <c r="N693" s="312" t="s">
        <v>656</v>
      </c>
      <c r="O693" s="3" t="s">
        <v>831</v>
      </c>
      <c r="P693" s="241">
        <v>50</v>
      </c>
      <c r="Q693" s="322" t="s">
        <v>130</v>
      </c>
      <c r="R693" s="256">
        <v>1000</v>
      </c>
      <c r="S693" s="263">
        <v>12000</v>
      </c>
      <c r="T693" s="256">
        <v>12000</v>
      </c>
      <c r="U693" s="256">
        <v>1000</v>
      </c>
      <c r="V693" s="384">
        <v>1000</v>
      </c>
      <c r="W693" s="241">
        <v>1</v>
      </c>
      <c r="X693" s="256">
        <v>4000</v>
      </c>
      <c r="Y693" s="241">
        <v>3</v>
      </c>
      <c r="Z693" s="256">
        <v>4020</v>
      </c>
      <c r="AA693" s="256">
        <v>4000</v>
      </c>
      <c r="AB693" s="257"/>
      <c r="AC693" s="257" t="s">
        <v>1917</v>
      </c>
      <c r="AD693" s="328">
        <v>0.67361111111111116</v>
      </c>
      <c r="AE693" s="329">
        <v>0.69791666666666663</v>
      </c>
      <c r="AF693" s="329"/>
      <c r="AG693" s="328"/>
      <c r="AH693" s="241"/>
      <c r="AI693" s="254" t="s">
        <v>42</v>
      </c>
      <c r="AJ693" s="254" t="s">
        <v>43</v>
      </c>
      <c r="AK693" s="254" t="s">
        <v>578</v>
      </c>
      <c r="AL693" s="260"/>
      <c r="AM693" s="379" t="s">
        <v>840</v>
      </c>
      <c r="AP693" s="261">
        <f t="shared" si="80"/>
        <v>2.4305555555555469E-2</v>
      </c>
      <c r="AQ693" s="261" t="str">
        <f t="shared" si="81"/>
        <v/>
      </c>
      <c r="AS693" s="236" t="s">
        <v>735</v>
      </c>
    </row>
    <row r="694" spans="2:45">
      <c r="B694" s="337">
        <v>2025</v>
      </c>
      <c r="C694" s="337">
        <v>5</v>
      </c>
      <c r="D694" s="337">
        <v>27</v>
      </c>
      <c r="E694" s="338" t="s">
        <v>822</v>
      </c>
      <c r="F694" s="337"/>
      <c r="G694" s="339"/>
      <c r="H694" s="254"/>
      <c r="I694" s="317"/>
      <c r="J694" s="254"/>
      <c r="K694" s="241"/>
      <c r="L694" s="241"/>
      <c r="M694" s="241"/>
      <c r="N694" s="312"/>
      <c r="O694" s="3"/>
      <c r="P694" s="241"/>
      <c r="Q694" s="322"/>
      <c r="R694" s="256"/>
      <c r="S694" s="263"/>
      <c r="T694" s="256"/>
      <c r="U694" s="256"/>
      <c r="V694" s="256"/>
      <c r="W694" s="241"/>
      <c r="X694" s="256"/>
      <c r="Y694" s="241"/>
      <c r="Z694" s="256"/>
      <c r="AA694" s="256"/>
      <c r="AB694" s="257"/>
      <c r="AC694" s="257"/>
      <c r="AD694" s="328"/>
      <c r="AE694" s="329"/>
      <c r="AF694" s="329">
        <v>0.69791666666666663</v>
      </c>
      <c r="AG694" s="328">
        <v>0.71875</v>
      </c>
      <c r="AH694" s="241" t="s">
        <v>832</v>
      </c>
      <c r="AI694" s="254"/>
      <c r="AJ694" s="254"/>
      <c r="AK694" s="254"/>
      <c r="AL694" s="260"/>
      <c r="AM694" s="379"/>
      <c r="AP694" s="261" t="str">
        <f t="shared" si="80"/>
        <v/>
      </c>
      <c r="AQ694" s="261">
        <f t="shared" si="81"/>
        <v>2.083333333333337E-2</v>
      </c>
    </row>
    <row r="695" spans="2:45">
      <c r="B695" s="337">
        <v>2025</v>
      </c>
      <c r="C695" s="337">
        <v>5</v>
      </c>
      <c r="D695" s="337">
        <v>27</v>
      </c>
      <c r="E695" s="338" t="s">
        <v>822</v>
      </c>
      <c r="F695" s="337">
        <v>5</v>
      </c>
      <c r="G695" s="339" t="s">
        <v>824</v>
      </c>
      <c r="H695" s="254" t="s">
        <v>825</v>
      </c>
      <c r="I695" s="317" t="s">
        <v>52</v>
      </c>
      <c r="J695" s="254" t="s">
        <v>827</v>
      </c>
      <c r="K695" s="241">
        <v>3824830</v>
      </c>
      <c r="L695" s="241">
        <v>2</v>
      </c>
      <c r="M695" s="241">
        <v>15</v>
      </c>
      <c r="N695" s="312" t="s">
        <v>656</v>
      </c>
      <c r="O695" s="3" t="s">
        <v>831</v>
      </c>
      <c r="P695" s="241">
        <v>50</v>
      </c>
      <c r="Q695" s="322" t="s">
        <v>130</v>
      </c>
      <c r="R695" s="256">
        <v>1000</v>
      </c>
      <c r="S695" s="263">
        <v>4000</v>
      </c>
      <c r="T695" s="256">
        <v>4000</v>
      </c>
      <c r="U695" s="256">
        <v>1000</v>
      </c>
      <c r="V695" s="384">
        <v>1001</v>
      </c>
      <c r="W695" s="241">
        <v>1</v>
      </c>
      <c r="X695" s="256">
        <v>4000</v>
      </c>
      <c r="Y695" s="241">
        <v>1</v>
      </c>
      <c r="Z695" s="256">
        <v>4020</v>
      </c>
      <c r="AA695" s="256">
        <v>3990</v>
      </c>
      <c r="AB695" s="257" t="s">
        <v>1914</v>
      </c>
      <c r="AC695" s="257" t="s">
        <v>1921</v>
      </c>
      <c r="AD695" s="328">
        <v>0.71875</v>
      </c>
      <c r="AE695" s="329">
        <v>0.75</v>
      </c>
      <c r="AF695" s="329"/>
      <c r="AG695" s="328"/>
      <c r="AH695" s="241"/>
      <c r="AI695" s="254" t="s">
        <v>42</v>
      </c>
      <c r="AJ695" s="254" t="s">
        <v>50</v>
      </c>
      <c r="AK695" s="254" t="s">
        <v>578</v>
      </c>
      <c r="AL695" s="260" t="s">
        <v>1926</v>
      </c>
      <c r="AM695" s="379" t="s">
        <v>840</v>
      </c>
      <c r="AP695" s="261">
        <f t="shared" si="80"/>
        <v>3.125E-2</v>
      </c>
      <c r="AQ695" s="261" t="str">
        <f t="shared" si="81"/>
        <v/>
      </c>
      <c r="AS695" s="236" t="s">
        <v>735</v>
      </c>
    </row>
    <row r="696" spans="2:45">
      <c r="B696" s="337">
        <v>2025</v>
      </c>
      <c r="C696" s="337">
        <v>5</v>
      </c>
      <c r="D696" s="337">
        <v>27</v>
      </c>
      <c r="E696" s="338" t="s">
        <v>822</v>
      </c>
      <c r="F696" s="337"/>
      <c r="G696" s="339"/>
      <c r="H696" s="254"/>
      <c r="I696" s="317"/>
      <c r="J696" s="254"/>
      <c r="K696" s="241"/>
      <c r="L696" s="241"/>
      <c r="M696" s="241"/>
      <c r="N696" s="312"/>
      <c r="O696" s="3"/>
      <c r="P696" s="241"/>
      <c r="Q696" s="322"/>
      <c r="R696" s="256"/>
      <c r="S696" s="263"/>
      <c r="T696" s="256"/>
      <c r="U696" s="256"/>
      <c r="V696" s="256"/>
      <c r="W696" s="241"/>
      <c r="X696" s="256"/>
      <c r="Y696" s="241"/>
      <c r="Z696" s="256"/>
      <c r="AA696" s="256"/>
      <c r="AB696" s="257"/>
      <c r="AC696" s="257"/>
      <c r="AD696" s="328"/>
      <c r="AE696" s="329"/>
      <c r="AF696" s="329">
        <v>0.75</v>
      </c>
      <c r="AG696" s="328">
        <v>0.8125</v>
      </c>
      <c r="AH696" s="241" t="s">
        <v>41</v>
      </c>
      <c r="AI696" s="254"/>
      <c r="AJ696" s="254"/>
      <c r="AK696" s="254"/>
      <c r="AL696" s="260"/>
      <c r="AM696" s="379"/>
      <c r="AP696" s="261" t="str">
        <f t="shared" si="80"/>
        <v/>
      </c>
      <c r="AQ696" s="261">
        <f t="shared" si="81"/>
        <v>6.25E-2</v>
      </c>
    </row>
    <row r="697" spans="2:45">
      <c r="B697" s="337">
        <v>2025</v>
      </c>
      <c r="C697" s="337">
        <v>5</v>
      </c>
      <c r="D697" s="337">
        <v>27</v>
      </c>
      <c r="E697" s="338" t="s">
        <v>822</v>
      </c>
      <c r="F697" s="337">
        <v>6</v>
      </c>
      <c r="G697" s="339" t="s">
        <v>824</v>
      </c>
      <c r="H697" s="254" t="s">
        <v>825</v>
      </c>
      <c r="I697" s="317" t="s">
        <v>826</v>
      </c>
      <c r="J697" s="254" t="s">
        <v>827</v>
      </c>
      <c r="K697" s="241">
        <v>3824830</v>
      </c>
      <c r="L697" s="241">
        <v>3</v>
      </c>
      <c r="M697" s="241">
        <v>15</v>
      </c>
      <c r="N697" s="312" t="s">
        <v>656</v>
      </c>
      <c r="O697" s="3" t="s">
        <v>831</v>
      </c>
      <c r="P697" s="241">
        <v>50</v>
      </c>
      <c r="Q697" s="322" t="s">
        <v>130</v>
      </c>
      <c r="R697" s="256">
        <v>1000</v>
      </c>
      <c r="S697" s="263">
        <v>12000</v>
      </c>
      <c r="T697" s="256">
        <v>12000</v>
      </c>
      <c r="U697" s="256">
        <v>1000</v>
      </c>
      <c r="V697" s="384">
        <v>1000</v>
      </c>
      <c r="W697" s="241">
        <v>1</v>
      </c>
      <c r="X697" s="256">
        <v>4000</v>
      </c>
      <c r="Y697" s="241">
        <v>3</v>
      </c>
      <c r="Z697" s="256">
        <v>4020</v>
      </c>
      <c r="AA697" s="256">
        <v>4000</v>
      </c>
      <c r="AB697" s="257" t="s">
        <v>1922</v>
      </c>
      <c r="AC697" s="257" t="s">
        <v>1923</v>
      </c>
      <c r="AD697" s="328">
        <v>0.8125</v>
      </c>
      <c r="AE697" s="329">
        <v>0.83680555555555558</v>
      </c>
      <c r="AF697" s="329">
        <v>0.83680555555555558</v>
      </c>
      <c r="AG697" s="328">
        <v>0.85763888888888884</v>
      </c>
      <c r="AH697" s="241" t="s">
        <v>829</v>
      </c>
      <c r="AI697" s="254" t="s">
        <v>42</v>
      </c>
      <c r="AJ697" s="254" t="s">
        <v>43</v>
      </c>
      <c r="AK697" s="254" t="s">
        <v>578</v>
      </c>
      <c r="AL697" s="260"/>
      <c r="AM697" s="379" t="s">
        <v>840</v>
      </c>
      <c r="AP697" s="261">
        <f t="shared" si="80"/>
        <v>2.430555555555558E-2</v>
      </c>
      <c r="AQ697" s="261">
        <f t="shared" si="81"/>
        <v>2.0833333333333259E-2</v>
      </c>
      <c r="AS697" s="236" t="s">
        <v>735</v>
      </c>
    </row>
    <row r="698" spans="2:45">
      <c r="B698" s="337">
        <v>2025</v>
      </c>
      <c r="C698" s="337">
        <v>5</v>
      </c>
      <c r="D698" s="337">
        <v>27</v>
      </c>
      <c r="E698" s="338" t="s">
        <v>822</v>
      </c>
      <c r="F698" s="337"/>
      <c r="G698" s="339" t="s">
        <v>824</v>
      </c>
      <c r="H698" s="254" t="s">
        <v>825</v>
      </c>
      <c r="I698" s="317" t="s">
        <v>826</v>
      </c>
      <c r="J698" s="254" t="s">
        <v>827</v>
      </c>
      <c r="K698" s="241">
        <v>3824830</v>
      </c>
      <c r="L698" s="241"/>
      <c r="M698" s="241">
        <v>15</v>
      </c>
      <c r="N698" s="312" t="s">
        <v>656</v>
      </c>
      <c r="O698" s="3" t="s">
        <v>831</v>
      </c>
      <c r="P698" s="241">
        <v>50</v>
      </c>
      <c r="Q698" s="322" t="s">
        <v>130</v>
      </c>
      <c r="R698" s="256">
        <v>1000</v>
      </c>
      <c r="S698" s="263">
        <v>12000</v>
      </c>
      <c r="T698" s="256">
        <v>12000</v>
      </c>
      <c r="U698" s="256">
        <v>1000</v>
      </c>
      <c r="V698" s="384">
        <v>1000</v>
      </c>
      <c r="W698" s="241">
        <v>1</v>
      </c>
      <c r="X698" s="256">
        <v>4000</v>
      </c>
      <c r="Y698" s="241">
        <v>3</v>
      </c>
      <c r="Z698" s="256">
        <v>4020</v>
      </c>
      <c r="AA698" s="256">
        <v>4000</v>
      </c>
      <c r="AB698" s="257"/>
      <c r="AC698" s="257" t="s">
        <v>1924</v>
      </c>
      <c r="AD698" s="328">
        <v>0.85763888888888884</v>
      </c>
      <c r="AE698" s="329">
        <v>0.88194444444444442</v>
      </c>
      <c r="AF698" s="329">
        <v>0.88194444444444442</v>
      </c>
      <c r="AG698" s="328">
        <v>0.90277777777777779</v>
      </c>
      <c r="AH698" s="241" t="s">
        <v>829</v>
      </c>
      <c r="AI698" s="254" t="s">
        <v>42</v>
      </c>
      <c r="AJ698" s="254" t="s">
        <v>43</v>
      </c>
      <c r="AK698" s="254" t="s">
        <v>578</v>
      </c>
      <c r="AL698" s="260"/>
      <c r="AM698" s="379" t="s">
        <v>840</v>
      </c>
      <c r="AP698" s="261">
        <f t="shared" si="80"/>
        <v>2.430555555555558E-2</v>
      </c>
      <c r="AQ698" s="261">
        <f t="shared" si="81"/>
        <v>2.083333333333337E-2</v>
      </c>
      <c r="AS698" s="236" t="s">
        <v>735</v>
      </c>
    </row>
    <row r="699" spans="2:45">
      <c r="B699" s="337">
        <v>2025</v>
      </c>
      <c r="C699" s="337">
        <v>5</v>
      </c>
      <c r="D699" s="337">
        <v>27</v>
      </c>
      <c r="E699" s="338" t="s">
        <v>823</v>
      </c>
      <c r="F699" s="337"/>
      <c r="G699" s="339" t="s">
        <v>824</v>
      </c>
      <c r="H699" s="254" t="s">
        <v>825</v>
      </c>
      <c r="I699" s="317" t="s">
        <v>826</v>
      </c>
      <c r="J699" s="254" t="s">
        <v>827</v>
      </c>
      <c r="K699" s="241">
        <v>3824830</v>
      </c>
      <c r="L699" s="241"/>
      <c r="M699" s="241">
        <v>15</v>
      </c>
      <c r="N699" s="312" t="s">
        <v>656</v>
      </c>
      <c r="O699" s="3" t="s">
        <v>831</v>
      </c>
      <c r="P699" s="241">
        <v>50</v>
      </c>
      <c r="Q699" s="322" t="s">
        <v>130</v>
      </c>
      <c r="R699" s="256">
        <v>1000</v>
      </c>
      <c r="S699" s="263">
        <v>12000</v>
      </c>
      <c r="T699" s="256">
        <v>12000</v>
      </c>
      <c r="U699" s="256">
        <v>1000</v>
      </c>
      <c r="V699" s="384">
        <v>1000</v>
      </c>
      <c r="W699" s="241">
        <v>1</v>
      </c>
      <c r="X699" s="256">
        <v>4000</v>
      </c>
      <c r="Y699" s="241">
        <v>3</v>
      </c>
      <c r="Z699" s="256">
        <v>4020</v>
      </c>
      <c r="AA699" s="256">
        <v>4000</v>
      </c>
      <c r="AB699" s="257"/>
      <c r="AC699" s="257" t="s">
        <v>1925</v>
      </c>
      <c r="AD699" s="328">
        <v>0.90277777777777779</v>
      </c>
      <c r="AE699" s="329">
        <v>0.92708333333333337</v>
      </c>
      <c r="AF699" s="329"/>
      <c r="AG699" s="328"/>
      <c r="AH699" s="241"/>
      <c r="AI699" s="254" t="s">
        <v>42</v>
      </c>
      <c r="AJ699" s="254" t="s">
        <v>43</v>
      </c>
      <c r="AK699" s="254" t="s">
        <v>578</v>
      </c>
      <c r="AL699" s="260"/>
      <c r="AM699" s="379" t="s">
        <v>840</v>
      </c>
      <c r="AP699" s="261">
        <f t="shared" si="80"/>
        <v>2.430555555555558E-2</v>
      </c>
      <c r="AQ699" s="261" t="str">
        <f t="shared" si="81"/>
        <v/>
      </c>
      <c r="AS699" s="236" t="s">
        <v>735</v>
      </c>
    </row>
    <row r="700" spans="2:45">
      <c r="B700" s="337">
        <v>2025</v>
      </c>
      <c r="C700" s="337">
        <v>5</v>
      </c>
      <c r="D700" s="337">
        <v>27</v>
      </c>
      <c r="E700" s="338" t="s">
        <v>823</v>
      </c>
      <c r="F700" s="337"/>
      <c r="G700" s="339"/>
      <c r="H700" s="254"/>
      <c r="I700" s="317"/>
      <c r="J700" s="254"/>
      <c r="K700" s="241"/>
      <c r="L700" s="241"/>
      <c r="M700" s="241"/>
      <c r="N700" s="312"/>
      <c r="O700" s="3"/>
      <c r="P700" s="241"/>
      <c r="Q700" s="322"/>
      <c r="R700" s="256"/>
      <c r="S700" s="263"/>
      <c r="T700" s="256"/>
      <c r="U700" s="256"/>
      <c r="V700" s="256"/>
      <c r="W700" s="241"/>
      <c r="X700" s="256"/>
      <c r="Y700" s="241"/>
      <c r="Z700" s="256"/>
      <c r="AA700" s="256"/>
      <c r="AB700" s="257"/>
      <c r="AC700" s="257"/>
      <c r="AD700" s="328"/>
      <c r="AE700" s="329"/>
      <c r="AF700" s="329">
        <v>0.92708333333333337</v>
      </c>
      <c r="AG700" s="328">
        <v>0.94791666666666663</v>
      </c>
      <c r="AH700" s="241" t="s">
        <v>832</v>
      </c>
      <c r="AI700" s="254"/>
      <c r="AJ700" s="254"/>
      <c r="AK700" s="254"/>
      <c r="AL700" s="260"/>
      <c r="AM700" s="379"/>
      <c r="AP700" s="261" t="str">
        <f t="shared" si="80"/>
        <v/>
      </c>
      <c r="AQ700" s="261">
        <f t="shared" si="81"/>
        <v>2.0833333333333259E-2</v>
      </c>
    </row>
    <row r="701" spans="2:45">
      <c r="B701" s="337">
        <v>2025</v>
      </c>
      <c r="C701" s="337">
        <v>5</v>
      </c>
      <c r="D701" s="337">
        <v>27</v>
      </c>
      <c r="E701" s="338" t="s">
        <v>823</v>
      </c>
      <c r="F701" s="337">
        <v>7</v>
      </c>
      <c r="G701" s="339" t="s">
        <v>824</v>
      </c>
      <c r="H701" s="254" t="s">
        <v>825</v>
      </c>
      <c r="I701" s="317" t="s">
        <v>826</v>
      </c>
      <c r="J701" s="254" t="s">
        <v>827</v>
      </c>
      <c r="K701" s="241">
        <v>3824830</v>
      </c>
      <c r="L701" s="241">
        <v>4</v>
      </c>
      <c r="M701" s="241">
        <v>15</v>
      </c>
      <c r="N701" s="312" t="s">
        <v>656</v>
      </c>
      <c r="O701" s="3" t="s">
        <v>831</v>
      </c>
      <c r="P701" s="241">
        <v>50</v>
      </c>
      <c r="Q701" s="322" t="s">
        <v>130</v>
      </c>
      <c r="R701" s="256">
        <v>1000</v>
      </c>
      <c r="S701" s="263">
        <v>12000</v>
      </c>
      <c r="T701" s="256">
        <v>12000</v>
      </c>
      <c r="U701" s="256">
        <v>1000</v>
      </c>
      <c r="V701" s="384">
        <v>1000</v>
      </c>
      <c r="W701" s="241">
        <v>1</v>
      </c>
      <c r="X701" s="256">
        <v>4000</v>
      </c>
      <c r="Y701" s="241">
        <v>3</v>
      </c>
      <c r="Z701" s="256">
        <v>4020</v>
      </c>
      <c r="AA701" s="256">
        <v>4000</v>
      </c>
      <c r="AB701" s="257" t="s">
        <v>1927</v>
      </c>
      <c r="AC701" s="257" t="s">
        <v>1928</v>
      </c>
      <c r="AD701" s="328">
        <v>0.94791666666666663</v>
      </c>
      <c r="AE701" s="329">
        <v>0.97222222222222221</v>
      </c>
      <c r="AF701" s="329">
        <v>0.97222222222222221</v>
      </c>
      <c r="AG701" s="328">
        <v>0.99305555555555558</v>
      </c>
      <c r="AH701" s="241" t="s">
        <v>829</v>
      </c>
      <c r="AI701" s="254" t="s">
        <v>42</v>
      </c>
      <c r="AJ701" s="254" t="s">
        <v>43</v>
      </c>
      <c r="AK701" s="254" t="s">
        <v>578</v>
      </c>
      <c r="AL701" s="260"/>
      <c r="AM701" s="379" t="s">
        <v>840</v>
      </c>
      <c r="AP701" s="261">
        <f t="shared" si="80"/>
        <v>2.430555555555558E-2</v>
      </c>
      <c r="AQ701" s="261">
        <f t="shared" si="81"/>
        <v>2.083333333333337E-2</v>
      </c>
      <c r="AS701" s="236" t="s">
        <v>735</v>
      </c>
    </row>
    <row r="702" spans="2:45">
      <c r="B702" s="337">
        <v>2025</v>
      </c>
      <c r="C702" s="337">
        <v>5</v>
      </c>
      <c r="D702" s="337">
        <v>27</v>
      </c>
      <c r="E702" s="338" t="s">
        <v>823</v>
      </c>
      <c r="F702" s="337"/>
      <c r="G702" s="339" t="s">
        <v>824</v>
      </c>
      <c r="H702" s="254" t="s">
        <v>825</v>
      </c>
      <c r="I702" s="317" t="s">
        <v>826</v>
      </c>
      <c r="J702" s="254" t="s">
        <v>827</v>
      </c>
      <c r="K702" s="241">
        <v>3824830</v>
      </c>
      <c r="L702" s="241"/>
      <c r="M702" s="241">
        <v>15</v>
      </c>
      <c r="N702" s="312" t="s">
        <v>656</v>
      </c>
      <c r="O702" s="3" t="s">
        <v>831</v>
      </c>
      <c r="P702" s="241">
        <v>50</v>
      </c>
      <c r="Q702" s="322" t="s">
        <v>130</v>
      </c>
      <c r="R702" s="256">
        <v>1000</v>
      </c>
      <c r="S702" s="263">
        <v>12000</v>
      </c>
      <c r="T702" s="256">
        <v>12000</v>
      </c>
      <c r="U702" s="256">
        <v>1000</v>
      </c>
      <c r="V702" s="384">
        <v>1000</v>
      </c>
      <c r="W702" s="241">
        <v>1</v>
      </c>
      <c r="X702" s="256">
        <v>4000</v>
      </c>
      <c r="Y702" s="241">
        <v>3</v>
      </c>
      <c r="Z702" s="256">
        <v>4020</v>
      </c>
      <c r="AA702" s="256">
        <v>4000</v>
      </c>
      <c r="AB702" s="257"/>
      <c r="AC702" s="257" t="s">
        <v>1929</v>
      </c>
      <c r="AD702" s="328">
        <v>0.99305555555555558</v>
      </c>
      <c r="AE702" s="329">
        <v>1.7361111111111112E-2</v>
      </c>
      <c r="AF702" s="329">
        <v>1.7361111111111112E-2</v>
      </c>
      <c r="AG702" s="328">
        <v>3.8194444444444448E-2</v>
      </c>
      <c r="AH702" s="241" t="s">
        <v>829</v>
      </c>
      <c r="AI702" s="254" t="s">
        <v>42</v>
      </c>
      <c r="AJ702" s="254" t="s">
        <v>43</v>
      </c>
      <c r="AK702" s="254" t="s">
        <v>578</v>
      </c>
      <c r="AL702" s="260"/>
      <c r="AM702" s="379" t="s">
        <v>840</v>
      </c>
      <c r="AP702" s="261">
        <f t="shared" si="80"/>
        <v>2.4305555555555532E-2</v>
      </c>
      <c r="AQ702" s="261">
        <f t="shared" si="81"/>
        <v>2.0833333333333336E-2</v>
      </c>
      <c r="AS702" s="236" t="s">
        <v>735</v>
      </c>
    </row>
    <row r="703" spans="2:45">
      <c r="B703" s="337">
        <v>2025</v>
      </c>
      <c r="C703" s="337">
        <v>5</v>
      </c>
      <c r="D703" s="337">
        <v>27</v>
      </c>
      <c r="E703" s="338" t="s">
        <v>823</v>
      </c>
      <c r="F703" s="337"/>
      <c r="G703" s="339" t="s">
        <v>824</v>
      </c>
      <c r="H703" s="254" t="s">
        <v>825</v>
      </c>
      <c r="I703" s="317" t="s">
        <v>826</v>
      </c>
      <c r="J703" s="254" t="s">
        <v>827</v>
      </c>
      <c r="K703" s="241">
        <v>3824830</v>
      </c>
      <c r="L703" s="241"/>
      <c r="M703" s="241">
        <v>15</v>
      </c>
      <c r="N703" s="312" t="s">
        <v>656</v>
      </c>
      <c r="O703" s="3" t="s">
        <v>831</v>
      </c>
      <c r="P703" s="241">
        <v>50</v>
      </c>
      <c r="Q703" s="322" t="s">
        <v>130</v>
      </c>
      <c r="R703" s="256">
        <v>1000</v>
      </c>
      <c r="S703" s="263">
        <v>12000</v>
      </c>
      <c r="T703" s="256">
        <v>12000</v>
      </c>
      <c r="U703" s="256">
        <v>1000</v>
      </c>
      <c r="V703" s="384">
        <v>1000</v>
      </c>
      <c r="W703" s="241">
        <v>1</v>
      </c>
      <c r="X703" s="256">
        <v>4000</v>
      </c>
      <c r="Y703" s="241">
        <v>3</v>
      </c>
      <c r="Z703" s="256">
        <v>3990</v>
      </c>
      <c r="AA703" s="256">
        <v>3970</v>
      </c>
      <c r="AB703" s="257"/>
      <c r="AC703" s="257" t="s">
        <v>1930</v>
      </c>
      <c r="AD703" s="328">
        <v>3.8194444444444448E-2</v>
      </c>
      <c r="AE703" s="329">
        <v>6.25E-2</v>
      </c>
      <c r="AF703" s="329"/>
      <c r="AG703" s="328"/>
      <c r="AH703" s="241"/>
      <c r="AI703" s="254" t="s">
        <v>42</v>
      </c>
      <c r="AJ703" s="254" t="s">
        <v>50</v>
      </c>
      <c r="AK703" s="254" t="s">
        <v>578</v>
      </c>
      <c r="AL703" s="260" t="s">
        <v>1936</v>
      </c>
      <c r="AM703" s="379" t="s">
        <v>840</v>
      </c>
      <c r="AP703" s="261">
        <f t="shared" si="80"/>
        <v>2.4305555555555552E-2</v>
      </c>
      <c r="AQ703" s="261" t="str">
        <f t="shared" si="81"/>
        <v/>
      </c>
      <c r="AS703" s="236" t="s">
        <v>735</v>
      </c>
    </row>
    <row r="704" spans="2:45">
      <c r="B704" s="337">
        <v>2025</v>
      </c>
      <c r="C704" s="337">
        <v>5</v>
      </c>
      <c r="D704" s="337">
        <v>27</v>
      </c>
      <c r="E704" s="338" t="s">
        <v>823</v>
      </c>
      <c r="F704" s="337"/>
      <c r="G704" s="339"/>
      <c r="H704" s="254"/>
      <c r="I704" s="317"/>
      <c r="J704" s="254"/>
      <c r="K704" s="241"/>
      <c r="L704" s="241"/>
      <c r="M704" s="241"/>
      <c r="N704" s="312"/>
      <c r="O704" s="3"/>
      <c r="P704" s="241"/>
      <c r="Q704" s="322"/>
      <c r="R704" s="256"/>
      <c r="S704" s="263"/>
      <c r="T704" s="256"/>
      <c r="U704" s="256"/>
      <c r="V704" s="256"/>
      <c r="W704" s="241"/>
      <c r="X704" s="256"/>
      <c r="Y704" s="241"/>
      <c r="Z704" s="256"/>
      <c r="AA704" s="256"/>
      <c r="AB704" s="257"/>
      <c r="AC704" s="257"/>
      <c r="AD704" s="328"/>
      <c r="AE704" s="329"/>
      <c r="AF704" s="329">
        <v>6.25E-2</v>
      </c>
      <c r="AG704" s="328">
        <v>0.125</v>
      </c>
      <c r="AH704" s="241" t="s">
        <v>832</v>
      </c>
      <c r="AI704" s="254"/>
      <c r="AJ704" s="254"/>
      <c r="AK704" s="254"/>
      <c r="AL704" s="260"/>
      <c r="AM704" s="379"/>
      <c r="AP704" s="261" t="str">
        <f t="shared" si="80"/>
        <v/>
      </c>
      <c r="AQ704" s="261">
        <f t="shared" si="81"/>
        <v>6.25E-2</v>
      </c>
    </row>
    <row r="705" spans="2:45">
      <c r="B705" s="337">
        <v>2025</v>
      </c>
      <c r="C705" s="337">
        <v>5</v>
      </c>
      <c r="D705" s="337">
        <v>27</v>
      </c>
      <c r="E705" s="338" t="s">
        <v>823</v>
      </c>
      <c r="F705" s="337">
        <v>8</v>
      </c>
      <c r="G705" s="339" t="s">
        <v>824</v>
      </c>
      <c r="H705" s="254" t="s">
        <v>825</v>
      </c>
      <c r="I705" s="317" t="s">
        <v>826</v>
      </c>
      <c r="J705" s="254" t="s">
        <v>827</v>
      </c>
      <c r="K705" s="241">
        <v>3824830</v>
      </c>
      <c r="L705" s="241">
        <v>5</v>
      </c>
      <c r="M705" s="241">
        <v>15</v>
      </c>
      <c r="N705" s="312" t="s">
        <v>656</v>
      </c>
      <c r="O705" s="3" t="s">
        <v>831</v>
      </c>
      <c r="P705" s="241">
        <v>50</v>
      </c>
      <c r="Q705" s="322" t="s">
        <v>130</v>
      </c>
      <c r="R705" s="256">
        <v>1000</v>
      </c>
      <c r="S705" s="263">
        <v>12000</v>
      </c>
      <c r="T705" s="256">
        <v>12000</v>
      </c>
      <c r="U705" s="256">
        <v>1000</v>
      </c>
      <c r="V705" s="384">
        <v>1000</v>
      </c>
      <c r="W705" s="241">
        <v>1</v>
      </c>
      <c r="X705" s="256">
        <v>4000</v>
      </c>
      <c r="Y705" s="241">
        <v>3</v>
      </c>
      <c r="Z705" s="256">
        <v>4020</v>
      </c>
      <c r="AA705" s="256">
        <v>4000</v>
      </c>
      <c r="AB705" s="257" t="s">
        <v>1932</v>
      </c>
      <c r="AC705" s="257" t="s">
        <v>1933</v>
      </c>
      <c r="AD705" s="328">
        <v>0.125</v>
      </c>
      <c r="AE705" s="329">
        <v>0.14930555555555555</v>
      </c>
      <c r="AF705" s="329">
        <v>0.14930555555555555</v>
      </c>
      <c r="AG705" s="328">
        <v>0.1701388888888889</v>
      </c>
      <c r="AH705" s="241" t="s">
        <v>829</v>
      </c>
      <c r="AI705" s="254" t="s">
        <v>42</v>
      </c>
      <c r="AJ705" s="254" t="s">
        <v>43</v>
      </c>
      <c r="AK705" s="254" t="s">
        <v>578</v>
      </c>
      <c r="AL705" s="260"/>
      <c r="AM705" s="379" t="s">
        <v>840</v>
      </c>
      <c r="AP705" s="261">
        <f t="shared" si="80"/>
        <v>2.4305555555555552E-2</v>
      </c>
      <c r="AQ705" s="261">
        <f t="shared" si="81"/>
        <v>2.0833333333333343E-2</v>
      </c>
      <c r="AS705" s="236" t="s">
        <v>735</v>
      </c>
    </row>
    <row r="706" spans="2:45">
      <c r="B706" s="337">
        <v>2025</v>
      </c>
      <c r="C706" s="337">
        <v>5</v>
      </c>
      <c r="D706" s="337">
        <v>27</v>
      </c>
      <c r="E706" s="338" t="s">
        <v>823</v>
      </c>
      <c r="F706" s="337"/>
      <c r="G706" s="339" t="s">
        <v>824</v>
      </c>
      <c r="H706" s="254" t="s">
        <v>825</v>
      </c>
      <c r="I706" s="317" t="s">
        <v>826</v>
      </c>
      <c r="J706" s="254" t="s">
        <v>827</v>
      </c>
      <c r="K706" s="241">
        <v>3824830</v>
      </c>
      <c r="L706" s="241"/>
      <c r="M706" s="241">
        <v>15</v>
      </c>
      <c r="N706" s="312" t="s">
        <v>656</v>
      </c>
      <c r="O706" s="3" t="s">
        <v>831</v>
      </c>
      <c r="P706" s="241">
        <v>50</v>
      </c>
      <c r="Q706" s="322" t="s">
        <v>130</v>
      </c>
      <c r="R706" s="256">
        <v>1000</v>
      </c>
      <c r="S706" s="263">
        <v>12000</v>
      </c>
      <c r="T706" s="256">
        <v>12000</v>
      </c>
      <c r="U706" s="256">
        <v>1000</v>
      </c>
      <c r="V706" s="384">
        <v>1000</v>
      </c>
      <c r="W706" s="241">
        <v>1</v>
      </c>
      <c r="X706" s="256">
        <v>4000</v>
      </c>
      <c r="Y706" s="241">
        <v>3</v>
      </c>
      <c r="Z706" s="256">
        <v>4020</v>
      </c>
      <c r="AA706" s="256">
        <v>4000</v>
      </c>
      <c r="AB706" s="257"/>
      <c r="AC706" s="257" t="s">
        <v>1934</v>
      </c>
      <c r="AD706" s="328">
        <v>0.1701388888888889</v>
      </c>
      <c r="AE706" s="329">
        <v>0.19444444444444445</v>
      </c>
      <c r="AF706" s="329">
        <v>0.19444444444444445</v>
      </c>
      <c r="AG706" s="328">
        <v>0.21527777777777779</v>
      </c>
      <c r="AH706" s="241" t="s">
        <v>829</v>
      </c>
      <c r="AI706" s="254" t="s">
        <v>42</v>
      </c>
      <c r="AJ706" s="254" t="s">
        <v>43</v>
      </c>
      <c r="AK706" s="254" t="s">
        <v>578</v>
      </c>
      <c r="AL706" s="260"/>
      <c r="AM706" s="379" t="s">
        <v>840</v>
      </c>
      <c r="AP706" s="261">
        <f t="shared" si="80"/>
        <v>2.4305555555555552E-2</v>
      </c>
      <c r="AQ706" s="261">
        <f t="shared" si="81"/>
        <v>2.0833333333333343E-2</v>
      </c>
      <c r="AS706" s="236" t="s">
        <v>735</v>
      </c>
    </row>
    <row r="707" spans="2:45">
      <c r="B707" s="337">
        <v>2025</v>
      </c>
      <c r="C707" s="337">
        <v>5</v>
      </c>
      <c r="D707" s="337">
        <v>27</v>
      </c>
      <c r="E707" s="338" t="s">
        <v>823</v>
      </c>
      <c r="F707" s="337"/>
      <c r="G707" s="339" t="s">
        <v>824</v>
      </c>
      <c r="H707" s="254" t="s">
        <v>825</v>
      </c>
      <c r="I707" s="317" t="s">
        <v>826</v>
      </c>
      <c r="J707" s="254" t="s">
        <v>827</v>
      </c>
      <c r="K707" s="241">
        <v>3824830</v>
      </c>
      <c r="L707" s="241"/>
      <c r="M707" s="241">
        <v>15</v>
      </c>
      <c r="N707" s="312" t="s">
        <v>656</v>
      </c>
      <c r="O707" s="3" t="s">
        <v>831</v>
      </c>
      <c r="P707" s="241">
        <v>50</v>
      </c>
      <c r="Q707" s="322" t="s">
        <v>130</v>
      </c>
      <c r="R707" s="256">
        <v>1000</v>
      </c>
      <c r="S707" s="263">
        <v>12000</v>
      </c>
      <c r="T707" s="256">
        <v>12000</v>
      </c>
      <c r="U707" s="256">
        <v>1000</v>
      </c>
      <c r="V707" s="384">
        <v>1000</v>
      </c>
      <c r="W707" s="241">
        <v>1</v>
      </c>
      <c r="X707" s="256">
        <v>4000</v>
      </c>
      <c r="Y707" s="241">
        <v>3</v>
      </c>
      <c r="Z707" s="256">
        <v>4020</v>
      </c>
      <c r="AA707" s="256">
        <v>4000</v>
      </c>
      <c r="AB707" s="257"/>
      <c r="AC707" s="257" t="s">
        <v>1935</v>
      </c>
      <c r="AD707" s="328">
        <v>0.21527777777777779</v>
      </c>
      <c r="AE707" s="329">
        <v>0.23958333333333334</v>
      </c>
      <c r="AF707" s="329"/>
      <c r="AG707" s="328"/>
      <c r="AH707" s="241"/>
      <c r="AI707" s="254" t="s">
        <v>42</v>
      </c>
      <c r="AJ707" s="254" t="s">
        <v>43</v>
      </c>
      <c r="AK707" s="254" t="s">
        <v>578</v>
      </c>
      <c r="AL707" s="260"/>
      <c r="AM707" s="379" t="s">
        <v>840</v>
      </c>
      <c r="AP707" s="261">
        <f t="shared" si="80"/>
        <v>2.4305555555555552E-2</v>
      </c>
      <c r="AQ707" s="261" t="str">
        <f t="shared" si="81"/>
        <v/>
      </c>
      <c r="AS707" s="236" t="s">
        <v>735</v>
      </c>
    </row>
    <row r="708" spans="2:45">
      <c r="B708" s="337">
        <v>2025</v>
      </c>
      <c r="C708" s="337">
        <v>5</v>
      </c>
      <c r="D708" s="337">
        <v>27</v>
      </c>
      <c r="E708" s="338" t="s">
        <v>823</v>
      </c>
      <c r="F708" s="337"/>
      <c r="G708" s="339"/>
      <c r="H708" s="254"/>
      <c r="I708" s="317"/>
      <c r="J708" s="254"/>
      <c r="K708" s="241"/>
      <c r="L708" s="241"/>
      <c r="M708" s="241"/>
      <c r="N708" s="312"/>
      <c r="O708" s="3"/>
      <c r="P708" s="241"/>
      <c r="Q708" s="322"/>
      <c r="R708" s="256"/>
      <c r="S708" s="263"/>
      <c r="T708" s="256"/>
      <c r="U708" s="256"/>
      <c r="V708" s="256"/>
      <c r="W708" s="241"/>
      <c r="X708" s="256"/>
      <c r="Y708" s="241"/>
      <c r="Z708" s="256"/>
      <c r="AA708" s="256"/>
      <c r="AB708" s="257"/>
      <c r="AC708" s="257"/>
      <c r="AD708" s="328"/>
      <c r="AE708" s="329"/>
      <c r="AF708" s="329">
        <v>0.23958333333333334</v>
      </c>
      <c r="AG708" s="328">
        <v>0.31944444444444442</v>
      </c>
      <c r="AH708" s="241" t="s">
        <v>35</v>
      </c>
      <c r="AI708" s="254"/>
      <c r="AJ708" s="254"/>
      <c r="AK708" s="254"/>
      <c r="AL708" s="260" t="s">
        <v>1938</v>
      </c>
      <c r="AM708" s="379"/>
      <c r="AP708" s="261" t="str">
        <f t="shared" si="80"/>
        <v/>
      </c>
      <c r="AQ708" s="261">
        <f t="shared" si="81"/>
        <v>7.9861111111111077E-2</v>
      </c>
    </row>
    <row r="709" spans="2:45">
      <c r="B709" s="337">
        <v>2025</v>
      </c>
      <c r="C709" s="337">
        <v>5</v>
      </c>
      <c r="D709" s="337">
        <v>28</v>
      </c>
      <c r="E709" s="338" t="s">
        <v>823</v>
      </c>
      <c r="F709" s="337">
        <v>1</v>
      </c>
      <c r="G709" s="339" t="s">
        <v>824</v>
      </c>
      <c r="H709" s="254" t="s">
        <v>825</v>
      </c>
      <c r="I709" s="317" t="s">
        <v>826</v>
      </c>
      <c r="J709" s="254" t="s">
        <v>827</v>
      </c>
      <c r="K709" s="241">
        <v>3824837</v>
      </c>
      <c r="L709" s="241">
        <v>1</v>
      </c>
      <c r="M709" s="241">
        <v>2</v>
      </c>
      <c r="N709" s="312" t="s">
        <v>584</v>
      </c>
      <c r="O709" s="3" t="s">
        <v>831</v>
      </c>
      <c r="P709" s="241">
        <v>25</v>
      </c>
      <c r="Q709" s="322" t="s">
        <v>1211</v>
      </c>
      <c r="R709" s="256">
        <v>1120</v>
      </c>
      <c r="S709" s="263">
        <v>7990</v>
      </c>
      <c r="T709" s="256">
        <v>7990</v>
      </c>
      <c r="U709" s="256">
        <v>1120</v>
      </c>
      <c r="V709" s="384">
        <v>1120</v>
      </c>
      <c r="W709" s="241">
        <v>1</v>
      </c>
      <c r="X709" s="256">
        <v>8000</v>
      </c>
      <c r="Y709" s="241">
        <v>1</v>
      </c>
      <c r="Z709" s="256">
        <v>7570</v>
      </c>
      <c r="AA709" s="256">
        <v>7550</v>
      </c>
      <c r="AB709" s="257" t="s">
        <v>1890</v>
      </c>
      <c r="AC709" s="257" t="s">
        <v>1891</v>
      </c>
      <c r="AD709" s="328">
        <v>0.31944444444444442</v>
      </c>
      <c r="AE709" s="329">
        <v>0.375</v>
      </c>
      <c r="AF709" s="329"/>
      <c r="AG709" s="328"/>
      <c r="AH709" s="241"/>
      <c r="AI709" s="254" t="s">
        <v>42</v>
      </c>
      <c r="AJ709" s="254" t="s">
        <v>57</v>
      </c>
      <c r="AK709" s="254" t="s">
        <v>578</v>
      </c>
      <c r="AL709" s="260" t="s">
        <v>1937</v>
      </c>
      <c r="AM709" s="379" t="s">
        <v>840</v>
      </c>
      <c r="AP709" s="261">
        <f t="shared" si="80"/>
        <v>5.555555555555558E-2</v>
      </c>
      <c r="AQ709" s="261" t="str">
        <f t="shared" si="81"/>
        <v/>
      </c>
      <c r="AS709" s="236" t="s">
        <v>740</v>
      </c>
    </row>
    <row r="710" spans="2:45">
      <c r="B710" s="337">
        <v>2025</v>
      </c>
      <c r="C710" s="337">
        <v>5</v>
      </c>
      <c r="D710" s="337">
        <v>28</v>
      </c>
      <c r="E710" s="338" t="s">
        <v>823</v>
      </c>
      <c r="F710" s="337"/>
      <c r="G710" s="339"/>
      <c r="H710" s="254"/>
      <c r="I710" s="317"/>
      <c r="J710" s="254"/>
      <c r="K710" s="241"/>
      <c r="L710" s="241"/>
      <c r="M710" s="241"/>
      <c r="N710" s="312"/>
      <c r="O710" s="3"/>
      <c r="P710" s="241"/>
      <c r="Q710" s="322"/>
      <c r="R710" s="256"/>
      <c r="S710" s="263"/>
      <c r="T710" s="256"/>
      <c r="U710" s="256"/>
      <c r="V710" s="256"/>
      <c r="W710" s="241"/>
      <c r="X710" s="256"/>
      <c r="Y710" s="241"/>
      <c r="Z710" s="256"/>
      <c r="AA710" s="256"/>
      <c r="AB710" s="257"/>
      <c r="AC710" s="257"/>
      <c r="AD710" s="328"/>
      <c r="AE710" s="329"/>
      <c r="AF710" s="329">
        <v>0.375</v>
      </c>
      <c r="AG710" s="328">
        <v>0.40277777777777779</v>
      </c>
      <c r="AH710" s="241" t="s">
        <v>41</v>
      </c>
      <c r="AI710" s="254"/>
      <c r="AJ710" s="254"/>
      <c r="AK710" s="254"/>
      <c r="AL710" s="260"/>
      <c r="AM710" s="379"/>
      <c r="AP710" s="261" t="str">
        <f t="shared" si="80"/>
        <v/>
      </c>
      <c r="AQ710" s="261">
        <f t="shared" si="81"/>
        <v>2.777777777777779E-2</v>
      </c>
    </row>
    <row r="711" spans="2:45">
      <c r="B711" s="337">
        <v>2025</v>
      </c>
      <c r="C711" s="337">
        <v>5</v>
      </c>
      <c r="D711" s="337">
        <v>28</v>
      </c>
      <c r="E711" s="338" t="s">
        <v>822</v>
      </c>
      <c r="F711" s="337">
        <v>2</v>
      </c>
      <c r="G711" s="339" t="s">
        <v>824</v>
      </c>
      <c r="H711" s="254" t="s">
        <v>825</v>
      </c>
      <c r="I711" s="317" t="s">
        <v>68</v>
      </c>
      <c r="J711" s="254" t="s">
        <v>827</v>
      </c>
      <c r="K711" s="241">
        <v>3824837</v>
      </c>
      <c r="L711" s="241"/>
      <c r="M711" s="241"/>
      <c r="N711" s="312" t="s">
        <v>584</v>
      </c>
      <c r="O711" s="3" t="s">
        <v>831</v>
      </c>
      <c r="P711" s="241">
        <v>25</v>
      </c>
      <c r="Q711" s="322" t="s">
        <v>1211</v>
      </c>
      <c r="R711" s="256">
        <v>1120</v>
      </c>
      <c r="S711" s="263">
        <v>7550</v>
      </c>
      <c r="T711" s="256">
        <v>7550</v>
      </c>
      <c r="U711" s="256">
        <v>1120</v>
      </c>
      <c r="V711" s="384">
        <v>1120</v>
      </c>
      <c r="W711" s="241">
        <v>1</v>
      </c>
      <c r="X711" s="256">
        <v>8000</v>
      </c>
      <c r="Y711" s="241">
        <v>1</v>
      </c>
      <c r="Z711" s="256">
        <v>350</v>
      </c>
      <c r="AA711" s="256">
        <v>350</v>
      </c>
      <c r="AB711" s="257" t="s">
        <v>1891</v>
      </c>
      <c r="AC711" s="257"/>
      <c r="AD711" s="328">
        <v>0.40277777777777779</v>
      </c>
      <c r="AE711" s="329">
        <v>0.40972222222222221</v>
      </c>
      <c r="AF711" s="329"/>
      <c r="AG711" s="328"/>
      <c r="AH711" s="241"/>
      <c r="AI711" s="254" t="s">
        <v>42</v>
      </c>
      <c r="AJ711" s="254" t="s">
        <v>839</v>
      </c>
      <c r="AK711" s="254" t="s">
        <v>578</v>
      </c>
      <c r="AL711" s="260" t="s">
        <v>1939</v>
      </c>
      <c r="AM711" s="379" t="s">
        <v>1898</v>
      </c>
      <c r="AP711" s="261">
        <f t="shared" ref="AP711:AP712" si="82">IF(IF(AD711&gt;AE711,1-AD711+AE711,AE711-AD711)=0,"",IF(AD711&gt;AE711,1-AD711+AE711,AE711-AD711))</f>
        <v>6.9444444444444198E-3</v>
      </c>
      <c r="AQ711" s="261" t="str">
        <f t="shared" ref="AQ711:AQ712" si="83">IF(IF(AF711&gt;AG711,1-AF711+AG711,AG711-AF711)=0,"",IF(AF711&gt;AG711,1-AF711+AG711,AG711-AF711))</f>
        <v/>
      </c>
      <c r="AS711" s="236" t="s">
        <v>740</v>
      </c>
    </row>
    <row r="712" spans="2:45">
      <c r="B712" s="337">
        <v>2025</v>
      </c>
      <c r="C712" s="337">
        <v>5</v>
      </c>
      <c r="D712" s="337">
        <v>28</v>
      </c>
      <c r="E712" s="338" t="s">
        <v>822</v>
      </c>
      <c r="F712" s="337"/>
      <c r="G712" s="339"/>
      <c r="H712" s="254"/>
      <c r="I712" s="317"/>
      <c r="J712" s="254"/>
      <c r="K712" s="241"/>
      <c r="L712" s="241"/>
      <c r="M712" s="241"/>
      <c r="N712" s="312"/>
      <c r="O712" s="3"/>
      <c r="P712" s="241"/>
      <c r="Q712" s="322"/>
      <c r="R712" s="256"/>
      <c r="S712" s="263"/>
      <c r="T712" s="256"/>
      <c r="U712" s="256"/>
      <c r="V712" s="384"/>
      <c r="W712" s="241"/>
      <c r="X712" s="256"/>
      <c r="Y712" s="241"/>
      <c r="Z712" s="256"/>
      <c r="AA712" s="256"/>
      <c r="AB712" s="257"/>
      <c r="AC712" s="257"/>
      <c r="AD712" s="328"/>
      <c r="AE712" s="329"/>
      <c r="AF712" s="329">
        <v>0.40972222222222221</v>
      </c>
      <c r="AG712" s="328">
        <v>0.47916666666666669</v>
      </c>
      <c r="AH712" s="241" t="s">
        <v>41</v>
      </c>
      <c r="AI712" s="254"/>
      <c r="AJ712" s="254"/>
      <c r="AK712" s="254"/>
      <c r="AL712" s="260" t="s">
        <v>1943</v>
      </c>
      <c r="AM712" s="379"/>
      <c r="AP712" s="261" t="str">
        <f t="shared" si="82"/>
        <v/>
      </c>
      <c r="AQ712" s="261">
        <f t="shared" si="83"/>
        <v>6.9444444444444475E-2</v>
      </c>
    </row>
    <row r="713" spans="2:45">
      <c r="B713" s="337">
        <v>2025</v>
      </c>
      <c r="C713" s="337">
        <v>5</v>
      </c>
      <c r="D713" s="337">
        <v>28</v>
      </c>
      <c r="E713" s="338" t="s">
        <v>822</v>
      </c>
      <c r="F713" s="337"/>
      <c r="G713" s="339"/>
      <c r="H713" s="254"/>
      <c r="I713" s="317"/>
      <c r="J713" s="254"/>
      <c r="K713" s="241"/>
      <c r="L713" s="241"/>
      <c r="M713" s="241"/>
      <c r="N713" s="312"/>
      <c r="O713" s="3"/>
      <c r="P713" s="241"/>
      <c r="Q713" s="322"/>
      <c r="R713" s="256"/>
      <c r="S713" s="263"/>
      <c r="T713" s="256"/>
      <c r="U713" s="256"/>
      <c r="V713" s="384"/>
      <c r="W713" s="241"/>
      <c r="X713" s="256"/>
      <c r="Y713" s="241"/>
      <c r="Z713" s="256"/>
      <c r="AA713" s="256"/>
      <c r="AB713" s="257"/>
      <c r="AC713" s="257"/>
      <c r="AD713" s="328"/>
      <c r="AE713" s="329"/>
      <c r="AF713" s="329"/>
      <c r="AG713" s="328"/>
      <c r="AH713" s="241"/>
      <c r="AI713" s="254"/>
      <c r="AJ713" s="254"/>
      <c r="AK713" s="254"/>
      <c r="AL713" s="260" t="s">
        <v>1940</v>
      </c>
      <c r="AM713" s="379"/>
      <c r="AP713" s="261" t="str">
        <f t="shared" ref="AP713:AP734" si="84">IF(IF(AD713&gt;AE713,1-AD713+AE713,AE713-AD713)=0,"",IF(AD713&gt;AE713,1-AD713+AE713,AE713-AD713))</f>
        <v/>
      </c>
      <c r="AQ713" s="261" t="str">
        <f t="shared" ref="AQ713:AQ734" si="85">IF(IF(AF713&gt;AG713,1-AF713+AG713,AG713-AF713)=0,"",IF(AF713&gt;AG713,1-AF713+AG713,AG713-AF713))</f>
        <v/>
      </c>
    </row>
    <row r="714" spans="2:45">
      <c r="B714" s="337">
        <v>2025</v>
      </c>
      <c r="C714" s="337">
        <v>5</v>
      </c>
      <c r="D714" s="337">
        <v>28</v>
      </c>
      <c r="E714" s="338" t="s">
        <v>822</v>
      </c>
      <c r="F714" s="337"/>
      <c r="G714" s="339"/>
      <c r="H714" s="254"/>
      <c r="I714" s="317"/>
      <c r="J714" s="254"/>
      <c r="K714" s="241"/>
      <c r="L714" s="241"/>
      <c r="M714" s="241"/>
      <c r="N714" s="312"/>
      <c r="O714" s="3"/>
      <c r="P714" s="241"/>
      <c r="Q714" s="322"/>
      <c r="R714" s="256"/>
      <c r="S714" s="263"/>
      <c r="T714" s="256"/>
      <c r="U714" s="256"/>
      <c r="V714" s="384"/>
      <c r="W714" s="241"/>
      <c r="X714" s="256"/>
      <c r="Y714" s="241"/>
      <c r="Z714" s="256"/>
      <c r="AA714" s="256"/>
      <c r="AB714" s="257"/>
      <c r="AC714" s="257"/>
      <c r="AD714" s="328"/>
      <c r="AE714" s="329"/>
      <c r="AF714" s="329"/>
      <c r="AG714" s="328"/>
      <c r="AH714" s="241"/>
      <c r="AI714" s="254"/>
      <c r="AJ714" s="254"/>
      <c r="AK714" s="254"/>
      <c r="AL714" s="260" t="s">
        <v>1941</v>
      </c>
      <c r="AM714" s="379"/>
      <c r="AP714" s="261" t="str">
        <f t="shared" si="84"/>
        <v/>
      </c>
      <c r="AQ714" s="261" t="str">
        <f t="shared" si="85"/>
        <v/>
      </c>
    </row>
    <row r="715" spans="2:45">
      <c r="B715" s="337">
        <v>2025</v>
      </c>
      <c r="C715" s="337">
        <v>5</v>
      </c>
      <c r="D715" s="337">
        <v>28</v>
      </c>
      <c r="E715" s="338" t="s">
        <v>822</v>
      </c>
      <c r="F715" s="337"/>
      <c r="G715" s="339"/>
      <c r="H715" s="254"/>
      <c r="I715" s="317"/>
      <c r="J715" s="254"/>
      <c r="K715" s="241"/>
      <c r="L715" s="241"/>
      <c r="M715" s="241"/>
      <c r="N715" s="312"/>
      <c r="O715" s="3"/>
      <c r="P715" s="241"/>
      <c r="Q715" s="322"/>
      <c r="R715" s="256"/>
      <c r="S715" s="263"/>
      <c r="T715" s="256"/>
      <c r="U715" s="256"/>
      <c r="V715" s="384"/>
      <c r="W715" s="241"/>
      <c r="X715" s="256"/>
      <c r="Y715" s="241"/>
      <c r="Z715" s="256"/>
      <c r="AA715" s="256"/>
      <c r="AB715" s="257"/>
      <c r="AC715" s="257"/>
      <c r="AD715" s="328"/>
      <c r="AE715" s="329"/>
      <c r="AF715" s="329"/>
      <c r="AG715" s="328"/>
      <c r="AH715" s="241"/>
      <c r="AI715" s="254"/>
      <c r="AJ715" s="254"/>
      <c r="AK715" s="254"/>
      <c r="AL715" s="260" t="s">
        <v>1942</v>
      </c>
      <c r="AM715" s="379"/>
      <c r="AP715" s="261" t="str">
        <f t="shared" si="84"/>
        <v/>
      </c>
      <c r="AQ715" s="261" t="str">
        <f t="shared" si="85"/>
        <v/>
      </c>
    </row>
    <row r="716" spans="2:45">
      <c r="B716" s="337">
        <v>2025</v>
      </c>
      <c r="C716" s="337">
        <v>5</v>
      </c>
      <c r="D716" s="337">
        <v>28</v>
      </c>
      <c r="E716" s="338" t="s">
        <v>822</v>
      </c>
      <c r="F716" s="337">
        <v>3</v>
      </c>
      <c r="G716" s="339" t="s">
        <v>824</v>
      </c>
      <c r="H716" s="254" t="s">
        <v>825</v>
      </c>
      <c r="I716" s="317" t="s">
        <v>68</v>
      </c>
      <c r="J716" s="254" t="s">
        <v>827</v>
      </c>
      <c r="K716" s="241">
        <v>3824837</v>
      </c>
      <c r="L716" s="241"/>
      <c r="M716" s="241"/>
      <c r="N716" s="312" t="s">
        <v>584</v>
      </c>
      <c r="O716" s="3" t="s">
        <v>831</v>
      </c>
      <c r="P716" s="241">
        <v>25</v>
      </c>
      <c r="Q716" s="322" t="s">
        <v>1211</v>
      </c>
      <c r="R716" s="256">
        <v>1120</v>
      </c>
      <c r="S716" s="263">
        <v>7200</v>
      </c>
      <c r="T716" s="256">
        <v>7200</v>
      </c>
      <c r="U716" s="256">
        <v>1120</v>
      </c>
      <c r="V716" s="384">
        <v>1120</v>
      </c>
      <c r="W716" s="241">
        <v>1</v>
      </c>
      <c r="X716" s="256">
        <v>8000</v>
      </c>
      <c r="Y716" s="241">
        <v>1</v>
      </c>
      <c r="Z716" s="256">
        <v>330</v>
      </c>
      <c r="AA716" s="256">
        <v>330</v>
      </c>
      <c r="AB716" s="257" t="s">
        <v>1891</v>
      </c>
      <c r="AC716" s="257"/>
      <c r="AD716" s="328">
        <v>0.47916666666666669</v>
      </c>
      <c r="AE716" s="329">
        <v>0.4861111111111111</v>
      </c>
      <c r="AF716" s="329"/>
      <c r="AG716" s="328"/>
      <c r="AH716" s="241"/>
      <c r="AI716" s="254" t="s">
        <v>42</v>
      </c>
      <c r="AJ716" s="254" t="s">
        <v>839</v>
      </c>
      <c r="AK716" s="254" t="s">
        <v>578</v>
      </c>
      <c r="AL716" s="260" t="s">
        <v>1944</v>
      </c>
      <c r="AM716" s="379" t="s">
        <v>1898</v>
      </c>
      <c r="AP716" s="261">
        <f t="shared" si="84"/>
        <v>6.9444444444444198E-3</v>
      </c>
      <c r="AQ716" s="261" t="str">
        <f t="shared" si="85"/>
        <v/>
      </c>
      <c r="AS716" s="236" t="s">
        <v>740</v>
      </c>
    </row>
    <row r="717" spans="2:45">
      <c r="B717" s="337">
        <v>2025</v>
      </c>
      <c r="C717" s="337">
        <v>5</v>
      </c>
      <c r="D717" s="337">
        <v>28</v>
      </c>
      <c r="E717" s="338" t="s">
        <v>822</v>
      </c>
      <c r="F717" s="337"/>
      <c r="G717" s="339"/>
      <c r="H717" s="254"/>
      <c r="I717" s="317"/>
      <c r="J717" s="254"/>
      <c r="K717" s="241"/>
      <c r="L717" s="241"/>
      <c r="M717" s="241"/>
      <c r="N717" s="312"/>
      <c r="O717" s="3"/>
      <c r="P717" s="241"/>
      <c r="Q717" s="322"/>
      <c r="R717" s="256"/>
      <c r="S717" s="263"/>
      <c r="T717" s="256"/>
      <c r="U717" s="256"/>
      <c r="V717" s="384"/>
      <c r="W717" s="241"/>
      <c r="X717" s="256"/>
      <c r="Y717" s="241"/>
      <c r="Z717" s="256"/>
      <c r="AA717" s="256"/>
      <c r="AB717" s="257"/>
      <c r="AC717" s="257"/>
      <c r="AD717" s="328"/>
      <c r="AE717" s="329"/>
      <c r="AF717" s="329">
        <v>0.4861111111111111</v>
      </c>
      <c r="AG717" s="328">
        <v>0.55555555555555558</v>
      </c>
      <c r="AH717" s="241" t="s">
        <v>41</v>
      </c>
      <c r="AI717" s="254"/>
      <c r="AJ717" s="254"/>
      <c r="AK717" s="254"/>
      <c r="AL717" s="260"/>
      <c r="AM717" s="379"/>
      <c r="AP717" s="261" t="str">
        <f t="shared" si="84"/>
        <v/>
      </c>
      <c r="AQ717" s="261">
        <f t="shared" si="85"/>
        <v>6.9444444444444475E-2</v>
      </c>
    </row>
    <row r="718" spans="2:45">
      <c r="B718" s="337">
        <v>2025</v>
      </c>
      <c r="C718" s="337">
        <v>5</v>
      </c>
      <c r="D718" s="337">
        <v>28</v>
      </c>
      <c r="E718" s="338" t="s">
        <v>822</v>
      </c>
      <c r="F718" s="337">
        <v>4</v>
      </c>
      <c r="G718" s="339" t="s">
        <v>824</v>
      </c>
      <c r="H718" s="254" t="s">
        <v>825</v>
      </c>
      <c r="I718" s="317" t="s">
        <v>826</v>
      </c>
      <c r="J718" s="254" t="s">
        <v>827</v>
      </c>
      <c r="K718" s="241">
        <v>3824837</v>
      </c>
      <c r="L718" s="241">
        <v>2</v>
      </c>
      <c r="M718" s="241">
        <v>2</v>
      </c>
      <c r="N718" s="312" t="s">
        <v>584</v>
      </c>
      <c r="O718" s="3" t="s">
        <v>831</v>
      </c>
      <c r="P718" s="241">
        <v>25</v>
      </c>
      <c r="Q718" s="322" t="s">
        <v>1211</v>
      </c>
      <c r="R718" s="256">
        <v>1120</v>
      </c>
      <c r="S718" s="263">
        <v>7900</v>
      </c>
      <c r="T718" s="256">
        <v>7900</v>
      </c>
      <c r="U718" s="256">
        <v>1120</v>
      </c>
      <c r="V718" s="384">
        <v>1120</v>
      </c>
      <c r="W718" s="241">
        <v>1</v>
      </c>
      <c r="X718" s="256">
        <v>8000</v>
      </c>
      <c r="Y718" s="241">
        <v>1</v>
      </c>
      <c r="Z718" s="256">
        <v>7840</v>
      </c>
      <c r="AA718" s="256">
        <v>7820</v>
      </c>
      <c r="AB718" s="257" t="s">
        <v>1946</v>
      </c>
      <c r="AC718" s="257" t="s">
        <v>1947</v>
      </c>
      <c r="AD718" s="328">
        <v>0.55555555555555558</v>
      </c>
      <c r="AE718" s="329">
        <v>0.59375</v>
      </c>
      <c r="AF718" s="329"/>
      <c r="AG718" s="328"/>
      <c r="AH718" s="241"/>
      <c r="AI718" s="254" t="s">
        <v>42</v>
      </c>
      <c r="AJ718" s="254" t="s">
        <v>57</v>
      </c>
      <c r="AK718" s="254" t="s">
        <v>578</v>
      </c>
      <c r="AL718" s="260" t="s">
        <v>1950</v>
      </c>
      <c r="AM718" s="379" t="s">
        <v>840</v>
      </c>
      <c r="AP718" s="261">
        <f t="shared" si="84"/>
        <v>3.819444444444442E-2</v>
      </c>
      <c r="AQ718" s="261" t="str">
        <f t="shared" si="85"/>
        <v/>
      </c>
      <c r="AS718" s="236" t="s">
        <v>740</v>
      </c>
    </row>
    <row r="719" spans="2:45">
      <c r="B719" s="337">
        <v>2025</v>
      </c>
      <c r="C719" s="337">
        <v>5</v>
      </c>
      <c r="D719" s="337">
        <v>28</v>
      </c>
      <c r="E719" s="338" t="s">
        <v>822</v>
      </c>
      <c r="F719" s="337"/>
      <c r="G719" s="339"/>
      <c r="H719" s="254"/>
      <c r="I719" s="317"/>
      <c r="J719" s="254"/>
      <c r="K719" s="241"/>
      <c r="L719" s="241"/>
      <c r="M719" s="241"/>
      <c r="N719" s="312"/>
      <c r="O719" s="3"/>
      <c r="P719" s="241"/>
      <c r="Q719" s="322"/>
      <c r="R719" s="256"/>
      <c r="S719" s="263"/>
      <c r="T719" s="256"/>
      <c r="U719" s="256"/>
      <c r="V719" s="384"/>
      <c r="W719" s="241"/>
      <c r="X719" s="256"/>
      <c r="Y719" s="241"/>
      <c r="Z719" s="256"/>
      <c r="AA719" s="256"/>
      <c r="AB719" s="257"/>
      <c r="AC719" s="257"/>
      <c r="AD719" s="328"/>
      <c r="AE719" s="329"/>
      <c r="AF719" s="329">
        <v>0.59375</v>
      </c>
      <c r="AG719" s="328">
        <v>0.77083333333333337</v>
      </c>
      <c r="AH719" s="241" t="s">
        <v>62</v>
      </c>
      <c r="AI719" s="254"/>
      <c r="AJ719" s="254"/>
      <c r="AK719" s="254"/>
      <c r="AL719" s="260" t="s">
        <v>1949</v>
      </c>
      <c r="AM719" s="379"/>
      <c r="AP719" s="261" t="str">
        <f t="shared" si="84"/>
        <v/>
      </c>
      <c r="AQ719" s="261">
        <f t="shared" si="85"/>
        <v>0.17708333333333337</v>
      </c>
    </row>
    <row r="720" spans="2:45">
      <c r="B720" s="337">
        <v>2025</v>
      </c>
      <c r="C720" s="337">
        <v>5</v>
      </c>
      <c r="D720" s="337">
        <v>28</v>
      </c>
      <c r="E720" s="338" t="s">
        <v>822</v>
      </c>
      <c r="F720" s="337"/>
      <c r="G720" s="339"/>
      <c r="H720" s="254"/>
      <c r="I720" s="317"/>
      <c r="J720" s="254"/>
      <c r="K720" s="241"/>
      <c r="L720" s="241"/>
      <c r="M720" s="241"/>
      <c r="N720" s="312"/>
      <c r="O720" s="3"/>
      <c r="P720" s="241"/>
      <c r="Q720" s="322"/>
      <c r="R720" s="256"/>
      <c r="S720" s="263"/>
      <c r="T720" s="256"/>
      <c r="U720" s="256"/>
      <c r="V720" s="256"/>
      <c r="W720" s="241"/>
      <c r="X720" s="256"/>
      <c r="Y720" s="241"/>
      <c r="Z720" s="256"/>
      <c r="AA720" s="256"/>
      <c r="AB720" s="257"/>
      <c r="AC720" s="257"/>
      <c r="AD720" s="328"/>
      <c r="AE720" s="329"/>
      <c r="AF720" s="329">
        <v>0.77083333333333337</v>
      </c>
      <c r="AG720" s="328">
        <v>0.79166666666666663</v>
      </c>
      <c r="AH720" s="241" t="s">
        <v>41</v>
      </c>
      <c r="AI720" s="254"/>
      <c r="AJ720" s="254"/>
      <c r="AK720" s="254"/>
      <c r="AL720" s="260" t="s">
        <v>1863</v>
      </c>
      <c r="AM720" s="379"/>
      <c r="AP720" s="261" t="str">
        <f t="shared" si="84"/>
        <v/>
      </c>
      <c r="AQ720" s="261">
        <f t="shared" si="85"/>
        <v>2.0833333333333259E-2</v>
      </c>
    </row>
    <row r="721" spans="2:45">
      <c r="B721" s="337">
        <v>2025</v>
      </c>
      <c r="C721" s="337">
        <v>5</v>
      </c>
      <c r="D721" s="337">
        <v>28</v>
      </c>
      <c r="E721" s="338" t="s">
        <v>822</v>
      </c>
      <c r="F721" s="337">
        <v>5</v>
      </c>
      <c r="G721" s="339" t="s">
        <v>824</v>
      </c>
      <c r="H721" s="254" t="s">
        <v>825</v>
      </c>
      <c r="I721" s="317" t="s">
        <v>68</v>
      </c>
      <c r="J721" s="254" t="s">
        <v>827</v>
      </c>
      <c r="K721" s="241">
        <v>3824836</v>
      </c>
      <c r="L721" s="241"/>
      <c r="M721" s="241">
        <v>9</v>
      </c>
      <c r="N721" s="312" t="s">
        <v>653</v>
      </c>
      <c r="O721" s="3" t="s">
        <v>831</v>
      </c>
      <c r="P721" s="241">
        <v>25</v>
      </c>
      <c r="Q721" s="322" t="s">
        <v>146</v>
      </c>
      <c r="R721" s="256">
        <v>1000</v>
      </c>
      <c r="S721" s="263">
        <v>5780</v>
      </c>
      <c r="T721" s="256">
        <v>5780</v>
      </c>
      <c r="U721" s="256">
        <v>1000</v>
      </c>
      <c r="V721" s="256">
        <v>1000</v>
      </c>
      <c r="W721" s="241">
        <v>1</v>
      </c>
      <c r="X721" s="256">
        <v>6000</v>
      </c>
      <c r="Y721" s="241">
        <v>1</v>
      </c>
      <c r="Z721" s="256">
        <v>5250</v>
      </c>
      <c r="AA721" s="256">
        <v>5230</v>
      </c>
      <c r="AB721" s="257" t="s">
        <v>1951</v>
      </c>
      <c r="AC721" s="257" t="s">
        <v>1948</v>
      </c>
      <c r="AD721" s="328">
        <v>0.79166666666666663</v>
      </c>
      <c r="AE721" s="329">
        <v>0.82638888888888884</v>
      </c>
      <c r="AF721" s="329"/>
      <c r="AG721" s="328"/>
      <c r="AH721" s="241"/>
      <c r="AI721" s="254" t="s">
        <v>830</v>
      </c>
      <c r="AJ721" s="254" t="s">
        <v>57</v>
      </c>
      <c r="AK721" s="254" t="s">
        <v>833</v>
      </c>
      <c r="AL721" s="260" t="s">
        <v>1954</v>
      </c>
      <c r="AM721" s="379"/>
      <c r="AP721" s="261">
        <f t="shared" si="84"/>
        <v>3.472222222222221E-2</v>
      </c>
      <c r="AQ721" s="261" t="str">
        <f t="shared" si="85"/>
        <v/>
      </c>
      <c r="AS721" s="236" t="s">
        <v>743</v>
      </c>
    </row>
    <row r="722" spans="2:45">
      <c r="B722" s="337">
        <v>2025</v>
      </c>
      <c r="C722" s="337">
        <v>5</v>
      </c>
      <c r="D722" s="337">
        <v>28</v>
      </c>
      <c r="E722" s="338" t="s">
        <v>822</v>
      </c>
      <c r="F722" s="337"/>
      <c r="G722" s="339"/>
      <c r="H722" s="254"/>
      <c r="I722" s="317"/>
      <c r="J722" s="254"/>
      <c r="K722" s="241"/>
      <c r="L722" s="241"/>
      <c r="M722" s="241"/>
      <c r="N722" s="312"/>
      <c r="O722" s="3"/>
      <c r="P722" s="241"/>
      <c r="Q722" s="322"/>
      <c r="R722" s="256"/>
      <c r="S722" s="263"/>
      <c r="T722" s="256"/>
      <c r="U722" s="256"/>
      <c r="V722" s="256"/>
      <c r="W722" s="241"/>
      <c r="X722" s="256"/>
      <c r="Y722" s="241"/>
      <c r="Z722" s="256"/>
      <c r="AA722" s="256"/>
      <c r="AB722" s="257"/>
      <c r="AC722" s="257"/>
      <c r="AD722" s="328"/>
      <c r="AE722" s="329"/>
      <c r="AF722" s="329">
        <v>0.82638888888888884</v>
      </c>
      <c r="AG722" s="328">
        <v>0.84722222222222221</v>
      </c>
      <c r="AH722" s="241" t="s">
        <v>41</v>
      </c>
      <c r="AI722" s="254"/>
      <c r="AJ722" s="254"/>
      <c r="AK722" s="254"/>
      <c r="AL722" s="260"/>
      <c r="AM722" s="379"/>
      <c r="AP722" s="261" t="str">
        <f t="shared" si="84"/>
        <v/>
      </c>
      <c r="AQ722" s="261">
        <f t="shared" si="85"/>
        <v>2.083333333333337E-2</v>
      </c>
    </row>
    <row r="723" spans="2:45">
      <c r="B723" s="337">
        <v>2025</v>
      </c>
      <c r="C723" s="337">
        <v>5</v>
      </c>
      <c r="D723" s="337">
        <v>28</v>
      </c>
      <c r="E723" s="338" t="s">
        <v>822</v>
      </c>
      <c r="F723" s="337">
        <v>5</v>
      </c>
      <c r="G723" s="339" t="s">
        <v>824</v>
      </c>
      <c r="H723" s="254" t="s">
        <v>825</v>
      </c>
      <c r="I723" s="317" t="s">
        <v>68</v>
      </c>
      <c r="J723" s="254" t="s">
        <v>827</v>
      </c>
      <c r="K723" s="241">
        <v>3824836</v>
      </c>
      <c r="L723" s="241"/>
      <c r="M723" s="241">
        <v>9</v>
      </c>
      <c r="N723" s="312" t="s">
        <v>653</v>
      </c>
      <c r="O723" s="3" t="s">
        <v>831</v>
      </c>
      <c r="P723" s="241">
        <v>25</v>
      </c>
      <c r="Q723" s="322" t="s">
        <v>146</v>
      </c>
      <c r="R723" s="256">
        <v>1000</v>
      </c>
      <c r="S723" s="263">
        <v>5230</v>
      </c>
      <c r="T723" s="256">
        <v>5230</v>
      </c>
      <c r="U723" s="256">
        <v>1000</v>
      </c>
      <c r="V723" s="256">
        <v>1000</v>
      </c>
      <c r="W723" s="241">
        <v>1</v>
      </c>
      <c r="X723" s="256">
        <v>6000</v>
      </c>
      <c r="Y723" s="241">
        <v>1</v>
      </c>
      <c r="Z723" s="256">
        <v>5220</v>
      </c>
      <c r="AA723" s="256">
        <v>5200</v>
      </c>
      <c r="AB723" s="257" t="s">
        <v>1948</v>
      </c>
      <c r="AC723" s="257" t="s">
        <v>1952</v>
      </c>
      <c r="AD723" s="328">
        <v>0.84722222222222221</v>
      </c>
      <c r="AE723" s="329">
        <v>0.88194444444444442</v>
      </c>
      <c r="AF723" s="329"/>
      <c r="AG723" s="328"/>
      <c r="AH723" s="241"/>
      <c r="AI723" s="254" t="s">
        <v>830</v>
      </c>
      <c r="AJ723" s="254" t="s">
        <v>50</v>
      </c>
      <c r="AK723" s="254" t="s">
        <v>833</v>
      </c>
      <c r="AL723" s="260" t="s">
        <v>1953</v>
      </c>
      <c r="AM723" s="379"/>
      <c r="AP723" s="261">
        <f t="shared" si="84"/>
        <v>3.472222222222221E-2</v>
      </c>
      <c r="AQ723" s="261" t="str">
        <f t="shared" si="85"/>
        <v/>
      </c>
      <c r="AS723" s="236" t="s">
        <v>743</v>
      </c>
    </row>
    <row r="724" spans="2:45">
      <c r="B724" s="337">
        <v>2025</v>
      </c>
      <c r="C724" s="337">
        <v>5</v>
      </c>
      <c r="D724" s="337">
        <v>28</v>
      </c>
      <c r="E724" s="338" t="s">
        <v>822</v>
      </c>
      <c r="F724" s="337"/>
      <c r="G724" s="339"/>
      <c r="H724" s="254"/>
      <c r="I724" s="317"/>
      <c r="J724" s="254"/>
      <c r="K724" s="241"/>
      <c r="L724" s="241"/>
      <c r="M724" s="241"/>
      <c r="N724" s="312"/>
      <c r="O724" s="3"/>
      <c r="P724" s="241"/>
      <c r="Q724" s="322"/>
      <c r="R724" s="256"/>
      <c r="S724" s="263"/>
      <c r="T724" s="256"/>
      <c r="U724" s="256"/>
      <c r="V724" s="256"/>
      <c r="W724" s="241"/>
      <c r="X724" s="256"/>
      <c r="Y724" s="241"/>
      <c r="Z724" s="256"/>
      <c r="AA724" s="256"/>
      <c r="AB724" s="257"/>
      <c r="AC724" s="257"/>
      <c r="AD724" s="328"/>
      <c r="AE724" s="329"/>
      <c r="AF724" s="329">
        <v>0.88194444444444442</v>
      </c>
      <c r="AG724" s="328">
        <v>0.91666666666666663</v>
      </c>
      <c r="AH724" s="241" t="s">
        <v>48</v>
      </c>
      <c r="AI724" s="254"/>
      <c r="AJ724" s="254"/>
      <c r="AK724" s="254"/>
      <c r="AL724" s="260"/>
      <c r="AM724" s="379"/>
      <c r="AP724" s="261" t="str">
        <f t="shared" si="84"/>
        <v/>
      </c>
      <c r="AQ724" s="261">
        <f t="shared" si="85"/>
        <v>3.472222222222221E-2</v>
      </c>
    </row>
    <row r="725" spans="2:45">
      <c r="B725" s="337">
        <v>2025</v>
      </c>
      <c r="C725" s="337">
        <v>5</v>
      </c>
      <c r="D725" s="337">
        <v>28</v>
      </c>
      <c r="E725" s="338" t="s">
        <v>823</v>
      </c>
      <c r="F725" s="337"/>
      <c r="G725" s="339"/>
      <c r="H725" s="254"/>
      <c r="I725" s="317"/>
      <c r="J725" s="254"/>
      <c r="K725" s="241"/>
      <c r="L725" s="241"/>
      <c r="M725" s="241"/>
      <c r="N725" s="312"/>
      <c r="O725" s="3"/>
      <c r="P725" s="241"/>
      <c r="Q725" s="322"/>
      <c r="R725" s="256"/>
      <c r="S725" s="263"/>
      <c r="T725" s="256"/>
      <c r="U725" s="256"/>
      <c r="V725" s="256"/>
      <c r="W725" s="241"/>
      <c r="X725" s="256"/>
      <c r="Y725" s="241"/>
      <c r="Z725" s="256"/>
      <c r="AA725" s="256"/>
      <c r="AB725" s="257"/>
      <c r="AC725" s="257"/>
      <c r="AD725" s="328"/>
      <c r="AE725" s="329"/>
      <c r="AF725" s="329">
        <v>0.91666666666666663</v>
      </c>
      <c r="AG725" s="328">
        <v>0.28125</v>
      </c>
      <c r="AH725" s="241" t="s">
        <v>39</v>
      </c>
      <c r="AI725" s="254"/>
      <c r="AJ725" s="254"/>
      <c r="AK725" s="254"/>
      <c r="AL725" s="260" t="s">
        <v>1887</v>
      </c>
      <c r="AM725" s="379"/>
      <c r="AP725" s="261" t="str">
        <f t="shared" si="84"/>
        <v/>
      </c>
      <c r="AQ725" s="261">
        <f t="shared" si="85"/>
        <v>0.36458333333333337</v>
      </c>
    </row>
    <row r="726" spans="2:45">
      <c r="B726" s="337">
        <v>2025</v>
      </c>
      <c r="C726" s="337">
        <v>5</v>
      </c>
      <c r="D726" s="337">
        <v>29</v>
      </c>
      <c r="E726" s="338" t="s">
        <v>821</v>
      </c>
      <c r="F726" s="337"/>
      <c r="G726" s="339"/>
      <c r="H726" s="254"/>
      <c r="I726" s="317"/>
      <c r="J726" s="254"/>
      <c r="K726" s="241"/>
      <c r="L726" s="241"/>
      <c r="M726" s="241"/>
      <c r="N726" s="312"/>
      <c r="O726" s="3"/>
      <c r="P726" s="241"/>
      <c r="Q726" s="322"/>
      <c r="R726" s="256"/>
      <c r="S726" s="263"/>
      <c r="T726" s="256"/>
      <c r="U726" s="256"/>
      <c r="V726" s="256"/>
      <c r="W726" s="241"/>
      <c r="X726" s="256"/>
      <c r="Y726" s="241"/>
      <c r="Z726" s="256"/>
      <c r="AA726" s="256"/>
      <c r="AB726" s="257"/>
      <c r="AC726" s="257"/>
      <c r="AD726" s="328"/>
      <c r="AE726" s="329"/>
      <c r="AF726" s="329">
        <v>0.28125</v>
      </c>
      <c r="AG726" s="328">
        <v>0.3263888888888889</v>
      </c>
      <c r="AH726" s="241" t="s">
        <v>41</v>
      </c>
      <c r="AI726" s="254"/>
      <c r="AJ726" s="254"/>
      <c r="AK726" s="254"/>
      <c r="AL726" s="260"/>
      <c r="AM726" s="379"/>
      <c r="AP726" s="261" t="str">
        <f t="shared" si="84"/>
        <v/>
      </c>
      <c r="AQ726" s="261">
        <f t="shared" si="85"/>
        <v>4.5138888888888895E-2</v>
      </c>
    </row>
    <row r="727" spans="2:45">
      <c r="B727" s="337">
        <v>2025</v>
      </c>
      <c r="C727" s="337">
        <v>5</v>
      </c>
      <c r="D727" s="337">
        <v>29</v>
      </c>
      <c r="E727" s="338" t="s">
        <v>821</v>
      </c>
      <c r="F727" s="337">
        <v>1</v>
      </c>
      <c r="G727" s="339" t="s">
        <v>824</v>
      </c>
      <c r="H727" s="254" t="s">
        <v>825</v>
      </c>
      <c r="I727" s="317" t="s">
        <v>68</v>
      </c>
      <c r="J727" s="254" t="s">
        <v>827</v>
      </c>
      <c r="K727" s="241">
        <v>3824836</v>
      </c>
      <c r="L727" s="241"/>
      <c r="M727" s="241">
        <v>9</v>
      </c>
      <c r="N727" s="312" t="s">
        <v>653</v>
      </c>
      <c r="O727" s="3" t="s">
        <v>831</v>
      </c>
      <c r="P727" s="241">
        <v>25</v>
      </c>
      <c r="Q727" s="322" t="s">
        <v>146</v>
      </c>
      <c r="R727" s="256">
        <v>1000</v>
      </c>
      <c r="S727" s="263">
        <v>6000</v>
      </c>
      <c r="T727" s="256">
        <v>6000</v>
      </c>
      <c r="U727" s="256">
        <v>1000</v>
      </c>
      <c r="V727" s="256">
        <v>1000</v>
      </c>
      <c r="W727" s="241">
        <v>1</v>
      </c>
      <c r="X727" s="256">
        <v>6000</v>
      </c>
      <c r="Y727" s="241">
        <v>1</v>
      </c>
      <c r="Z727" s="256">
        <v>5980</v>
      </c>
      <c r="AA727" s="256">
        <v>5960</v>
      </c>
      <c r="AB727" s="257" t="s">
        <v>1956</v>
      </c>
      <c r="AC727" s="257" t="s">
        <v>1955</v>
      </c>
      <c r="AD727" s="328">
        <v>0.3263888888888889</v>
      </c>
      <c r="AE727" s="329">
        <v>0.3611111111111111</v>
      </c>
      <c r="AF727" s="329"/>
      <c r="AG727" s="328"/>
      <c r="AH727" s="241"/>
      <c r="AI727" s="254" t="s">
        <v>830</v>
      </c>
      <c r="AJ727" s="254" t="s">
        <v>50</v>
      </c>
      <c r="AK727" s="254" t="s">
        <v>833</v>
      </c>
      <c r="AL727" s="260" t="s">
        <v>1958</v>
      </c>
      <c r="AM727" s="379" t="s">
        <v>840</v>
      </c>
      <c r="AP727" s="261">
        <f t="shared" si="84"/>
        <v>3.472222222222221E-2</v>
      </c>
      <c r="AQ727" s="261" t="str">
        <f t="shared" si="85"/>
        <v/>
      </c>
      <c r="AS727" s="236" t="s">
        <v>743</v>
      </c>
    </row>
    <row r="728" spans="2:45">
      <c r="B728" s="337">
        <v>2025</v>
      </c>
      <c r="C728" s="337">
        <v>5</v>
      </c>
      <c r="D728" s="337">
        <v>29</v>
      </c>
      <c r="E728" s="338" t="s">
        <v>821</v>
      </c>
      <c r="F728" s="337"/>
      <c r="G728" s="339"/>
      <c r="H728" s="254"/>
      <c r="I728" s="317"/>
      <c r="J728" s="254"/>
      <c r="K728" s="241"/>
      <c r="L728" s="241"/>
      <c r="M728" s="241"/>
      <c r="N728" s="312"/>
      <c r="O728" s="3"/>
      <c r="P728" s="241"/>
      <c r="Q728" s="322"/>
      <c r="R728" s="256"/>
      <c r="S728" s="263"/>
      <c r="T728" s="256"/>
      <c r="U728" s="256"/>
      <c r="V728" s="256"/>
      <c r="W728" s="241"/>
      <c r="X728" s="256"/>
      <c r="Y728" s="241"/>
      <c r="Z728" s="256"/>
      <c r="AA728" s="256"/>
      <c r="AB728" s="257"/>
      <c r="AC728" s="257"/>
      <c r="AD728" s="328"/>
      <c r="AE728" s="329"/>
      <c r="AF728" s="329">
        <v>0.3611111111111111</v>
      </c>
      <c r="AG728" s="328">
        <v>0.45833333333333331</v>
      </c>
      <c r="AH728" s="241" t="s">
        <v>41</v>
      </c>
      <c r="AI728" s="254"/>
      <c r="AJ728" s="254"/>
      <c r="AK728" s="254"/>
      <c r="AL728" s="260"/>
      <c r="AM728" s="379"/>
      <c r="AP728" s="261" t="str">
        <f t="shared" si="84"/>
        <v/>
      </c>
      <c r="AQ728" s="261">
        <f t="shared" si="85"/>
        <v>9.722222222222221E-2</v>
      </c>
    </row>
    <row r="729" spans="2:45" ht="13.5" customHeight="1">
      <c r="B729" s="337">
        <v>2025</v>
      </c>
      <c r="C729" s="337">
        <v>5</v>
      </c>
      <c r="D729" s="337">
        <v>29</v>
      </c>
      <c r="E729" s="338" t="s">
        <v>821</v>
      </c>
      <c r="F729" s="337">
        <v>2</v>
      </c>
      <c r="G729" s="339" t="s">
        <v>824</v>
      </c>
      <c r="H729" s="254" t="s">
        <v>825</v>
      </c>
      <c r="I729" s="317" t="s">
        <v>68</v>
      </c>
      <c r="J729" s="254" t="s">
        <v>827</v>
      </c>
      <c r="K729" s="241">
        <v>3824836</v>
      </c>
      <c r="L729" s="241"/>
      <c r="M729" s="241">
        <v>9</v>
      </c>
      <c r="N729" s="312" t="s">
        <v>653</v>
      </c>
      <c r="O729" s="3" t="s">
        <v>831</v>
      </c>
      <c r="P729" s="241">
        <v>25</v>
      </c>
      <c r="Q729" s="322" t="s">
        <v>146</v>
      </c>
      <c r="R729" s="256">
        <v>1000</v>
      </c>
      <c r="S729" s="263">
        <v>6000</v>
      </c>
      <c r="T729" s="256">
        <v>6000</v>
      </c>
      <c r="U729" s="256">
        <v>1000</v>
      </c>
      <c r="V729" s="256">
        <v>1001</v>
      </c>
      <c r="W729" s="241">
        <v>1</v>
      </c>
      <c r="X729" s="256">
        <v>6000</v>
      </c>
      <c r="Y729" s="241">
        <v>1</v>
      </c>
      <c r="Z729" s="256">
        <v>4190</v>
      </c>
      <c r="AA729" s="256">
        <v>4170</v>
      </c>
      <c r="AB729" s="257" t="s">
        <v>1788</v>
      </c>
      <c r="AC729" s="257" t="s">
        <v>1957</v>
      </c>
      <c r="AD729" s="328">
        <v>0.45833333333333331</v>
      </c>
      <c r="AE729" s="329">
        <v>0.49305555555555558</v>
      </c>
      <c r="AF729" s="329"/>
      <c r="AG729" s="328"/>
      <c r="AH729" s="241"/>
      <c r="AI729" s="254" t="s">
        <v>830</v>
      </c>
      <c r="AJ729" s="254" t="s">
        <v>53</v>
      </c>
      <c r="AK729" s="254" t="s">
        <v>833</v>
      </c>
      <c r="AL729" s="260" t="s">
        <v>1960</v>
      </c>
      <c r="AM729" s="379" t="s">
        <v>840</v>
      </c>
      <c r="AP729" s="261">
        <f t="shared" si="84"/>
        <v>3.4722222222222265E-2</v>
      </c>
      <c r="AQ729" s="261" t="str">
        <f t="shared" si="85"/>
        <v/>
      </c>
      <c r="AS729" s="236" t="s">
        <v>743</v>
      </c>
    </row>
    <row r="730" spans="2:45">
      <c r="B730" s="337">
        <v>2025</v>
      </c>
      <c r="C730" s="337">
        <v>5</v>
      </c>
      <c r="D730" s="337">
        <v>29</v>
      </c>
      <c r="E730" s="338" t="s">
        <v>821</v>
      </c>
      <c r="F730" s="337"/>
      <c r="G730" s="339"/>
      <c r="H730" s="254"/>
      <c r="I730" s="317"/>
      <c r="J730" s="254"/>
      <c r="K730" s="241"/>
      <c r="L730" s="241"/>
      <c r="M730" s="241"/>
      <c r="N730" s="312"/>
      <c r="O730" s="3"/>
      <c r="P730" s="241"/>
      <c r="Q730" s="322"/>
      <c r="R730" s="256"/>
      <c r="S730" s="263"/>
      <c r="T730" s="256"/>
      <c r="U730" s="256"/>
      <c r="V730" s="256"/>
      <c r="W730" s="241"/>
      <c r="X730" s="256"/>
      <c r="Y730" s="241"/>
      <c r="Z730" s="256"/>
      <c r="AA730" s="256"/>
      <c r="AC730" s="257"/>
      <c r="AD730" s="328"/>
      <c r="AE730" s="329"/>
      <c r="AF730" s="329">
        <v>0.49305555555555558</v>
      </c>
      <c r="AG730" s="328">
        <v>0.58333333333333337</v>
      </c>
      <c r="AH730" s="241" t="s">
        <v>39</v>
      </c>
      <c r="AI730" s="254"/>
      <c r="AJ730" s="254"/>
      <c r="AK730" s="254"/>
      <c r="AL730" s="260" t="s">
        <v>1959</v>
      </c>
      <c r="AM730" s="379"/>
      <c r="AP730" s="261" t="str">
        <f t="shared" si="84"/>
        <v/>
      </c>
      <c r="AQ730" s="261">
        <f t="shared" si="85"/>
        <v>9.027777777777779E-2</v>
      </c>
    </row>
    <row r="731" spans="2:45">
      <c r="B731" s="337">
        <v>2025</v>
      </c>
      <c r="C731" s="337">
        <v>5</v>
      </c>
      <c r="D731" s="337">
        <v>29</v>
      </c>
      <c r="E731" s="338" t="s">
        <v>822</v>
      </c>
      <c r="F731" s="337"/>
      <c r="G731" s="339"/>
      <c r="H731" s="254"/>
      <c r="I731" s="317"/>
      <c r="J731" s="254"/>
      <c r="K731" s="241"/>
      <c r="L731" s="241"/>
      <c r="M731" s="241"/>
      <c r="N731" s="312"/>
      <c r="O731" s="3"/>
      <c r="P731" s="241"/>
      <c r="Q731" s="322"/>
      <c r="R731" s="256"/>
      <c r="S731" s="263"/>
      <c r="T731" s="256"/>
      <c r="U731" s="256"/>
      <c r="V731" s="256"/>
      <c r="W731" s="241"/>
      <c r="X731" s="256"/>
      <c r="Y731" s="241"/>
      <c r="Z731" s="256"/>
      <c r="AA731" s="256"/>
      <c r="AB731" s="257"/>
      <c r="AC731" s="257"/>
      <c r="AD731" s="328"/>
      <c r="AE731" s="329"/>
      <c r="AF731" s="329">
        <v>0.58333333333333337</v>
      </c>
      <c r="AG731" s="328">
        <v>0.91666666666666663</v>
      </c>
      <c r="AH731" s="241" t="s">
        <v>39</v>
      </c>
      <c r="AI731" s="254"/>
      <c r="AJ731" s="254"/>
      <c r="AK731" s="254"/>
      <c r="AL731" s="260" t="s">
        <v>1887</v>
      </c>
      <c r="AM731" s="379"/>
      <c r="AP731" s="261" t="str">
        <f t="shared" si="84"/>
        <v/>
      </c>
      <c r="AQ731" s="261">
        <f t="shared" si="85"/>
        <v>0.33333333333333326</v>
      </c>
    </row>
    <row r="732" spans="2:45">
      <c r="B732" s="337">
        <v>2025</v>
      </c>
      <c r="C732" s="337">
        <v>5</v>
      </c>
      <c r="D732" s="337">
        <v>29</v>
      </c>
      <c r="E732" s="338" t="s">
        <v>823</v>
      </c>
      <c r="F732" s="337"/>
      <c r="G732" s="339"/>
      <c r="H732" s="254"/>
      <c r="I732" s="317"/>
      <c r="J732" s="254"/>
      <c r="K732" s="241"/>
      <c r="L732" s="241"/>
      <c r="M732" s="241"/>
      <c r="N732" s="312"/>
      <c r="O732" s="3"/>
      <c r="P732" s="241"/>
      <c r="Q732" s="322"/>
      <c r="R732" s="256"/>
      <c r="S732" s="263"/>
      <c r="T732" s="256"/>
      <c r="U732" s="256"/>
      <c r="V732" s="256"/>
      <c r="W732" s="241"/>
      <c r="X732" s="256"/>
      <c r="Y732" s="241"/>
      <c r="Z732" s="256"/>
      <c r="AA732" s="256"/>
      <c r="AB732" s="257"/>
      <c r="AC732" s="257"/>
      <c r="AD732" s="328"/>
      <c r="AE732" s="329"/>
      <c r="AF732" s="329">
        <v>0.91666666666666663</v>
      </c>
      <c r="AG732" s="328">
        <v>0.28125</v>
      </c>
      <c r="AH732" s="241" t="s">
        <v>39</v>
      </c>
      <c r="AI732" s="254"/>
      <c r="AJ732" s="254"/>
      <c r="AK732" s="254"/>
      <c r="AL732" s="260" t="s">
        <v>1887</v>
      </c>
      <c r="AM732" s="379"/>
      <c r="AP732" s="261" t="str">
        <f t="shared" si="84"/>
        <v/>
      </c>
      <c r="AQ732" s="261">
        <f t="shared" si="85"/>
        <v>0.36458333333333337</v>
      </c>
    </row>
    <row r="733" spans="2:45">
      <c r="B733" s="337">
        <v>2025</v>
      </c>
      <c r="C733" s="337">
        <v>5</v>
      </c>
      <c r="D733" s="337">
        <v>30</v>
      </c>
      <c r="E733" s="338" t="s">
        <v>821</v>
      </c>
      <c r="F733" s="337"/>
      <c r="G733" s="339"/>
      <c r="H733" s="254"/>
      <c r="I733" s="317"/>
      <c r="J733" s="254"/>
      <c r="K733" s="241"/>
      <c r="L733" s="241"/>
      <c r="M733" s="241"/>
      <c r="N733" s="312"/>
      <c r="O733" s="3"/>
      <c r="P733" s="241"/>
      <c r="Q733" s="322"/>
      <c r="R733" s="256"/>
      <c r="S733" s="263"/>
      <c r="T733" s="256"/>
      <c r="U733" s="256"/>
      <c r="V733" s="256"/>
      <c r="W733" s="241"/>
      <c r="X733" s="256"/>
      <c r="Y733" s="241"/>
      <c r="Z733" s="256"/>
      <c r="AA733" s="256"/>
      <c r="AB733" s="257"/>
      <c r="AC733" s="257"/>
      <c r="AD733" s="328"/>
      <c r="AE733" s="329"/>
      <c r="AF733" s="329">
        <v>0.28125</v>
      </c>
      <c r="AG733" s="328">
        <v>0.58333333333333337</v>
      </c>
      <c r="AH733" s="241" t="s">
        <v>39</v>
      </c>
      <c r="AI733" s="254"/>
      <c r="AJ733" s="254"/>
      <c r="AK733" s="254"/>
      <c r="AL733" s="260" t="s">
        <v>1959</v>
      </c>
      <c r="AM733" s="379"/>
      <c r="AP733" s="261" t="str">
        <f t="shared" si="84"/>
        <v/>
      </c>
      <c r="AQ733" s="261">
        <f t="shared" si="85"/>
        <v>0.30208333333333337</v>
      </c>
    </row>
    <row r="734" spans="2:45">
      <c r="B734" s="337">
        <v>2025</v>
      </c>
      <c r="C734" s="337">
        <v>5</v>
      </c>
      <c r="D734" s="337">
        <v>30</v>
      </c>
      <c r="E734" s="338" t="s">
        <v>822</v>
      </c>
      <c r="F734" s="337"/>
      <c r="G734" s="339"/>
      <c r="H734" s="254"/>
      <c r="I734" s="317"/>
      <c r="J734" s="254"/>
      <c r="K734" s="241"/>
      <c r="L734" s="241"/>
      <c r="M734" s="241"/>
      <c r="N734" s="312"/>
      <c r="O734" s="3"/>
      <c r="P734" s="241"/>
      <c r="Q734" s="322"/>
      <c r="R734" s="256"/>
      <c r="S734" s="263"/>
      <c r="T734" s="256"/>
      <c r="U734" s="256"/>
      <c r="V734" s="256"/>
      <c r="W734" s="241"/>
      <c r="X734" s="256"/>
      <c r="Y734" s="241"/>
      <c r="Z734" s="256"/>
      <c r="AA734" s="256"/>
      <c r="AB734" s="257"/>
      <c r="AC734" s="257"/>
      <c r="AD734" s="328"/>
      <c r="AE734" s="329"/>
      <c r="AF734" s="329">
        <v>0.58333333333333337</v>
      </c>
      <c r="AG734" s="328">
        <v>0.91666666666666663</v>
      </c>
      <c r="AH734" s="241" t="s">
        <v>39</v>
      </c>
      <c r="AI734" s="254"/>
      <c r="AJ734" s="254"/>
      <c r="AK734" s="254"/>
      <c r="AL734" s="260" t="s">
        <v>1961</v>
      </c>
      <c r="AM734" s="379"/>
      <c r="AP734" s="261" t="str">
        <f t="shared" si="84"/>
        <v/>
      </c>
      <c r="AQ734" s="261">
        <f t="shared" si="85"/>
        <v>0.33333333333333326</v>
      </c>
    </row>
    <row r="735" spans="2:45">
      <c r="B735" s="337">
        <v>2025</v>
      </c>
      <c r="C735" s="337">
        <v>5</v>
      </c>
      <c r="D735" s="337">
        <v>30</v>
      </c>
      <c r="E735" s="338" t="s">
        <v>823</v>
      </c>
      <c r="F735" s="337"/>
      <c r="G735" s="339"/>
      <c r="H735" s="254"/>
      <c r="I735" s="317"/>
      <c r="J735" s="254"/>
      <c r="K735" s="241"/>
      <c r="L735" s="241"/>
      <c r="M735" s="241"/>
      <c r="N735" s="312"/>
      <c r="O735" s="3"/>
      <c r="P735" s="241"/>
      <c r="Q735" s="322"/>
      <c r="R735" s="256"/>
      <c r="S735" s="263"/>
      <c r="T735" s="256"/>
      <c r="U735" s="256"/>
      <c r="V735" s="256"/>
      <c r="W735" s="241"/>
      <c r="X735" s="256"/>
      <c r="Y735" s="241"/>
      <c r="Z735" s="256"/>
      <c r="AA735" s="256"/>
      <c r="AB735" s="257"/>
      <c r="AC735" s="257"/>
      <c r="AD735" s="328"/>
      <c r="AE735" s="329"/>
      <c r="AF735" s="329">
        <v>0.91666666666666663</v>
      </c>
      <c r="AG735" s="328">
        <v>0.28125</v>
      </c>
      <c r="AH735" s="241" t="s">
        <v>39</v>
      </c>
      <c r="AI735" s="254"/>
      <c r="AJ735" s="254"/>
      <c r="AK735" s="254"/>
      <c r="AL735" s="260" t="s">
        <v>1887</v>
      </c>
      <c r="AM735" s="379"/>
      <c r="AP735" s="261" t="str">
        <f t="shared" ref="AP735" si="86">IF(IF(AD735&gt;AE735,1-AD735+AE735,AE735-AD735)=0,"",IF(AD735&gt;AE735,1-AD735+AE735,AE735-AD735))</f>
        <v/>
      </c>
      <c r="AQ735" s="261">
        <f t="shared" ref="AQ735" si="87">IF(IF(AF735&gt;AG735,1-AF735+AG735,AG735-AF735)=0,"",IF(AF735&gt;AG735,1-AF735+AG735,AG735-AF735))</f>
        <v>0.36458333333333337</v>
      </c>
    </row>
    <row r="736" spans="2:45">
      <c r="B736" s="337">
        <v>2025</v>
      </c>
      <c r="C736" s="337">
        <v>6</v>
      </c>
      <c r="D736" s="337">
        <v>2</v>
      </c>
      <c r="E736" s="338" t="s">
        <v>822</v>
      </c>
      <c r="F736" s="337"/>
      <c r="G736" s="339"/>
      <c r="H736" s="254"/>
      <c r="I736" s="317"/>
      <c r="J736" s="254"/>
      <c r="K736" s="241"/>
      <c r="L736" s="241"/>
      <c r="M736" s="241"/>
      <c r="N736" s="312"/>
      <c r="O736" s="3"/>
      <c r="P736" s="241"/>
      <c r="Q736" s="322"/>
      <c r="R736" s="256"/>
      <c r="S736" s="263"/>
      <c r="T736" s="256"/>
      <c r="U736" s="256"/>
      <c r="V736" s="256"/>
      <c r="W736" s="241"/>
      <c r="X736" s="256"/>
      <c r="Y736" s="241"/>
      <c r="Z736" s="256"/>
      <c r="AA736" s="256"/>
      <c r="AB736" s="257"/>
      <c r="AC736" s="257"/>
      <c r="AD736" s="328"/>
      <c r="AE736" s="329"/>
      <c r="AF736" s="329">
        <v>0.28125</v>
      </c>
      <c r="AG736" s="328">
        <v>0.4375</v>
      </c>
      <c r="AH736" s="241" t="s">
        <v>39</v>
      </c>
      <c r="AI736" s="254"/>
      <c r="AJ736" s="254"/>
      <c r="AK736" s="254"/>
      <c r="AL736" s="260" t="s">
        <v>1962</v>
      </c>
      <c r="AM736" s="379"/>
      <c r="AP736" s="261" t="str">
        <f t="shared" si="68"/>
        <v/>
      </c>
      <c r="AQ736" s="261">
        <f t="shared" si="69"/>
        <v>0.15625</v>
      </c>
    </row>
    <row r="737" spans="2:45">
      <c r="B737" s="337">
        <v>2025</v>
      </c>
      <c r="C737" s="337">
        <v>6</v>
      </c>
      <c r="D737" s="337">
        <v>2</v>
      </c>
      <c r="E737" s="338" t="s">
        <v>822</v>
      </c>
      <c r="F737" s="337"/>
      <c r="G737" s="339"/>
      <c r="H737" s="254"/>
      <c r="I737" s="317"/>
      <c r="J737" s="254"/>
      <c r="K737" s="241"/>
      <c r="L737" s="241"/>
      <c r="M737" s="241"/>
      <c r="N737" s="312"/>
      <c r="O737" s="3"/>
      <c r="P737" s="241"/>
      <c r="Q737" s="322"/>
      <c r="R737" s="256"/>
      <c r="S737" s="263"/>
      <c r="T737" s="256"/>
      <c r="U737" s="256"/>
      <c r="V737" s="256"/>
      <c r="W737" s="241"/>
      <c r="X737" s="256"/>
      <c r="Y737" s="241"/>
      <c r="Z737" s="256"/>
      <c r="AA737" s="256"/>
      <c r="AB737" s="257"/>
      <c r="AC737" s="257"/>
      <c r="AD737" s="328"/>
      <c r="AE737" s="329"/>
      <c r="AF737" s="329">
        <v>0.4375</v>
      </c>
      <c r="AG737" s="328">
        <v>0.52083333333333337</v>
      </c>
      <c r="AH737" s="241" t="s">
        <v>35</v>
      </c>
      <c r="AI737" s="254"/>
      <c r="AJ737" s="254"/>
      <c r="AK737" s="254"/>
      <c r="AL737" s="260" t="s">
        <v>1963</v>
      </c>
      <c r="AM737" s="379"/>
      <c r="AP737" s="261" t="str">
        <f t="shared" si="68"/>
        <v/>
      </c>
      <c r="AQ737" s="261">
        <f t="shared" si="69"/>
        <v>8.333333333333337E-2</v>
      </c>
    </row>
    <row r="738" spans="2:45">
      <c r="B738" s="337">
        <v>2025</v>
      </c>
      <c r="C738" s="337">
        <v>6</v>
      </c>
      <c r="D738" s="337">
        <v>2</v>
      </c>
      <c r="E738" s="338" t="s">
        <v>822</v>
      </c>
      <c r="F738" s="337">
        <v>1</v>
      </c>
      <c r="G738" s="339" t="s">
        <v>36</v>
      </c>
      <c r="H738" s="254" t="s">
        <v>825</v>
      </c>
      <c r="I738" s="317" t="s">
        <v>838</v>
      </c>
      <c r="J738" s="254" t="s">
        <v>841</v>
      </c>
      <c r="K738" s="241">
        <v>3829171</v>
      </c>
      <c r="L738" s="241">
        <v>1</v>
      </c>
      <c r="M738" s="241">
        <v>2</v>
      </c>
      <c r="N738" s="312" t="s">
        <v>844</v>
      </c>
      <c r="O738" s="3" t="s">
        <v>828</v>
      </c>
      <c r="P738" s="241">
        <v>25</v>
      </c>
      <c r="Q738" s="322" t="s">
        <v>842</v>
      </c>
      <c r="R738" s="256">
        <v>1110</v>
      </c>
      <c r="S738" s="263">
        <v>11940</v>
      </c>
      <c r="T738" s="256">
        <v>11940</v>
      </c>
      <c r="U738" s="256">
        <v>1050</v>
      </c>
      <c r="V738" s="384">
        <v>1051</v>
      </c>
      <c r="W738" s="241">
        <v>1</v>
      </c>
      <c r="X738" s="256">
        <v>6000</v>
      </c>
      <c r="Y738" s="241">
        <v>2</v>
      </c>
      <c r="Z738" s="256">
        <v>3020</v>
      </c>
      <c r="AA738" s="256">
        <v>3000</v>
      </c>
      <c r="AB738" s="257" t="s">
        <v>1964</v>
      </c>
      <c r="AC738" s="257" t="s">
        <v>1965</v>
      </c>
      <c r="AD738" s="328">
        <v>0.52083333333333337</v>
      </c>
      <c r="AE738" s="329">
        <v>0.55208333333333337</v>
      </c>
      <c r="AF738" s="329">
        <v>0.55208333333333337</v>
      </c>
      <c r="AG738" s="328">
        <v>0.57291666666666663</v>
      </c>
      <c r="AH738" s="241" t="s">
        <v>829</v>
      </c>
      <c r="AI738" s="254" t="s">
        <v>830</v>
      </c>
      <c r="AJ738" s="254" t="s">
        <v>57</v>
      </c>
      <c r="AK738" s="254" t="s">
        <v>843</v>
      </c>
      <c r="AL738" s="260" t="s">
        <v>1967</v>
      </c>
      <c r="AM738" s="379" t="s">
        <v>840</v>
      </c>
      <c r="AP738" s="261">
        <f t="shared" si="68"/>
        <v>3.125E-2</v>
      </c>
      <c r="AQ738" s="261">
        <f t="shared" si="69"/>
        <v>2.0833333333333259E-2</v>
      </c>
      <c r="AS738" s="236" t="s">
        <v>848</v>
      </c>
    </row>
    <row r="739" spans="2:45">
      <c r="B739" s="337">
        <v>2025</v>
      </c>
      <c r="C739" s="337">
        <v>6</v>
      </c>
      <c r="D739" s="337">
        <v>2</v>
      </c>
      <c r="E739" s="338" t="s">
        <v>822</v>
      </c>
      <c r="F739" s="337"/>
      <c r="G739" s="339" t="s">
        <v>36</v>
      </c>
      <c r="H739" s="254" t="s">
        <v>825</v>
      </c>
      <c r="I739" s="317" t="s">
        <v>838</v>
      </c>
      <c r="J739" s="254" t="s">
        <v>841</v>
      </c>
      <c r="K739" s="241">
        <v>3829171</v>
      </c>
      <c r="L739" s="241"/>
      <c r="M739" s="241">
        <v>2</v>
      </c>
      <c r="N739" s="312" t="s">
        <v>844</v>
      </c>
      <c r="O739" s="3" t="s">
        <v>828</v>
      </c>
      <c r="P739" s="241">
        <v>25</v>
      </c>
      <c r="Q739" s="322" t="s">
        <v>842</v>
      </c>
      <c r="R739" s="256">
        <v>1110</v>
      </c>
      <c r="S739" s="263">
        <v>11940</v>
      </c>
      <c r="T739" s="256">
        <v>11940</v>
      </c>
      <c r="U739" s="256">
        <v>1050</v>
      </c>
      <c r="V739" s="384">
        <v>1051</v>
      </c>
      <c r="W739" s="241">
        <v>1</v>
      </c>
      <c r="X739" s="256">
        <v>6000</v>
      </c>
      <c r="Y739" s="241">
        <v>2</v>
      </c>
      <c r="Z739" s="256">
        <v>1120</v>
      </c>
      <c r="AA739" s="256">
        <v>1100</v>
      </c>
      <c r="AB739" s="257"/>
      <c r="AC739" s="257" t="s">
        <v>1966</v>
      </c>
      <c r="AD739" s="328">
        <v>0.57291666666666663</v>
      </c>
      <c r="AE739" s="329">
        <v>0.58333333333333337</v>
      </c>
      <c r="AF739" s="329"/>
      <c r="AG739" s="328"/>
      <c r="AH739" s="241"/>
      <c r="AI739" s="254" t="s">
        <v>830</v>
      </c>
      <c r="AJ739" s="254" t="s">
        <v>57</v>
      </c>
      <c r="AK739" s="254" t="s">
        <v>843</v>
      </c>
      <c r="AL739" s="260" t="s">
        <v>1969</v>
      </c>
      <c r="AM739" s="379" t="s">
        <v>840</v>
      </c>
      <c r="AP739" s="261">
        <f t="shared" ref="AP739:AP741" si="88">IF(IF(AD739&gt;AE739,1-AD739+AE739,AE739-AD739)=0,"",IF(AD739&gt;AE739,1-AD739+AE739,AE739-AD739))</f>
        <v>1.0416666666666741E-2</v>
      </c>
      <c r="AQ739" s="261" t="str">
        <f t="shared" ref="AQ739:AQ741" si="89">IF(IF(AF739&gt;AG739,1-AF739+AG739,AG739-AF739)=0,"",IF(AF739&gt;AG739,1-AF739+AG739,AG739-AF739))</f>
        <v/>
      </c>
    </row>
    <row r="740" spans="2:45">
      <c r="B740" s="337">
        <v>2025</v>
      </c>
      <c r="C740" s="337">
        <v>6</v>
      </c>
      <c r="D740" s="337">
        <v>2</v>
      </c>
      <c r="E740" s="338" t="s">
        <v>822</v>
      </c>
      <c r="F740" s="337"/>
      <c r="G740" s="339"/>
      <c r="H740" s="254"/>
      <c r="I740" s="317"/>
      <c r="J740" s="254"/>
      <c r="K740" s="241"/>
      <c r="L740" s="241"/>
      <c r="M740" s="241"/>
      <c r="N740" s="312"/>
      <c r="O740" s="3"/>
      <c r="P740" s="241"/>
      <c r="Q740" s="322"/>
      <c r="R740" s="256"/>
      <c r="S740" s="263"/>
      <c r="T740" s="256"/>
      <c r="U740" s="256"/>
      <c r="V740" s="384"/>
      <c r="W740" s="241"/>
      <c r="X740" s="256"/>
      <c r="Y740" s="241"/>
      <c r="Z740" s="256"/>
      <c r="AA740" s="256"/>
      <c r="AB740" s="257"/>
      <c r="AC740" s="257"/>
      <c r="AD740" s="328"/>
      <c r="AE740" s="329"/>
      <c r="AF740" s="329">
        <v>0.58333333333333337</v>
      </c>
      <c r="AG740" s="328">
        <v>0.625</v>
      </c>
      <c r="AH740" s="241" t="s">
        <v>39</v>
      </c>
      <c r="AI740" s="254"/>
      <c r="AJ740" s="254"/>
      <c r="AK740" s="254"/>
      <c r="AL740" s="260" t="s">
        <v>1968</v>
      </c>
      <c r="AM740" s="379"/>
      <c r="AP740" s="261" t="str">
        <f t="shared" si="88"/>
        <v/>
      </c>
      <c r="AQ740" s="261">
        <f t="shared" si="89"/>
        <v>4.166666666666663E-2</v>
      </c>
      <c r="AS740" s="236" t="s">
        <v>848</v>
      </c>
    </row>
    <row r="741" spans="2:45">
      <c r="B741" s="337">
        <v>2025</v>
      </c>
      <c r="C741" s="337">
        <v>6</v>
      </c>
      <c r="D741" s="337">
        <v>2</v>
      </c>
      <c r="E741" s="338" t="s">
        <v>823</v>
      </c>
      <c r="F741" s="337"/>
      <c r="G741" s="339"/>
      <c r="H741" s="254"/>
      <c r="I741" s="317"/>
      <c r="J741" s="254"/>
      <c r="K741" s="241"/>
      <c r="L741" s="241"/>
      <c r="M741" s="241"/>
      <c r="N741" s="312"/>
      <c r="O741" s="3"/>
      <c r="P741" s="241"/>
      <c r="Q741" s="322"/>
      <c r="R741" s="256"/>
      <c r="S741" s="263"/>
      <c r="T741" s="256"/>
      <c r="U741" s="256"/>
      <c r="V741" s="256"/>
      <c r="W741" s="241"/>
      <c r="X741" s="256"/>
      <c r="Y741" s="241"/>
      <c r="Z741" s="256"/>
      <c r="AA741" s="256"/>
      <c r="AB741" s="257"/>
      <c r="AC741" s="257"/>
      <c r="AD741" s="328"/>
      <c r="AE741" s="329"/>
      <c r="AF741" s="329">
        <v>0.58333333333333337</v>
      </c>
      <c r="AG741" s="328">
        <v>0.84027777777777779</v>
      </c>
      <c r="AH741" s="241" t="s">
        <v>39</v>
      </c>
      <c r="AI741" s="254"/>
      <c r="AJ741" s="254"/>
      <c r="AK741" s="254"/>
      <c r="AL741" s="260" t="s">
        <v>1887</v>
      </c>
      <c r="AM741" s="379"/>
      <c r="AP741" s="261" t="str">
        <f t="shared" si="88"/>
        <v/>
      </c>
      <c r="AQ741" s="261">
        <f t="shared" si="89"/>
        <v>0.25694444444444442</v>
      </c>
    </row>
    <row r="742" spans="2:45">
      <c r="B742" s="337">
        <v>2025</v>
      </c>
      <c r="C742" s="337">
        <v>6</v>
      </c>
      <c r="D742" s="337">
        <v>2</v>
      </c>
      <c r="E742" s="338" t="s">
        <v>823</v>
      </c>
      <c r="F742" s="337"/>
      <c r="G742" s="339"/>
      <c r="H742" s="254"/>
      <c r="I742" s="317"/>
      <c r="J742" s="254"/>
      <c r="K742" s="241"/>
      <c r="L742" s="241"/>
      <c r="M742" s="241"/>
      <c r="N742" s="312"/>
      <c r="O742" s="3"/>
      <c r="P742" s="241"/>
      <c r="Q742" s="322"/>
      <c r="R742" s="256"/>
      <c r="S742" s="263"/>
      <c r="T742" s="256"/>
      <c r="U742" s="256"/>
      <c r="V742" s="256"/>
      <c r="W742" s="241"/>
      <c r="X742" s="256"/>
      <c r="Y742" s="241"/>
      <c r="Z742" s="256"/>
      <c r="AA742" s="256"/>
      <c r="AB742" s="257"/>
      <c r="AC742" s="257"/>
      <c r="AD742" s="328"/>
      <c r="AE742" s="329"/>
      <c r="AF742" s="329">
        <v>0.84027777777777779</v>
      </c>
      <c r="AG742" s="328">
        <v>0.85416666666666663</v>
      </c>
      <c r="AH742" s="241" t="s">
        <v>41</v>
      </c>
      <c r="AI742" s="254"/>
      <c r="AJ742" s="254"/>
      <c r="AK742" s="254"/>
      <c r="AL742" s="260"/>
      <c r="AM742" s="379"/>
      <c r="AP742" s="261" t="str">
        <f t="shared" ref="AP742:AP748" si="90">IF(IF(AD742&gt;AE742,1-AD742+AE742,AE742-AD742)=0,"",IF(AD742&gt;AE742,1-AD742+AE742,AE742-AD742))</f>
        <v/>
      </c>
      <c r="AQ742" s="261">
        <f t="shared" ref="AQ742:AQ748" si="91">IF(IF(AF742&gt;AG742,1-AF742+AG742,AG742-AF742)=0,"",IF(AF742&gt;AG742,1-AF742+AG742,AG742-AF742))</f>
        <v>1.388888888888884E-2</v>
      </c>
    </row>
    <row r="743" spans="2:45">
      <c r="B743" s="337">
        <v>2025</v>
      </c>
      <c r="C743" s="337">
        <v>6</v>
      </c>
      <c r="D743" s="337">
        <v>2</v>
      </c>
      <c r="E743" s="338" t="s">
        <v>823</v>
      </c>
      <c r="F743" s="337">
        <v>2</v>
      </c>
      <c r="G743" s="339" t="s">
        <v>36</v>
      </c>
      <c r="H743" s="254" t="s">
        <v>825</v>
      </c>
      <c r="I743" s="317" t="s">
        <v>838</v>
      </c>
      <c r="J743" s="254" t="s">
        <v>845</v>
      </c>
      <c r="K743" s="241">
        <v>3824812</v>
      </c>
      <c r="L743" s="241">
        <v>17</v>
      </c>
      <c r="M743" s="241">
        <v>32</v>
      </c>
      <c r="N743" s="312" t="s">
        <v>844</v>
      </c>
      <c r="O743" s="3" t="s">
        <v>828</v>
      </c>
      <c r="P743" s="241">
        <v>25</v>
      </c>
      <c r="Q743" s="322" t="s">
        <v>842</v>
      </c>
      <c r="R743" s="256">
        <v>1110</v>
      </c>
      <c r="S743" s="263">
        <v>12060</v>
      </c>
      <c r="T743" s="263">
        <v>12060</v>
      </c>
      <c r="U743" s="256">
        <v>1050</v>
      </c>
      <c r="V743" s="384">
        <v>1051</v>
      </c>
      <c r="W743" s="241">
        <v>1</v>
      </c>
      <c r="X743" s="256">
        <v>6000</v>
      </c>
      <c r="Y743" s="241">
        <v>2</v>
      </c>
      <c r="Z743" s="256">
        <v>5930</v>
      </c>
      <c r="AA743" s="256">
        <v>5910</v>
      </c>
      <c r="AB743" s="257" t="s">
        <v>1971</v>
      </c>
      <c r="AC743" s="257" t="s">
        <v>1972</v>
      </c>
      <c r="AD743" s="328">
        <v>0.85416666666666663</v>
      </c>
      <c r="AE743" s="329">
        <v>0.90277777777777779</v>
      </c>
      <c r="AF743" s="329">
        <v>0.90277777777777779</v>
      </c>
      <c r="AG743" s="328">
        <v>0.92361111111111116</v>
      </c>
      <c r="AH743" s="241" t="s">
        <v>829</v>
      </c>
      <c r="AI743" s="254" t="s">
        <v>830</v>
      </c>
      <c r="AJ743" s="254" t="s">
        <v>50</v>
      </c>
      <c r="AK743" s="254" t="s">
        <v>843</v>
      </c>
      <c r="AL743" s="260" t="s">
        <v>1970</v>
      </c>
      <c r="AM743" s="379" t="s">
        <v>840</v>
      </c>
      <c r="AP743" s="261">
        <f t="shared" si="90"/>
        <v>4.861111111111116E-2</v>
      </c>
      <c r="AQ743" s="261">
        <f t="shared" si="91"/>
        <v>2.083333333333337E-2</v>
      </c>
      <c r="AS743" s="236" t="s">
        <v>848</v>
      </c>
    </row>
    <row r="744" spans="2:45">
      <c r="B744" s="337">
        <v>2025</v>
      </c>
      <c r="C744" s="337">
        <v>6</v>
      </c>
      <c r="D744" s="337">
        <v>2</v>
      </c>
      <c r="E744" s="338" t="s">
        <v>821</v>
      </c>
      <c r="F744" s="337"/>
      <c r="G744" s="339" t="s">
        <v>36</v>
      </c>
      <c r="H744" s="254" t="s">
        <v>825</v>
      </c>
      <c r="I744" s="317" t="s">
        <v>838</v>
      </c>
      <c r="J744" s="254" t="s">
        <v>845</v>
      </c>
      <c r="K744" s="241">
        <v>3824812</v>
      </c>
      <c r="L744" s="241"/>
      <c r="M744" s="241">
        <v>32</v>
      </c>
      <c r="N744" s="312" t="s">
        <v>844</v>
      </c>
      <c r="O744" s="3" t="s">
        <v>828</v>
      </c>
      <c r="P744" s="241">
        <v>25</v>
      </c>
      <c r="Q744" s="322" t="s">
        <v>842</v>
      </c>
      <c r="R744" s="256">
        <v>1110</v>
      </c>
      <c r="S744" s="263">
        <v>12060</v>
      </c>
      <c r="T744" s="263">
        <v>12060</v>
      </c>
      <c r="U744" s="256">
        <v>1050</v>
      </c>
      <c r="V744" s="384">
        <v>1051</v>
      </c>
      <c r="W744" s="241">
        <v>1</v>
      </c>
      <c r="X744" s="256">
        <v>6000</v>
      </c>
      <c r="Y744" s="241">
        <v>2</v>
      </c>
      <c r="Z744" s="256">
        <v>5930</v>
      </c>
      <c r="AA744" s="256">
        <v>5910</v>
      </c>
      <c r="AB744" s="257"/>
      <c r="AC744" s="257" t="s">
        <v>1973</v>
      </c>
      <c r="AD744" s="328">
        <v>0.92361111111111116</v>
      </c>
      <c r="AE744" s="329">
        <v>0.97222222222222221</v>
      </c>
      <c r="AF744" s="329"/>
      <c r="AG744" s="328"/>
      <c r="AH744" s="241"/>
      <c r="AI744" s="254" t="s">
        <v>830</v>
      </c>
      <c r="AJ744" s="254" t="s">
        <v>50</v>
      </c>
      <c r="AK744" s="254" t="s">
        <v>843</v>
      </c>
      <c r="AL744" s="260"/>
      <c r="AM744" s="379" t="s">
        <v>840</v>
      </c>
      <c r="AP744" s="261">
        <f t="shared" si="90"/>
        <v>4.8611111111111049E-2</v>
      </c>
      <c r="AQ744" s="261" t="str">
        <f t="shared" si="91"/>
        <v/>
      </c>
      <c r="AS744" s="236" t="s">
        <v>848</v>
      </c>
    </row>
    <row r="745" spans="2:45">
      <c r="B745" s="337">
        <v>2025</v>
      </c>
      <c r="C745" s="337">
        <v>6</v>
      </c>
      <c r="D745" s="337">
        <v>2</v>
      </c>
      <c r="E745" s="338" t="s">
        <v>821</v>
      </c>
      <c r="F745" s="337"/>
      <c r="G745" s="339"/>
      <c r="H745" s="254"/>
      <c r="I745" s="317"/>
      <c r="J745" s="254"/>
      <c r="K745" s="241"/>
      <c r="L745" s="241"/>
      <c r="M745" s="241"/>
      <c r="N745" s="312"/>
      <c r="O745" s="3"/>
      <c r="P745" s="241"/>
      <c r="Q745" s="322"/>
      <c r="R745" s="256"/>
      <c r="S745" s="263"/>
      <c r="T745" s="256"/>
      <c r="U745" s="256"/>
      <c r="V745" s="256"/>
      <c r="W745" s="241"/>
      <c r="X745" s="256"/>
      <c r="Y745" s="241"/>
      <c r="Z745" s="256"/>
      <c r="AA745" s="256"/>
      <c r="AB745" s="257"/>
      <c r="AC745" s="257"/>
      <c r="AD745" s="328"/>
      <c r="AE745" s="329"/>
      <c r="AF745" s="329">
        <v>0.97222222222222221</v>
      </c>
      <c r="AG745" s="328">
        <v>6.9444444444444441E-3</v>
      </c>
      <c r="AH745" s="241" t="s">
        <v>832</v>
      </c>
      <c r="AI745" s="254"/>
      <c r="AJ745" s="254"/>
      <c r="AK745" s="254"/>
      <c r="AL745" s="260"/>
      <c r="AM745" s="379"/>
      <c r="AP745" s="261" t="str">
        <f t="shared" si="90"/>
        <v/>
      </c>
      <c r="AQ745" s="261">
        <f t="shared" si="91"/>
        <v>3.4722222222222238E-2</v>
      </c>
    </row>
    <row r="746" spans="2:45">
      <c r="B746" s="337">
        <v>2025</v>
      </c>
      <c r="C746" s="337">
        <v>6</v>
      </c>
      <c r="D746" s="337">
        <v>2</v>
      </c>
      <c r="E746" s="338" t="s">
        <v>821</v>
      </c>
      <c r="F746" s="337">
        <v>3</v>
      </c>
      <c r="G746" s="339" t="s">
        <v>36</v>
      </c>
      <c r="H746" s="254" t="s">
        <v>825</v>
      </c>
      <c r="I746" s="317" t="s">
        <v>838</v>
      </c>
      <c r="J746" s="254" t="s">
        <v>845</v>
      </c>
      <c r="K746" s="241">
        <v>3824812</v>
      </c>
      <c r="L746" s="241">
        <v>18</v>
      </c>
      <c r="M746" s="241">
        <v>32</v>
      </c>
      <c r="N746" s="312" t="s">
        <v>844</v>
      </c>
      <c r="O746" s="3" t="s">
        <v>828</v>
      </c>
      <c r="P746" s="241">
        <v>25</v>
      </c>
      <c r="Q746" s="322" t="s">
        <v>842</v>
      </c>
      <c r="R746" s="256">
        <v>1110</v>
      </c>
      <c r="S746" s="263">
        <v>12100</v>
      </c>
      <c r="T746" s="256">
        <v>12100</v>
      </c>
      <c r="U746" s="256">
        <v>1050</v>
      </c>
      <c r="V746" s="384">
        <v>1051</v>
      </c>
      <c r="W746" s="241">
        <v>1</v>
      </c>
      <c r="X746" s="256">
        <v>6000</v>
      </c>
      <c r="Y746" s="241">
        <v>2</v>
      </c>
      <c r="Z746" s="256">
        <v>5930</v>
      </c>
      <c r="AA746" s="256">
        <v>5910</v>
      </c>
      <c r="AB746" s="257" t="s">
        <v>1974</v>
      </c>
      <c r="AC746" s="257" t="s">
        <v>1975</v>
      </c>
      <c r="AD746" s="328">
        <v>6.9444444444444441E-3</v>
      </c>
      <c r="AE746" s="329">
        <v>5.5555555555555552E-2</v>
      </c>
      <c r="AF746" s="329">
        <v>5.5555555555555552E-2</v>
      </c>
      <c r="AG746" s="328">
        <v>0.11805555555555555</v>
      </c>
      <c r="AH746" s="241" t="s">
        <v>829</v>
      </c>
      <c r="AI746" s="254" t="s">
        <v>830</v>
      </c>
      <c r="AJ746" s="254" t="s">
        <v>50</v>
      </c>
      <c r="AK746" s="254" t="s">
        <v>843</v>
      </c>
      <c r="AL746" s="260" t="s">
        <v>1970</v>
      </c>
      <c r="AM746" s="379" t="s">
        <v>840</v>
      </c>
      <c r="AP746" s="261">
        <f t="shared" si="90"/>
        <v>4.8611111111111105E-2</v>
      </c>
      <c r="AQ746" s="261">
        <f t="shared" si="91"/>
        <v>6.25E-2</v>
      </c>
      <c r="AS746" s="236" t="s">
        <v>848</v>
      </c>
    </row>
    <row r="747" spans="2:45">
      <c r="B747" s="337">
        <v>2025</v>
      </c>
      <c r="C747" s="337">
        <v>6</v>
      </c>
      <c r="D747" s="337">
        <v>2</v>
      </c>
      <c r="E747" s="338" t="s">
        <v>821</v>
      </c>
      <c r="F747" s="337"/>
      <c r="G747" s="339" t="s">
        <v>36</v>
      </c>
      <c r="H747" s="254" t="s">
        <v>825</v>
      </c>
      <c r="I747" s="317" t="s">
        <v>838</v>
      </c>
      <c r="J747" s="254" t="s">
        <v>845</v>
      </c>
      <c r="K747" s="241">
        <v>3824812</v>
      </c>
      <c r="L747" s="241"/>
      <c r="M747" s="241">
        <v>32</v>
      </c>
      <c r="N747" s="312" t="s">
        <v>844</v>
      </c>
      <c r="O747" s="3" t="s">
        <v>828</v>
      </c>
      <c r="P747" s="241">
        <v>25</v>
      </c>
      <c r="Q747" s="322" t="s">
        <v>842</v>
      </c>
      <c r="R747" s="256">
        <v>1110</v>
      </c>
      <c r="S747" s="263">
        <v>12100</v>
      </c>
      <c r="T747" s="256">
        <v>12100</v>
      </c>
      <c r="U747" s="256">
        <v>1050</v>
      </c>
      <c r="V747" s="384">
        <v>1051</v>
      </c>
      <c r="W747" s="241">
        <v>1</v>
      </c>
      <c r="X747" s="256">
        <v>6000</v>
      </c>
      <c r="Y747" s="241">
        <v>2</v>
      </c>
      <c r="Z747" s="256">
        <v>5930</v>
      </c>
      <c r="AA747" s="256">
        <v>5910</v>
      </c>
      <c r="AB747" s="257"/>
      <c r="AC747" s="257" t="s">
        <v>1977</v>
      </c>
      <c r="AD747" s="328">
        <v>0.11805555555555555</v>
      </c>
      <c r="AE747" s="329">
        <v>0.16666666666666666</v>
      </c>
      <c r="AF747" s="329"/>
      <c r="AG747" s="328"/>
      <c r="AH747" s="241"/>
      <c r="AI747" s="254" t="s">
        <v>830</v>
      </c>
      <c r="AJ747" s="254" t="s">
        <v>57</v>
      </c>
      <c r="AK747" s="254" t="s">
        <v>843</v>
      </c>
      <c r="AL747" s="565" t="s">
        <v>2012</v>
      </c>
      <c r="AM747" s="379" t="s">
        <v>840</v>
      </c>
      <c r="AP747" s="261">
        <f t="shared" si="90"/>
        <v>4.8611111111111105E-2</v>
      </c>
      <c r="AQ747" s="261" t="str">
        <f t="shared" si="91"/>
        <v/>
      </c>
      <c r="AS747" s="236" t="s">
        <v>848</v>
      </c>
    </row>
    <row r="748" spans="2:45">
      <c r="B748" s="337">
        <v>2025</v>
      </c>
      <c r="C748" s="337">
        <v>6</v>
      </c>
      <c r="D748" s="337">
        <v>2</v>
      </c>
      <c r="E748" s="338" t="s">
        <v>821</v>
      </c>
      <c r="F748" s="337"/>
      <c r="G748" s="339"/>
      <c r="H748" s="254"/>
      <c r="I748" s="317"/>
      <c r="J748" s="254"/>
      <c r="K748" s="241"/>
      <c r="L748" s="241"/>
      <c r="M748" s="241"/>
      <c r="N748" s="312"/>
      <c r="O748" s="3"/>
      <c r="P748" s="241"/>
      <c r="Q748" s="322"/>
      <c r="R748" s="256"/>
      <c r="S748" s="263"/>
      <c r="T748" s="256"/>
      <c r="U748" s="256"/>
      <c r="V748" s="256"/>
      <c r="W748" s="241"/>
      <c r="X748" s="256"/>
      <c r="Y748" s="241"/>
      <c r="Z748" s="256"/>
      <c r="AA748" s="256"/>
      <c r="AB748" s="257"/>
      <c r="AC748" s="257"/>
      <c r="AD748" s="328"/>
      <c r="AE748" s="329"/>
      <c r="AF748" s="329">
        <v>0.16666666666666666</v>
      </c>
      <c r="AG748" s="328">
        <v>0.1875</v>
      </c>
      <c r="AH748" s="241" t="s">
        <v>832</v>
      </c>
      <c r="AI748" s="254"/>
      <c r="AJ748" s="254"/>
      <c r="AK748" s="254"/>
      <c r="AL748" s="260"/>
      <c r="AM748" s="379"/>
      <c r="AP748" s="261" t="str">
        <f t="shared" si="90"/>
        <v/>
      </c>
      <c r="AQ748" s="261">
        <f t="shared" si="91"/>
        <v>2.0833333333333343E-2</v>
      </c>
    </row>
    <row r="749" spans="2:45">
      <c r="B749" s="337">
        <v>2025</v>
      </c>
      <c r="C749" s="337">
        <v>6</v>
      </c>
      <c r="D749" s="337">
        <v>2</v>
      </c>
      <c r="E749" s="338" t="s">
        <v>821</v>
      </c>
      <c r="F749" s="337">
        <v>4</v>
      </c>
      <c r="G749" s="339" t="s">
        <v>36</v>
      </c>
      <c r="H749" s="254" t="s">
        <v>825</v>
      </c>
      <c r="I749" s="317" t="s">
        <v>838</v>
      </c>
      <c r="J749" s="254" t="s">
        <v>845</v>
      </c>
      <c r="K749" s="241">
        <v>3824812</v>
      </c>
      <c r="L749" s="241">
        <v>19</v>
      </c>
      <c r="M749" s="241">
        <v>32</v>
      </c>
      <c r="N749" s="312" t="s">
        <v>844</v>
      </c>
      <c r="O749" s="3" t="s">
        <v>828</v>
      </c>
      <c r="P749" s="241">
        <v>25</v>
      </c>
      <c r="Q749" s="322" t="s">
        <v>842</v>
      </c>
      <c r="R749" s="256">
        <v>1110</v>
      </c>
      <c r="S749" s="263">
        <v>12100</v>
      </c>
      <c r="T749" s="256">
        <v>12100</v>
      </c>
      <c r="U749" s="256">
        <v>1050</v>
      </c>
      <c r="V749" s="384">
        <v>1051</v>
      </c>
      <c r="W749" s="241">
        <v>1</v>
      </c>
      <c r="X749" s="256">
        <v>6000</v>
      </c>
      <c r="Y749" s="241">
        <v>2</v>
      </c>
      <c r="Z749" s="256">
        <v>5930</v>
      </c>
      <c r="AA749" s="256">
        <v>5910</v>
      </c>
      <c r="AB749" s="257" t="s">
        <v>1978</v>
      </c>
      <c r="AC749" s="257" t="s">
        <v>1980</v>
      </c>
      <c r="AD749" s="328">
        <v>0.1875</v>
      </c>
      <c r="AE749" s="329">
        <v>0.2361111111111111</v>
      </c>
      <c r="AF749" s="329">
        <v>0.2361111111111111</v>
      </c>
      <c r="AG749" s="328">
        <v>0.25694444444444442</v>
      </c>
      <c r="AH749" s="241" t="s">
        <v>829</v>
      </c>
      <c r="AI749" s="254" t="s">
        <v>830</v>
      </c>
      <c r="AJ749" s="254" t="s">
        <v>57</v>
      </c>
      <c r="AK749" s="254" t="s">
        <v>843</v>
      </c>
      <c r="AL749" s="260" t="s">
        <v>1985</v>
      </c>
      <c r="AM749" s="379" t="s">
        <v>840</v>
      </c>
      <c r="AP749" s="261">
        <f t="shared" ref="AP749:AP809" si="92">IF(IF(AD749&gt;AE749,1-AD749+AE749,AE749-AD749)=0,"",IF(AD749&gt;AE749,1-AD749+AE749,AE749-AD749))</f>
        <v>4.8611111111111105E-2</v>
      </c>
      <c r="AQ749" s="261">
        <f t="shared" ref="AQ749:AQ809" si="93">IF(IF(AF749&gt;AG749,1-AF749+AG749,AG749-AF749)=0,"",IF(AF749&gt;AG749,1-AF749+AG749,AG749-AF749))</f>
        <v>2.0833333333333315E-2</v>
      </c>
      <c r="AS749" s="236" t="s">
        <v>848</v>
      </c>
    </row>
    <row r="750" spans="2:45">
      <c r="B750" s="337">
        <v>2025</v>
      </c>
      <c r="C750" s="337">
        <v>6</v>
      </c>
      <c r="D750" s="337">
        <v>3</v>
      </c>
      <c r="E750" s="338" t="s">
        <v>822</v>
      </c>
      <c r="F750" s="337">
        <v>1</v>
      </c>
      <c r="G750" s="339" t="s">
        <v>36</v>
      </c>
      <c r="H750" s="254" t="s">
        <v>825</v>
      </c>
      <c r="I750" s="317" t="s">
        <v>838</v>
      </c>
      <c r="J750" s="254" t="s">
        <v>845</v>
      </c>
      <c r="K750" s="241">
        <v>3824812</v>
      </c>
      <c r="L750" s="241"/>
      <c r="M750" s="241">
        <v>32</v>
      </c>
      <c r="N750" s="312" t="s">
        <v>844</v>
      </c>
      <c r="O750" s="3" t="s">
        <v>828</v>
      </c>
      <c r="P750" s="241">
        <v>25</v>
      </c>
      <c r="Q750" s="322" t="s">
        <v>842</v>
      </c>
      <c r="R750" s="256">
        <v>1110</v>
      </c>
      <c r="S750" s="263">
        <v>12100</v>
      </c>
      <c r="T750" s="256">
        <v>12100</v>
      </c>
      <c r="U750" s="256">
        <v>1050</v>
      </c>
      <c r="V750" s="384">
        <v>1051</v>
      </c>
      <c r="W750" s="241">
        <v>1</v>
      </c>
      <c r="X750" s="256">
        <v>6000</v>
      </c>
      <c r="Y750" s="241">
        <v>2</v>
      </c>
      <c r="Z750" s="256">
        <v>5930</v>
      </c>
      <c r="AA750" s="256">
        <v>5910</v>
      </c>
      <c r="AB750" s="257"/>
      <c r="AC750" s="257" t="s">
        <v>1981</v>
      </c>
      <c r="AD750" s="328">
        <v>0.25694444444444442</v>
      </c>
      <c r="AE750" s="329">
        <v>0.30555555555555558</v>
      </c>
      <c r="AF750" s="329"/>
      <c r="AG750" s="328"/>
      <c r="AH750" s="241"/>
      <c r="AI750" s="254" t="s">
        <v>830</v>
      </c>
      <c r="AJ750" s="254" t="s">
        <v>50</v>
      </c>
      <c r="AK750" s="254" t="s">
        <v>843</v>
      </c>
      <c r="AL750" s="260"/>
      <c r="AM750" s="379" t="s">
        <v>840</v>
      </c>
      <c r="AP750" s="261">
        <f t="shared" si="92"/>
        <v>4.861111111111116E-2</v>
      </c>
      <c r="AQ750" s="261" t="str">
        <f t="shared" si="93"/>
        <v/>
      </c>
      <c r="AS750" s="236" t="s">
        <v>848</v>
      </c>
    </row>
    <row r="751" spans="2:45">
      <c r="B751" s="337">
        <v>2025</v>
      </c>
      <c r="C751" s="337">
        <v>6</v>
      </c>
      <c r="D751" s="337">
        <v>3</v>
      </c>
      <c r="E751" s="338" t="s">
        <v>822</v>
      </c>
      <c r="F751" s="337"/>
      <c r="G751" s="339"/>
      <c r="H751" s="254"/>
      <c r="I751" s="317"/>
      <c r="J751" s="254"/>
      <c r="K751" s="241"/>
      <c r="L751" s="241"/>
      <c r="M751" s="241"/>
      <c r="N751" s="312"/>
      <c r="O751" s="3"/>
      <c r="P751" s="241"/>
      <c r="Q751" s="322"/>
      <c r="R751" s="256"/>
      <c r="S751" s="263"/>
      <c r="T751" s="256"/>
      <c r="U751" s="256"/>
      <c r="V751" s="256"/>
      <c r="W751" s="241"/>
      <c r="X751" s="256"/>
      <c r="Y751" s="241"/>
      <c r="Z751" s="256"/>
      <c r="AA751" s="256"/>
      <c r="AB751" s="257"/>
      <c r="AC751" s="257"/>
      <c r="AD751" s="328"/>
      <c r="AE751" s="329"/>
      <c r="AF751" s="329">
        <v>0.30555555555555558</v>
      </c>
      <c r="AG751" s="328">
        <v>0.3263888888888889</v>
      </c>
      <c r="AH751" s="241" t="s">
        <v>832</v>
      </c>
      <c r="AI751" s="254"/>
      <c r="AJ751" s="254"/>
      <c r="AK751" s="254"/>
      <c r="AL751" s="260"/>
      <c r="AM751" s="379"/>
      <c r="AP751" s="261" t="str">
        <f t="shared" si="92"/>
        <v/>
      </c>
      <c r="AQ751" s="261">
        <f t="shared" si="93"/>
        <v>2.0833333333333315E-2</v>
      </c>
    </row>
    <row r="752" spans="2:45">
      <c r="B752" s="337">
        <v>2025</v>
      </c>
      <c r="C752" s="337">
        <v>6</v>
      </c>
      <c r="D752" s="337">
        <v>3</v>
      </c>
      <c r="E752" s="338" t="s">
        <v>822</v>
      </c>
      <c r="F752" s="337">
        <v>2</v>
      </c>
      <c r="G752" s="339" t="s">
        <v>36</v>
      </c>
      <c r="H752" s="254" t="s">
        <v>825</v>
      </c>
      <c r="I752" s="317" t="s">
        <v>838</v>
      </c>
      <c r="J752" s="254" t="s">
        <v>845</v>
      </c>
      <c r="K752" s="241">
        <v>3824812</v>
      </c>
      <c r="L752" s="241">
        <v>20</v>
      </c>
      <c r="M752" s="241">
        <v>32</v>
      </c>
      <c r="N752" s="312" t="s">
        <v>844</v>
      </c>
      <c r="O752" s="3" t="s">
        <v>828</v>
      </c>
      <c r="P752" s="241">
        <v>25</v>
      </c>
      <c r="Q752" s="322" t="s">
        <v>842</v>
      </c>
      <c r="R752" s="256">
        <v>1110</v>
      </c>
      <c r="S752" s="263">
        <v>12000</v>
      </c>
      <c r="T752" s="256">
        <v>12000</v>
      </c>
      <c r="U752" s="256">
        <v>1050</v>
      </c>
      <c r="V752" s="384">
        <v>1051</v>
      </c>
      <c r="W752" s="241">
        <v>1</v>
      </c>
      <c r="X752" s="256">
        <v>6000</v>
      </c>
      <c r="Y752" s="241">
        <v>2</v>
      </c>
      <c r="Z752" s="256">
        <v>5910</v>
      </c>
      <c r="AA752" s="256">
        <v>5890</v>
      </c>
      <c r="AB752" s="257" t="s">
        <v>1982</v>
      </c>
      <c r="AC752" s="257" t="s">
        <v>1983</v>
      </c>
      <c r="AD752" s="328">
        <v>0.3263888888888889</v>
      </c>
      <c r="AE752" s="329">
        <v>0.375</v>
      </c>
      <c r="AF752" s="329">
        <v>0.375</v>
      </c>
      <c r="AG752" s="328">
        <v>0.39583333333333331</v>
      </c>
      <c r="AH752" s="241" t="s">
        <v>829</v>
      </c>
      <c r="AI752" s="254" t="s">
        <v>830</v>
      </c>
      <c r="AJ752" s="254" t="s">
        <v>50</v>
      </c>
      <c r="AK752" s="254" t="s">
        <v>843</v>
      </c>
      <c r="AL752" s="260" t="s">
        <v>1712</v>
      </c>
      <c r="AM752" s="379" t="s">
        <v>840</v>
      </c>
      <c r="AP752" s="261">
        <f t="shared" si="92"/>
        <v>4.8611111111111105E-2</v>
      </c>
      <c r="AQ752" s="261">
        <f t="shared" si="93"/>
        <v>2.0833333333333315E-2</v>
      </c>
      <c r="AS752" s="236" t="s">
        <v>848</v>
      </c>
    </row>
    <row r="753" spans="2:45">
      <c r="B753" s="337">
        <v>2025</v>
      </c>
      <c r="C753" s="337">
        <v>6</v>
      </c>
      <c r="D753" s="337">
        <v>3</v>
      </c>
      <c r="E753" s="338" t="s">
        <v>822</v>
      </c>
      <c r="F753" s="337"/>
      <c r="G753" s="339" t="s">
        <v>36</v>
      </c>
      <c r="H753" s="254" t="s">
        <v>825</v>
      </c>
      <c r="I753" s="317" t="s">
        <v>838</v>
      </c>
      <c r="J753" s="254" t="s">
        <v>845</v>
      </c>
      <c r="K753" s="241">
        <v>3824812</v>
      </c>
      <c r="L753" s="241"/>
      <c r="M753" s="241">
        <v>32</v>
      </c>
      <c r="N753" s="312" t="s">
        <v>844</v>
      </c>
      <c r="O753" s="3" t="s">
        <v>828</v>
      </c>
      <c r="P753" s="241">
        <v>25</v>
      </c>
      <c r="Q753" s="322" t="s">
        <v>842</v>
      </c>
      <c r="R753" s="256">
        <v>1110</v>
      </c>
      <c r="S753" s="263">
        <v>12000</v>
      </c>
      <c r="T753" s="256">
        <v>12000</v>
      </c>
      <c r="U753" s="256">
        <v>1050</v>
      </c>
      <c r="V753" s="384">
        <v>1051</v>
      </c>
      <c r="W753" s="241">
        <v>1</v>
      </c>
      <c r="X753" s="256">
        <v>6000</v>
      </c>
      <c r="Y753" s="241">
        <v>2</v>
      </c>
      <c r="Z753" s="256">
        <v>5910</v>
      </c>
      <c r="AA753" s="256">
        <v>5890</v>
      </c>
      <c r="AB753" s="257"/>
      <c r="AC753" s="257" t="s">
        <v>1984</v>
      </c>
      <c r="AD753" s="328">
        <v>0.39583333333333331</v>
      </c>
      <c r="AE753" s="329">
        <v>0.44444444444444442</v>
      </c>
      <c r="AF753" s="329"/>
      <c r="AG753" s="328"/>
      <c r="AH753" s="241"/>
      <c r="AI753" s="254" t="s">
        <v>830</v>
      </c>
      <c r="AJ753" s="254" t="s">
        <v>50</v>
      </c>
      <c r="AK753" s="254" t="s">
        <v>843</v>
      </c>
      <c r="AL753" s="260"/>
      <c r="AM753" s="379" t="s">
        <v>840</v>
      </c>
      <c r="AP753" s="261">
        <f t="shared" si="92"/>
        <v>4.8611111111111105E-2</v>
      </c>
      <c r="AQ753" s="261" t="str">
        <f t="shared" si="93"/>
        <v/>
      </c>
      <c r="AS753" s="236" t="s">
        <v>848</v>
      </c>
    </row>
    <row r="754" spans="2:45">
      <c r="B754" s="337">
        <v>2025</v>
      </c>
      <c r="C754" s="337">
        <v>6</v>
      </c>
      <c r="D754" s="337">
        <v>3</v>
      </c>
      <c r="E754" s="338" t="s">
        <v>822</v>
      </c>
      <c r="F754" s="337"/>
      <c r="G754" s="339"/>
      <c r="H754" s="254"/>
      <c r="I754" s="317"/>
      <c r="J754" s="254"/>
      <c r="K754" s="241"/>
      <c r="L754" s="241"/>
      <c r="M754" s="241"/>
      <c r="N754" s="312"/>
      <c r="O754" s="3"/>
      <c r="P754" s="241"/>
      <c r="Q754" s="322"/>
      <c r="R754" s="256"/>
      <c r="S754" s="263"/>
      <c r="T754" s="256"/>
      <c r="U754" s="256"/>
      <c r="V754" s="256"/>
      <c r="W754" s="241"/>
      <c r="X754" s="256"/>
      <c r="Y754" s="241"/>
      <c r="Z754" s="256"/>
      <c r="AA754" s="256"/>
      <c r="AB754" s="257"/>
      <c r="AC754" s="257"/>
      <c r="AD754" s="328"/>
      <c r="AE754" s="329"/>
      <c r="AF754" s="329">
        <v>0.44444444444444442</v>
      </c>
      <c r="AG754" s="328">
        <v>0.46527777777777779</v>
      </c>
      <c r="AH754" s="241" t="s">
        <v>832</v>
      </c>
      <c r="AI754" s="254"/>
      <c r="AJ754" s="254"/>
      <c r="AK754" s="254"/>
      <c r="AL754" s="260"/>
      <c r="AM754" s="379"/>
      <c r="AP754" s="261" t="str">
        <f t="shared" si="92"/>
        <v/>
      </c>
      <c r="AQ754" s="261">
        <f t="shared" si="93"/>
        <v>2.083333333333337E-2</v>
      </c>
    </row>
    <row r="755" spans="2:45">
      <c r="B755" s="337">
        <v>2025</v>
      </c>
      <c r="C755" s="337">
        <v>6</v>
      </c>
      <c r="D755" s="337">
        <v>3</v>
      </c>
      <c r="E755" s="338" t="s">
        <v>822</v>
      </c>
      <c r="F755" s="337">
        <v>3</v>
      </c>
      <c r="G755" s="339" t="s">
        <v>36</v>
      </c>
      <c r="H755" s="254" t="s">
        <v>825</v>
      </c>
      <c r="I755" s="317" t="s">
        <v>838</v>
      </c>
      <c r="J755" s="254" t="s">
        <v>845</v>
      </c>
      <c r="K755" s="241">
        <v>3824812</v>
      </c>
      <c r="L755" s="241">
        <v>21</v>
      </c>
      <c r="M755" s="241">
        <v>32</v>
      </c>
      <c r="N755" s="312" t="s">
        <v>844</v>
      </c>
      <c r="O755" s="3" t="s">
        <v>828</v>
      </c>
      <c r="P755" s="241">
        <v>25</v>
      </c>
      <c r="Q755" s="322" t="s">
        <v>842</v>
      </c>
      <c r="R755" s="256">
        <v>1110</v>
      </c>
      <c r="S755" s="263">
        <v>12070</v>
      </c>
      <c r="T755" s="256">
        <v>12070</v>
      </c>
      <c r="U755" s="256">
        <v>1050</v>
      </c>
      <c r="V755" s="384">
        <v>1051</v>
      </c>
      <c r="W755" s="241">
        <v>1</v>
      </c>
      <c r="X755" s="256">
        <v>6000</v>
      </c>
      <c r="Y755" s="241">
        <v>2</v>
      </c>
      <c r="Z755" s="256">
        <v>5920</v>
      </c>
      <c r="AA755" s="256">
        <v>5900</v>
      </c>
      <c r="AB755" s="257" t="s">
        <v>1986</v>
      </c>
      <c r="AC755" s="257" t="s">
        <v>1987</v>
      </c>
      <c r="AD755" s="328">
        <v>0.46527777777777779</v>
      </c>
      <c r="AE755" s="329">
        <v>0.51388888888888884</v>
      </c>
      <c r="AF755" s="329">
        <v>0.51388888888888884</v>
      </c>
      <c r="AG755" s="328">
        <v>0.52777777777777779</v>
      </c>
      <c r="AH755" s="241" t="s">
        <v>829</v>
      </c>
      <c r="AI755" s="254" t="s">
        <v>830</v>
      </c>
      <c r="AJ755" s="254" t="s">
        <v>50</v>
      </c>
      <c r="AK755" s="254" t="s">
        <v>843</v>
      </c>
      <c r="AL755" s="260" t="s">
        <v>1970</v>
      </c>
      <c r="AM755" s="379" t="s">
        <v>840</v>
      </c>
      <c r="AP755" s="261">
        <f t="shared" si="92"/>
        <v>4.8611111111111049E-2</v>
      </c>
      <c r="AQ755" s="261">
        <f t="shared" si="93"/>
        <v>1.3888888888888951E-2</v>
      </c>
      <c r="AS755" s="236" t="s">
        <v>848</v>
      </c>
    </row>
    <row r="756" spans="2:45">
      <c r="B756" s="337">
        <v>2025</v>
      </c>
      <c r="C756" s="337">
        <v>6</v>
      </c>
      <c r="D756" s="337">
        <v>3</v>
      </c>
      <c r="E756" s="338" t="s">
        <v>822</v>
      </c>
      <c r="F756" s="337"/>
      <c r="G756" s="339" t="s">
        <v>36</v>
      </c>
      <c r="H756" s="254" t="s">
        <v>825</v>
      </c>
      <c r="I756" s="317" t="s">
        <v>838</v>
      </c>
      <c r="J756" s="254" t="s">
        <v>845</v>
      </c>
      <c r="K756" s="241">
        <v>3824812</v>
      </c>
      <c r="L756" s="241"/>
      <c r="M756" s="241">
        <v>32</v>
      </c>
      <c r="N756" s="312" t="s">
        <v>844</v>
      </c>
      <c r="O756" s="3" t="s">
        <v>828</v>
      </c>
      <c r="P756" s="241">
        <v>25</v>
      </c>
      <c r="Q756" s="322" t="s">
        <v>842</v>
      </c>
      <c r="R756" s="256">
        <v>1110</v>
      </c>
      <c r="S756" s="263">
        <v>12070</v>
      </c>
      <c r="T756" s="256">
        <v>12070</v>
      </c>
      <c r="U756" s="256">
        <v>1050</v>
      </c>
      <c r="V756" s="384">
        <v>1051</v>
      </c>
      <c r="W756" s="241">
        <v>1</v>
      </c>
      <c r="X756" s="256">
        <v>6000</v>
      </c>
      <c r="Y756" s="241">
        <v>2</v>
      </c>
      <c r="Z756" s="256">
        <v>5920</v>
      </c>
      <c r="AA756" s="256">
        <v>5900</v>
      </c>
      <c r="AB756" s="257"/>
      <c r="AC756" s="257" t="s">
        <v>1988</v>
      </c>
      <c r="AD756" s="328">
        <v>0.52777777777777779</v>
      </c>
      <c r="AE756" s="329">
        <v>0.57638888888888884</v>
      </c>
      <c r="AG756" s="328"/>
      <c r="AH756" s="241"/>
      <c r="AI756" s="254" t="s">
        <v>830</v>
      </c>
      <c r="AJ756" s="254" t="s">
        <v>50</v>
      </c>
      <c r="AK756" s="254" t="s">
        <v>843</v>
      </c>
      <c r="AL756" s="260" t="s">
        <v>2010</v>
      </c>
      <c r="AM756" s="379" t="s">
        <v>840</v>
      </c>
      <c r="AP756" s="261">
        <f t="shared" ref="AP756:AP761" si="94">IF(IF(AD756&gt;AE756,1-AD756+AE756,AE756-AD756)=0,"",IF(AD756&gt;AE756,1-AD756+AE756,AE756-AD756))</f>
        <v>4.8611111111111049E-2</v>
      </c>
      <c r="AQ756" s="261" t="str">
        <f t="shared" ref="AQ756:AQ761" si="95">IF(IF(AF756&gt;AG756,1-AF756+AG756,AG756-AF756)=0,"",IF(AF756&gt;AG756,1-AF756+AG756,AG756-AF756))</f>
        <v/>
      </c>
      <c r="AS756" s="236" t="s">
        <v>848</v>
      </c>
    </row>
    <row r="757" spans="2:45" ht="15" customHeight="1">
      <c r="B757" s="337">
        <v>2025</v>
      </c>
      <c r="C757" s="337">
        <v>6</v>
      </c>
      <c r="D757" s="337">
        <v>3</v>
      </c>
      <c r="E757" s="338" t="s">
        <v>823</v>
      </c>
      <c r="F757" s="337"/>
      <c r="G757" s="339"/>
      <c r="H757" s="254"/>
      <c r="I757" s="317"/>
      <c r="J757" s="254"/>
      <c r="K757" s="241"/>
      <c r="L757" s="241"/>
      <c r="M757" s="241"/>
      <c r="N757" s="312"/>
      <c r="O757" s="3"/>
      <c r="P757" s="241"/>
      <c r="Q757" s="322"/>
      <c r="R757" s="256"/>
      <c r="S757" s="263"/>
      <c r="T757" s="256"/>
      <c r="U757" s="256"/>
      <c r="V757" s="256"/>
      <c r="W757" s="241"/>
      <c r="X757" s="256"/>
      <c r="Y757" s="241"/>
      <c r="Z757" s="256"/>
      <c r="AA757" s="256"/>
      <c r="AB757" s="257"/>
      <c r="AC757" s="257"/>
      <c r="AD757" s="328"/>
      <c r="AE757" s="329"/>
      <c r="AF757" s="329">
        <v>0.57638888888888884</v>
      </c>
      <c r="AG757" s="328">
        <v>0.59722222222222221</v>
      </c>
      <c r="AH757" s="241" t="s">
        <v>832</v>
      </c>
      <c r="AI757" s="254"/>
      <c r="AJ757" s="254"/>
      <c r="AK757" s="254"/>
      <c r="AL757" s="260"/>
      <c r="AM757" s="379"/>
      <c r="AP757" s="261" t="str">
        <f t="shared" si="94"/>
        <v/>
      </c>
      <c r="AQ757" s="261">
        <f t="shared" si="95"/>
        <v>2.083333333333337E-2</v>
      </c>
    </row>
    <row r="758" spans="2:45">
      <c r="B758" s="337">
        <v>2025</v>
      </c>
      <c r="C758" s="337">
        <v>6</v>
      </c>
      <c r="D758" s="337">
        <v>3</v>
      </c>
      <c r="E758" s="338" t="s">
        <v>823</v>
      </c>
      <c r="F758" s="337">
        <v>4</v>
      </c>
      <c r="G758" s="339" t="s">
        <v>36</v>
      </c>
      <c r="H758" s="254" t="s">
        <v>825</v>
      </c>
      <c r="I758" s="317" t="s">
        <v>838</v>
      </c>
      <c r="J758" s="254" t="s">
        <v>845</v>
      </c>
      <c r="K758" s="241">
        <v>3824812</v>
      </c>
      <c r="L758" s="241">
        <v>22</v>
      </c>
      <c r="M758" s="241">
        <v>32</v>
      </c>
      <c r="N758" s="312" t="s">
        <v>844</v>
      </c>
      <c r="O758" s="3" t="s">
        <v>828</v>
      </c>
      <c r="P758" s="241">
        <v>25</v>
      </c>
      <c r="Q758" s="322" t="s">
        <v>842</v>
      </c>
      <c r="R758" s="256">
        <v>1110</v>
      </c>
      <c r="S758" s="263">
        <v>11920</v>
      </c>
      <c r="T758" s="256">
        <v>11920</v>
      </c>
      <c r="U758" s="256">
        <v>1050</v>
      </c>
      <c r="V758" s="384">
        <v>1051</v>
      </c>
      <c r="W758" s="241">
        <v>1</v>
      </c>
      <c r="X758" s="256">
        <v>6000</v>
      </c>
      <c r="Y758" s="241">
        <v>2</v>
      </c>
      <c r="Z758" s="256">
        <v>5830</v>
      </c>
      <c r="AA758" s="256">
        <v>5810</v>
      </c>
      <c r="AB758" s="257" t="s">
        <v>1989</v>
      </c>
      <c r="AC758" s="257" t="s">
        <v>1990</v>
      </c>
      <c r="AD758" s="328">
        <v>0.59722222222222221</v>
      </c>
      <c r="AE758" s="329">
        <v>0.64583333333333337</v>
      </c>
      <c r="AF758" s="329">
        <v>0.64583333333333337</v>
      </c>
      <c r="AG758" s="328">
        <v>0.66666666666666663</v>
      </c>
      <c r="AH758" s="241" t="s">
        <v>829</v>
      </c>
      <c r="AI758" s="254" t="s">
        <v>830</v>
      </c>
      <c r="AJ758" s="254" t="s">
        <v>50</v>
      </c>
      <c r="AK758" s="254" t="s">
        <v>843</v>
      </c>
      <c r="AL758" s="260" t="s">
        <v>1993</v>
      </c>
      <c r="AM758" s="379" t="s">
        <v>840</v>
      </c>
      <c r="AP758" s="261">
        <f t="shared" si="94"/>
        <v>4.861111111111116E-2</v>
      </c>
      <c r="AQ758" s="261">
        <f t="shared" si="95"/>
        <v>2.0833333333333259E-2</v>
      </c>
      <c r="AS758" s="236" t="s">
        <v>848</v>
      </c>
    </row>
    <row r="759" spans="2:45">
      <c r="B759" s="337">
        <v>2025</v>
      </c>
      <c r="C759" s="337">
        <v>6</v>
      </c>
      <c r="D759" s="337">
        <v>3</v>
      </c>
      <c r="E759" s="338" t="s">
        <v>823</v>
      </c>
      <c r="F759" s="337"/>
      <c r="G759" s="339" t="s">
        <v>36</v>
      </c>
      <c r="H759" s="254" t="s">
        <v>825</v>
      </c>
      <c r="I759" s="317" t="s">
        <v>838</v>
      </c>
      <c r="J759" s="254" t="s">
        <v>845</v>
      </c>
      <c r="K759" s="241">
        <v>3824812</v>
      </c>
      <c r="L759" s="241"/>
      <c r="M759" s="241">
        <v>32</v>
      </c>
      <c r="N759" s="312" t="s">
        <v>844</v>
      </c>
      <c r="O759" s="3" t="s">
        <v>828</v>
      </c>
      <c r="P759" s="241">
        <v>25</v>
      </c>
      <c r="Q759" s="322" t="s">
        <v>842</v>
      </c>
      <c r="R759" s="256">
        <v>1110</v>
      </c>
      <c r="S759" s="263">
        <v>11920</v>
      </c>
      <c r="T759" s="256">
        <v>11920</v>
      </c>
      <c r="U759" s="256">
        <v>1050</v>
      </c>
      <c r="V759" s="384">
        <v>1051</v>
      </c>
      <c r="W759" s="241">
        <v>1</v>
      </c>
      <c r="X759" s="256">
        <v>6000</v>
      </c>
      <c r="Y759" s="241">
        <v>2</v>
      </c>
      <c r="Z759" s="256">
        <v>5830</v>
      </c>
      <c r="AA759" s="256">
        <v>5810</v>
      </c>
      <c r="AB759" s="257"/>
      <c r="AC759" s="257" t="s">
        <v>1991</v>
      </c>
      <c r="AD759" s="328">
        <v>0.66666666666666663</v>
      </c>
      <c r="AE759" s="329">
        <v>0.71527777777777779</v>
      </c>
      <c r="AF759" s="329"/>
      <c r="AG759" s="328"/>
      <c r="AH759" s="241"/>
      <c r="AI759" s="254" t="s">
        <v>830</v>
      </c>
      <c r="AJ759" s="254" t="s">
        <v>50</v>
      </c>
      <c r="AK759" s="254" t="s">
        <v>843</v>
      </c>
      <c r="AL759" s="260"/>
      <c r="AM759" s="379" t="s">
        <v>840</v>
      </c>
      <c r="AP759" s="261">
        <f t="shared" si="94"/>
        <v>4.861111111111116E-2</v>
      </c>
      <c r="AQ759" s="261" t="str">
        <f t="shared" si="95"/>
        <v/>
      </c>
      <c r="AS759" s="236" t="s">
        <v>848</v>
      </c>
    </row>
    <row r="760" spans="2:45">
      <c r="B760" s="337">
        <v>2025</v>
      </c>
      <c r="C760" s="337">
        <v>6</v>
      </c>
      <c r="D760" s="337">
        <v>3</v>
      </c>
      <c r="E760" s="338" t="s">
        <v>823</v>
      </c>
      <c r="F760" s="337"/>
      <c r="G760" s="339"/>
      <c r="H760" s="254"/>
      <c r="I760" s="317"/>
      <c r="J760" s="254"/>
      <c r="K760" s="241"/>
      <c r="L760" s="241"/>
      <c r="M760" s="241"/>
      <c r="N760" s="312"/>
      <c r="O760" s="3"/>
      <c r="P760" s="241"/>
      <c r="Q760" s="322"/>
      <c r="R760" s="256"/>
      <c r="S760" s="263"/>
      <c r="T760" s="256"/>
      <c r="U760" s="256"/>
      <c r="V760" s="256"/>
      <c r="W760" s="241"/>
      <c r="X760" s="256"/>
      <c r="Y760" s="241"/>
      <c r="Z760" s="256"/>
      <c r="AA760" s="256"/>
      <c r="AB760" s="257"/>
      <c r="AC760" s="257"/>
      <c r="AD760" s="328"/>
      <c r="AE760" s="329"/>
      <c r="AF760" s="329">
        <v>0.71527777777777779</v>
      </c>
      <c r="AG760" s="328">
        <v>0.91666666666666663</v>
      </c>
      <c r="AH760" s="241" t="s">
        <v>39</v>
      </c>
      <c r="AI760" s="254"/>
      <c r="AJ760" s="254"/>
      <c r="AK760" s="254"/>
      <c r="AL760" s="260" t="s">
        <v>1992</v>
      </c>
      <c r="AM760" s="379"/>
      <c r="AP760" s="261" t="str">
        <f t="shared" si="94"/>
        <v/>
      </c>
      <c r="AQ760" s="261">
        <f t="shared" si="95"/>
        <v>0.20138888888888884</v>
      </c>
    </row>
    <row r="761" spans="2:45">
      <c r="B761" s="337">
        <v>2025</v>
      </c>
      <c r="C761" s="337">
        <v>6</v>
      </c>
      <c r="D761" s="337">
        <v>3</v>
      </c>
      <c r="E761" s="338" t="s">
        <v>821</v>
      </c>
      <c r="F761" s="337"/>
      <c r="G761" s="339"/>
      <c r="H761" s="254"/>
      <c r="I761" s="317"/>
      <c r="J761" s="254"/>
      <c r="K761" s="241"/>
      <c r="L761" s="241"/>
      <c r="M761" s="241"/>
      <c r="N761" s="312"/>
      <c r="O761" s="3"/>
      <c r="P761" s="241"/>
      <c r="Q761" s="322"/>
      <c r="R761" s="256"/>
      <c r="S761" s="263"/>
      <c r="T761" s="256"/>
      <c r="U761" s="256"/>
      <c r="V761" s="256"/>
      <c r="W761" s="241"/>
      <c r="X761" s="256"/>
      <c r="Y761" s="241"/>
      <c r="Z761" s="256"/>
      <c r="AA761" s="256"/>
      <c r="AB761" s="257"/>
      <c r="AC761" s="257"/>
      <c r="AD761" s="328"/>
      <c r="AE761" s="329"/>
      <c r="AF761" s="329">
        <v>0.91666666666666663</v>
      </c>
      <c r="AG761" s="328">
        <v>0.9375</v>
      </c>
      <c r="AH761" s="241" t="s">
        <v>41</v>
      </c>
      <c r="AI761" s="254"/>
      <c r="AJ761" s="254"/>
      <c r="AK761" s="254"/>
      <c r="AL761" s="260"/>
      <c r="AM761" s="379"/>
      <c r="AP761" s="261" t="str">
        <f t="shared" si="94"/>
        <v/>
      </c>
      <c r="AQ761" s="261">
        <f t="shared" si="95"/>
        <v>2.083333333333337E-2</v>
      </c>
    </row>
    <row r="762" spans="2:45">
      <c r="B762" s="337">
        <v>2025</v>
      </c>
      <c r="C762" s="337">
        <v>6</v>
      </c>
      <c r="D762" s="337">
        <v>3</v>
      </c>
      <c r="E762" s="338" t="s">
        <v>821</v>
      </c>
      <c r="F762" s="337">
        <v>5</v>
      </c>
      <c r="G762" s="339" t="s">
        <v>36</v>
      </c>
      <c r="H762" s="254" t="s">
        <v>825</v>
      </c>
      <c r="I762" s="317" t="s">
        <v>838</v>
      </c>
      <c r="J762" s="254" t="s">
        <v>845</v>
      </c>
      <c r="K762" s="241">
        <v>3824812</v>
      </c>
      <c r="L762" s="241">
        <v>23</v>
      </c>
      <c r="M762" s="241">
        <v>32</v>
      </c>
      <c r="N762" s="312" t="s">
        <v>844</v>
      </c>
      <c r="O762" s="3" t="s">
        <v>828</v>
      </c>
      <c r="P762" s="241">
        <v>25</v>
      </c>
      <c r="Q762" s="322" t="s">
        <v>842</v>
      </c>
      <c r="R762" s="256">
        <v>1110</v>
      </c>
      <c r="S762" s="263">
        <v>12100</v>
      </c>
      <c r="T762" s="256">
        <v>12100</v>
      </c>
      <c r="U762" s="256">
        <v>1050</v>
      </c>
      <c r="V762" s="384">
        <v>1051</v>
      </c>
      <c r="W762" s="241">
        <v>1</v>
      </c>
      <c r="X762" s="256">
        <v>6000</v>
      </c>
      <c r="Y762" s="241">
        <v>2</v>
      </c>
      <c r="Z762" s="256">
        <v>5890</v>
      </c>
      <c r="AA762" s="256">
        <v>5870</v>
      </c>
      <c r="AB762" s="257" t="s">
        <v>1994</v>
      </c>
      <c r="AC762" s="257" t="s">
        <v>1995</v>
      </c>
      <c r="AD762" s="328">
        <v>0.9375</v>
      </c>
      <c r="AE762" s="329">
        <v>0.98611111111111116</v>
      </c>
      <c r="AF762" s="329">
        <v>0.98611111111111116</v>
      </c>
      <c r="AG762" s="328">
        <v>6.9444444444444441E-3</v>
      </c>
      <c r="AH762" s="241" t="s">
        <v>829</v>
      </c>
      <c r="AI762" s="254" t="s">
        <v>830</v>
      </c>
      <c r="AJ762" s="254" t="s">
        <v>50</v>
      </c>
      <c r="AK762" s="254" t="s">
        <v>843</v>
      </c>
      <c r="AL762" s="260" t="s">
        <v>1993</v>
      </c>
      <c r="AM762" s="379" t="s">
        <v>840</v>
      </c>
      <c r="AP762" s="261">
        <f t="shared" si="92"/>
        <v>4.861111111111116E-2</v>
      </c>
      <c r="AQ762" s="261">
        <f t="shared" si="93"/>
        <v>2.0833333333333284E-2</v>
      </c>
      <c r="AS762" s="236" t="s">
        <v>848</v>
      </c>
    </row>
    <row r="763" spans="2:45">
      <c r="B763" s="337">
        <v>2025</v>
      </c>
      <c r="C763" s="337">
        <v>6</v>
      </c>
      <c r="D763" s="337">
        <v>3</v>
      </c>
      <c r="E763" s="338" t="s">
        <v>821</v>
      </c>
      <c r="F763" s="337"/>
      <c r="G763" s="339" t="s">
        <v>36</v>
      </c>
      <c r="H763" s="254" t="s">
        <v>825</v>
      </c>
      <c r="I763" s="317" t="s">
        <v>838</v>
      </c>
      <c r="J763" s="254" t="s">
        <v>845</v>
      </c>
      <c r="K763" s="241">
        <v>3824812</v>
      </c>
      <c r="L763" s="241"/>
      <c r="M763" s="241">
        <v>32</v>
      </c>
      <c r="N763" s="312" t="s">
        <v>844</v>
      </c>
      <c r="O763" s="3" t="s">
        <v>828</v>
      </c>
      <c r="P763" s="241">
        <v>25</v>
      </c>
      <c r="Q763" s="322" t="s">
        <v>842</v>
      </c>
      <c r="R763" s="256">
        <v>1110</v>
      </c>
      <c r="S763" s="263">
        <v>12100</v>
      </c>
      <c r="T763" s="256">
        <v>12100</v>
      </c>
      <c r="U763" s="256">
        <v>1050</v>
      </c>
      <c r="V763" s="384">
        <v>1051</v>
      </c>
      <c r="W763" s="241">
        <v>1</v>
      </c>
      <c r="X763" s="256">
        <v>6000</v>
      </c>
      <c r="Y763" s="241">
        <v>2</v>
      </c>
      <c r="Z763" s="256">
        <v>5890</v>
      </c>
      <c r="AA763" s="256">
        <v>5870</v>
      </c>
      <c r="AB763" s="257"/>
      <c r="AC763" s="257" t="s">
        <v>1996</v>
      </c>
      <c r="AD763" s="328">
        <v>6.9444444444444441E-3</v>
      </c>
      <c r="AE763" s="329">
        <v>5.5555555555555552E-2</v>
      </c>
      <c r="AF763" s="329"/>
      <c r="AG763" s="328"/>
      <c r="AH763" s="241"/>
      <c r="AI763" s="254" t="s">
        <v>830</v>
      </c>
      <c r="AJ763" s="254" t="s">
        <v>50</v>
      </c>
      <c r="AK763" s="254" t="s">
        <v>843</v>
      </c>
      <c r="AL763" s="260"/>
      <c r="AM763" s="379" t="s">
        <v>840</v>
      </c>
      <c r="AP763" s="261">
        <f t="shared" si="92"/>
        <v>4.8611111111111105E-2</v>
      </c>
      <c r="AQ763" s="261" t="str">
        <f t="shared" si="93"/>
        <v/>
      </c>
      <c r="AS763" s="236" t="s">
        <v>848</v>
      </c>
    </row>
    <row r="764" spans="2:45">
      <c r="B764" s="337">
        <v>2025</v>
      </c>
      <c r="C764" s="337">
        <v>6</v>
      </c>
      <c r="D764" s="337">
        <v>3</v>
      </c>
      <c r="E764" s="338" t="s">
        <v>821</v>
      </c>
      <c r="F764" s="337"/>
      <c r="G764" s="339"/>
      <c r="H764" s="254"/>
      <c r="I764" s="317"/>
      <c r="J764" s="254"/>
      <c r="K764" s="241"/>
      <c r="L764" s="241"/>
      <c r="M764" s="241"/>
      <c r="N764" s="312"/>
      <c r="O764" s="3"/>
      <c r="P764" s="241"/>
      <c r="Q764" s="322"/>
      <c r="R764" s="256"/>
      <c r="S764" s="263"/>
      <c r="T764" s="256"/>
      <c r="U764" s="256"/>
      <c r="V764" s="256"/>
      <c r="W764" s="241"/>
      <c r="X764" s="256"/>
      <c r="Y764" s="241"/>
      <c r="Z764" s="256"/>
      <c r="AA764" s="256"/>
      <c r="AB764" s="257"/>
      <c r="AC764" s="257"/>
      <c r="AD764" s="328"/>
      <c r="AE764" s="329"/>
      <c r="AF764" s="329">
        <v>5.5555555555555552E-2</v>
      </c>
      <c r="AG764" s="328">
        <v>7.6388888888888895E-2</v>
      </c>
      <c r="AH764" s="241" t="s">
        <v>832</v>
      </c>
      <c r="AI764" s="254"/>
      <c r="AJ764" s="254"/>
      <c r="AK764" s="254"/>
      <c r="AL764" s="260"/>
      <c r="AM764" s="379"/>
      <c r="AP764" s="261" t="str">
        <f t="shared" si="92"/>
        <v/>
      </c>
      <c r="AQ764" s="261">
        <f t="shared" si="93"/>
        <v>2.0833333333333343E-2</v>
      </c>
    </row>
    <row r="765" spans="2:45">
      <c r="B765" s="337">
        <v>2025</v>
      </c>
      <c r="C765" s="337">
        <v>6</v>
      </c>
      <c r="D765" s="337">
        <v>3</v>
      </c>
      <c r="E765" s="338" t="s">
        <v>821</v>
      </c>
      <c r="F765" s="337">
        <v>6</v>
      </c>
      <c r="G765" s="339" t="s">
        <v>36</v>
      </c>
      <c r="H765" s="254" t="s">
        <v>825</v>
      </c>
      <c r="I765" s="317" t="s">
        <v>838</v>
      </c>
      <c r="J765" s="254" t="s">
        <v>845</v>
      </c>
      <c r="K765" s="241">
        <v>3824812</v>
      </c>
      <c r="L765" s="241">
        <v>24</v>
      </c>
      <c r="M765" s="241">
        <v>32</v>
      </c>
      <c r="N765" s="312" t="s">
        <v>844</v>
      </c>
      <c r="O765" s="3" t="s">
        <v>828</v>
      </c>
      <c r="P765" s="241">
        <v>25</v>
      </c>
      <c r="Q765" s="322" t="s">
        <v>842</v>
      </c>
      <c r="R765" s="256">
        <v>1110</v>
      </c>
      <c r="S765" s="263">
        <v>12100</v>
      </c>
      <c r="T765" s="256">
        <v>12100</v>
      </c>
      <c r="U765" s="256">
        <v>1050</v>
      </c>
      <c r="V765" s="384">
        <v>1051</v>
      </c>
      <c r="W765" s="241">
        <v>1</v>
      </c>
      <c r="X765" s="256">
        <v>6000</v>
      </c>
      <c r="Y765" s="241">
        <v>2</v>
      </c>
      <c r="Z765" s="256">
        <v>5890</v>
      </c>
      <c r="AA765" s="256">
        <v>5870</v>
      </c>
      <c r="AB765" s="257" t="s">
        <v>1997</v>
      </c>
      <c r="AC765" s="257" t="s">
        <v>1998</v>
      </c>
      <c r="AD765" s="328">
        <v>7.6388888888888895E-2</v>
      </c>
      <c r="AE765" s="329">
        <v>0.125</v>
      </c>
      <c r="AF765" s="329">
        <v>0.125</v>
      </c>
      <c r="AG765" s="328">
        <v>0.14583333333333334</v>
      </c>
      <c r="AH765" s="241" t="s">
        <v>829</v>
      </c>
      <c r="AI765" s="254" t="s">
        <v>830</v>
      </c>
      <c r="AJ765" s="254" t="s">
        <v>57</v>
      </c>
      <c r="AK765" s="254" t="s">
        <v>843</v>
      </c>
      <c r="AL765" s="260" t="s">
        <v>2003</v>
      </c>
      <c r="AM765" s="379" t="s">
        <v>840</v>
      </c>
      <c r="AP765" s="261">
        <f t="shared" si="92"/>
        <v>4.8611111111111105E-2</v>
      </c>
      <c r="AQ765" s="261">
        <f t="shared" si="93"/>
        <v>2.0833333333333343E-2</v>
      </c>
      <c r="AS765" s="236" t="s">
        <v>848</v>
      </c>
    </row>
    <row r="766" spans="2:45">
      <c r="B766" s="337">
        <v>2025</v>
      </c>
      <c r="C766" s="337">
        <v>6</v>
      </c>
      <c r="D766" s="337">
        <v>3</v>
      </c>
      <c r="E766" s="338" t="s">
        <v>821</v>
      </c>
      <c r="F766" s="337"/>
      <c r="G766" s="339" t="s">
        <v>36</v>
      </c>
      <c r="H766" s="254" t="s">
        <v>825</v>
      </c>
      <c r="I766" s="317" t="s">
        <v>838</v>
      </c>
      <c r="J766" s="254" t="s">
        <v>845</v>
      </c>
      <c r="K766" s="241">
        <v>3824812</v>
      </c>
      <c r="L766" s="241"/>
      <c r="M766" s="241">
        <v>32</v>
      </c>
      <c r="N766" s="312" t="s">
        <v>844</v>
      </c>
      <c r="O766" s="3" t="s">
        <v>828</v>
      </c>
      <c r="P766" s="241">
        <v>25</v>
      </c>
      <c r="Q766" s="322" t="s">
        <v>842</v>
      </c>
      <c r="R766" s="256">
        <v>1110</v>
      </c>
      <c r="S766" s="263">
        <v>12100</v>
      </c>
      <c r="T766" s="256">
        <v>12100</v>
      </c>
      <c r="U766" s="256">
        <v>1050</v>
      </c>
      <c r="V766" s="384">
        <v>1051</v>
      </c>
      <c r="W766" s="241">
        <v>1</v>
      </c>
      <c r="X766" s="256">
        <v>6000</v>
      </c>
      <c r="Y766" s="241">
        <v>2</v>
      </c>
      <c r="Z766" s="256">
        <v>5890</v>
      </c>
      <c r="AA766" s="256">
        <v>5870</v>
      </c>
      <c r="AB766" s="257"/>
      <c r="AC766" s="257" t="s">
        <v>1999</v>
      </c>
      <c r="AD766" s="328">
        <v>0.14583333333333334</v>
      </c>
      <c r="AE766" s="329">
        <v>0.19444444444444445</v>
      </c>
      <c r="AF766" s="329"/>
      <c r="AG766" s="328"/>
      <c r="AH766" s="241"/>
      <c r="AI766" s="254" t="s">
        <v>830</v>
      </c>
      <c r="AJ766" s="254" t="s">
        <v>50</v>
      </c>
      <c r="AK766" s="254" t="s">
        <v>843</v>
      </c>
      <c r="AL766" s="260"/>
      <c r="AM766" s="379" t="s">
        <v>840</v>
      </c>
      <c r="AP766" s="261">
        <f t="shared" si="92"/>
        <v>4.8611111111111105E-2</v>
      </c>
      <c r="AQ766" s="261" t="str">
        <f t="shared" si="93"/>
        <v/>
      </c>
      <c r="AS766" s="236" t="s">
        <v>848</v>
      </c>
    </row>
    <row r="767" spans="2:45">
      <c r="B767" s="337">
        <v>2025</v>
      </c>
      <c r="C767" s="337">
        <v>6</v>
      </c>
      <c r="D767" s="337">
        <v>3</v>
      </c>
      <c r="E767" s="338" t="s">
        <v>821</v>
      </c>
      <c r="F767" s="337"/>
      <c r="G767" s="339"/>
      <c r="H767" s="254"/>
      <c r="I767" s="317"/>
      <c r="J767" s="254"/>
      <c r="K767" s="241"/>
      <c r="L767" s="241"/>
      <c r="M767" s="241"/>
      <c r="N767" s="312"/>
      <c r="O767" s="3"/>
      <c r="P767" s="241"/>
      <c r="Q767" s="322"/>
      <c r="R767" s="256"/>
      <c r="S767" s="263"/>
      <c r="T767" s="256"/>
      <c r="U767" s="256"/>
      <c r="V767" s="256"/>
      <c r="W767" s="241"/>
      <c r="X767" s="256"/>
      <c r="Y767" s="241"/>
      <c r="Z767" s="256"/>
      <c r="AA767" s="256"/>
      <c r="AB767" s="257"/>
      <c r="AC767" s="257"/>
      <c r="AD767" s="328"/>
      <c r="AE767" s="329"/>
      <c r="AF767" s="329">
        <v>0.19444444444444445</v>
      </c>
      <c r="AG767" s="328">
        <v>0.21527777777777779</v>
      </c>
      <c r="AH767" s="241" t="s">
        <v>832</v>
      </c>
      <c r="AI767" s="254"/>
      <c r="AJ767" s="254"/>
      <c r="AK767" s="254"/>
      <c r="AL767" s="260"/>
      <c r="AM767" s="379"/>
      <c r="AP767" s="261" t="str">
        <f t="shared" si="92"/>
        <v/>
      </c>
      <c r="AQ767" s="261">
        <f t="shared" si="93"/>
        <v>2.0833333333333343E-2</v>
      </c>
    </row>
    <row r="768" spans="2:45">
      <c r="B768" s="337">
        <v>2025</v>
      </c>
      <c r="C768" s="337">
        <v>6</v>
      </c>
      <c r="D768" s="337">
        <v>3</v>
      </c>
      <c r="E768" s="338" t="s">
        <v>821</v>
      </c>
      <c r="F768" s="337">
        <v>7</v>
      </c>
      <c r="G768" s="339" t="s">
        <v>36</v>
      </c>
      <c r="H768" s="254" t="s">
        <v>825</v>
      </c>
      <c r="I768" s="317" t="s">
        <v>838</v>
      </c>
      <c r="J768" s="254" t="s">
        <v>845</v>
      </c>
      <c r="K768" s="241">
        <v>3824812</v>
      </c>
      <c r="L768" s="241">
        <v>25</v>
      </c>
      <c r="M768" s="241">
        <v>32</v>
      </c>
      <c r="N768" s="312" t="s">
        <v>844</v>
      </c>
      <c r="O768" s="3" t="s">
        <v>828</v>
      </c>
      <c r="P768" s="241">
        <v>25</v>
      </c>
      <c r="Q768" s="322" t="s">
        <v>842</v>
      </c>
      <c r="R768" s="256">
        <v>1110</v>
      </c>
      <c r="S768" s="263">
        <v>12060</v>
      </c>
      <c r="T768" s="256">
        <v>12060</v>
      </c>
      <c r="U768" s="256">
        <v>1050</v>
      </c>
      <c r="V768" s="384">
        <v>1051</v>
      </c>
      <c r="W768" s="241">
        <v>1</v>
      </c>
      <c r="X768" s="256">
        <v>6000</v>
      </c>
      <c r="Y768" s="241">
        <v>2</v>
      </c>
      <c r="Z768" s="256">
        <v>5900</v>
      </c>
      <c r="AA768" s="256">
        <v>5880</v>
      </c>
      <c r="AB768" s="257" t="s">
        <v>2000</v>
      </c>
      <c r="AC768" s="257" t="s">
        <v>2001</v>
      </c>
      <c r="AD768" s="328">
        <v>0.21527777777777779</v>
      </c>
      <c r="AE768" s="329">
        <v>0.2638888888888889</v>
      </c>
      <c r="AF768" s="329">
        <v>0.2638888888888889</v>
      </c>
      <c r="AG768" s="328">
        <v>0.28472222222222221</v>
      </c>
      <c r="AH768" s="241" t="s">
        <v>829</v>
      </c>
      <c r="AI768" s="254" t="s">
        <v>830</v>
      </c>
      <c r="AJ768" s="254" t="s">
        <v>50</v>
      </c>
      <c r="AK768" s="254" t="s">
        <v>843</v>
      </c>
      <c r="AL768" s="260" t="s">
        <v>1993</v>
      </c>
      <c r="AM768" s="379" t="s">
        <v>840</v>
      </c>
      <c r="AP768" s="261">
        <f t="shared" si="92"/>
        <v>4.8611111111111105E-2</v>
      </c>
      <c r="AQ768" s="261">
        <f t="shared" si="93"/>
        <v>2.0833333333333315E-2</v>
      </c>
      <c r="AS768" s="236" t="s">
        <v>848</v>
      </c>
    </row>
    <row r="769" spans="2:45">
      <c r="B769" s="337">
        <v>2025</v>
      </c>
      <c r="C769" s="337">
        <v>6</v>
      </c>
      <c r="D769" s="337">
        <v>4</v>
      </c>
      <c r="E769" s="338" t="s">
        <v>822</v>
      </c>
      <c r="F769" s="337">
        <v>1</v>
      </c>
      <c r="G769" s="339" t="s">
        <v>36</v>
      </c>
      <c r="H769" s="254" t="s">
        <v>825</v>
      </c>
      <c r="I769" s="317" t="s">
        <v>838</v>
      </c>
      <c r="J769" s="254" t="s">
        <v>845</v>
      </c>
      <c r="K769" s="241">
        <v>3824812</v>
      </c>
      <c r="L769" s="241"/>
      <c r="M769" s="241">
        <v>32</v>
      </c>
      <c r="N769" s="312" t="s">
        <v>844</v>
      </c>
      <c r="O769" s="3" t="s">
        <v>828</v>
      </c>
      <c r="P769" s="241">
        <v>25</v>
      </c>
      <c r="Q769" s="322" t="s">
        <v>842</v>
      </c>
      <c r="R769" s="256">
        <v>1110</v>
      </c>
      <c r="S769" s="263">
        <v>12060</v>
      </c>
      <c r="T769" s="256">
        <v>12060</v>
      </c>
      <c r="U769" s="256">
        <v>1050</v>
      </c>
      <c r="V769" s="384">
        <v>1051</v>
      </c>
      <c r="W769" s="241">
        <v>1</v>
      </c>
      <c r="X769" s="256">
        <v>6000</v>
      </c>
      <c r="Y769" s="241">
        <v>2</v>
      </c>
      <c r="Z769" s="256">
        <v>5900</v>
      </c>
      <c r="AA769" s="256">
        <v>5880</v>
      </c>
      <c r="AB769" s="257"/>
      <c r="AC769" s="257" t="s">
        <v>2002</v>
      </c>
      <c r="AD769" s="328">
        <v>0.28472222222222221</v>
      </c>
      <c r="AE769" s="329">
        <v>0.33333333333333331</v>
      </c>
      <c r="AF769" s="329"/>
      <c r="AG769" s="328"/>
      <c r="AH769" s="241"/>
      <c r="AI769" s="254" t="s">
        <v>830</v>
      </c>
      <c r="AJ769" s="254" t="s">
        <v>50</v>
      </c>
      <c r="AK769" s="254" t="s">
        <v>843</v>
      </c>
      <c r="AL769" s="260"/>
      <c r="AM769" s="379" t="s">
        <v>840</v>
      </c>
      <c r="AP769" s="261">
        <f t="shared" si="92"/>
        <v>4.8611111111111105E-2</v>
      </c>
      <c r="AQ769" s="261" t="str">
        <f t="shared" si="93"/>
        <v/>
      </c>
      <c r="AS769" s="236" t="s">
        <v>848</v>
      </c>
    </row>
    <row r="770" spans="2:45">
      <c r="B770" s="337">
        <v>2025</v>
      </c>
      <c r="C770" s="337">
        <v>6</v>
      </c>
      <c r="D770" s="337">
        <v>4</v>
      </c>
      <c r="E770" s="338" t="s">
        <v>822</v>
      </c>
      <c r="F770" s="337"/>
      <c r="G770" s="339"/>
      <c r="H770" s="254"/>
      <c r="I770" s="317"/>
      <c r="J770" s="254"/>
      <c r="K770" s="241"/>
      <c r="L770" s="241"/>
      <c r="M770" s="241"/>
      <c r="N770" s="312"/>
      <c r="O770" s="3"/>
      <c r="P770" s="241"/>
      <c r="Q770" s="322"/>
      <c r="R770" s="256"/>
      <c r="S770" s="263"/>
      <c r="T770" s="256"/>
      <c r="U770" s="256"/>
      <c r="V770" s="256"/>
      <c r="W770" s="241"/>
      <c r="X770" s="256"/>
      <c r="Y770" s="241"/>
      <c r="Z770" s="256"/>
      <c r="AA770" s="256"/>
      <c r="AB770" s="257"/>
      <c r="AC770" s="257"/>
      <c r="AD770" s="328"/>
      <c r="AE770" s="329"/>
      <c r="AF770" s="329">
        <v>0.33333333333333331</v>
      </c>
      <c r="AG770" s="328">
        <v>0.35416666666666669</v>
      </c>
      <c r="AH770" s="241" t="s">
        <v>832</v>
      </c>
      <c r="AI770" s="254"/>
      <c r="AJ770" s="254"/>
      <c r="AK770" s="254"/>
      <c r="AL770" s="260"/>
      <c r="AM770" s="379"/>
      <c r="AP770" s="261" t="str">
        <f t="shared" ref="AP770:AP772" si="96">IF(IF(AD770&gt;AE770,1-AD770+AE770,AE770-AD770)=0,"",IF(AD770&gt;AE770,1-AD770+AE770,AE770-AD770))</f>
        <v/>
      </c>
      <c r="AQ770" s="261">
        <f t="shared" ref="AQ770:AQ772" si="97">IF(IF(AF770&gt;AG770,1-AF770+AG770,AG770-AF770)=0,"",IF(AF770&gt;AG770,1-AF770+AG770,AG770-AF770))</f>
        <v>2.083333333333337E-2</v>
      </c>
    </row>
    <row r="771" spans="2:45">
      <c r="B771" s="337">
        <v>2025</v>
      </c>
      <c r="C771" s="337">
        <v>6</v>
      </c>
      <c r="D771" s="337">
        <v>4</v>
      </c>
      <c r="E771" s="338" t="s">
        <v>822</v>
      </c>
      <c r="F771" s="337">
        <v>2</v>
      </c>
      <c r="G771" s="339" t="s">
        <v>36</v>
      </c>
      <c r="H771" s="254" t="s">
        <v>825</v>
      </c>
      <c r="I771" s="317" t="s">
        <v>838</v>
      </c>
      <c r="J771" s="254" t="s">
        <v>845</v>
      </c>
      <c r="K771" s="241">
        <v>3824812</v>
      </c>
      <c r="L771" s="241">
        <v>26</v>
      </c>
      <c r="M771" s="241">
        <v>32</v>
      </c>
      <c r="N771" s="312" t="s">
        <v>844</v>
      </c>
      <c r="O771" s="3" t="s">
        <v>828</v>
      </c>
      <c r="P771" s="241">
        <v>25</v>
      </c>
      <c r="Q771" s="322" t="s">
        <v>842</v>
      </c>
      <c r="R771" s="256">
        <v>1110</v>
      </c>
      <c r="S771" s="263">
        <v>12070</v>
      </c>
      <c r="T771" s="256">
        <v>12070</v>
      </c>
      <c r="U771" s="256">
        <v>1050</v>
      </c>
      <c r="V771" s="384">
        <v>1051</v>
      </c>
      <c r="W771" s="241">
        <v>1</v>
      </c>
      <c r="X771" s="256">
        <v>6000</v>
      </c>
      <c r="Y771" s="241">
        <v>2</v>
      </c>
      <c r="Z771" s="256">
        <v>5900</v>
      </c>
      <c r="AA771" s="256">
        <v>5880</v>
      </c>
      <c r="AB771" s="257" t="s">
        <v>2004</v>
      </c>
      <c r="AC771" s="257" t="s">
        <v>2005</v>
      </c>
      <c r="AD771" s="328">
        <v>0.35416666666666669</v>
      </c>
      <c r="AE771" s="329">
        <v>0.40277777777777779</v>
      </c>
      <c r="AF771" s="329">
        <v>0.40277777777777779</v>
      </c>
      <c r="AG771" s="328">
        <v>0.4236111111111111</v>
      </c>
      <c r="AH771" s="241" t="s">
        <v>829</v>
      </c>
      <c r="AI771" s="254" t="s">
        <v>830</v>
      </c>
      <c r="AJ771" s="254" t="s">
        <v>50</v>
      </c>
      <c r="AK771" s="254" t="s">
        <v>843</v>
      </c>
      <c r="AL771" s="260" t="s">
        <v>1993</v>
      </c>
      <c r="AM771" s="379" t="s">
        <v>840</v>
      </c>
      <c r="AP771" s="261">
        <f t="shared" si="96"/>
        <v>4.8611111111111105E-2</v>
      </c>
      <c r="AQ771" s="261">
        <f t="shared" si="97"/>
        <v>2.0833333333333315E-2</v>
      </c>
      <c r="AS771" s="236" t="s">
        <v>848</v>
      </c>
    </row>
    <row r="772" spans="2:45">
      <c r="B772" s="337">
        <v>2025</v>
      </c>
      <c r="C772" s="337">
        <v>6</v>
      </c>
      <c r="D772" s="337">
        <v>4</v>
      </c>
      <c r="E772" s="338" t="s">
        <v>822</v>
      </c>
      <c r="F772" s="337"/>
      <c r="G772" s="339" t="s">
        <v>36</v>
      </c>
      <c r="H772" s="254" t="s">
        <v>825</v>
      </c>
      <c r="I772" s="317" t="s">
        <v>838</v>
      </c>
      <c r="J772" s="254" t="s">
        <v>845</v>
      </c>
      <c r="K772" s="241">
        <v>3824812</v>
      </c>
      <c r="L772" s="241"/>
      <c r="M772" s="241">
        <v>32</v>
      </c>
      <c r="N772" s="312" t="s">
        <v>844</v>
      </c>
      <c r="O772" s="3" t="s">
        <v>828</v>
      </c>
      <c r="P772" s="241">
        <v>25</v>
      </c>
      <c r="Q772" s="322" t="s">
        <v>842</v>
      </c>
      <c r="R772" s="256">
        <v>1110</v>
      </c>
      <c r="S772" s="263">
        <v>12070</v>
      </c>
      <c r="T772" s="256">
        <v>12070</v>
      </c>
      <c r="U772" s="256">
        <v>1050</v>
      </c>
      <c r="V772" s="384">
        <v>1051</v>
      </c>
      <c r="W772" s="241">
        <v>1</v>
      </c>
      <c r="X772" s="256">
        <v>6000</v>
      </c>
      <c r="Y772" s="241">
        <v>2</v>
      </c>
      <c r="Z772" s="256">
        <v>5900</v>
      </c>
      <c r="AA772" s="256">
        <v>5880</v>
      </c>
      <c r="AB772" s="257"/>
      <c r="AC772" s="257" t="s">
        <v>2006</v>
      </c>
      <c r="AD772" s="328">
        <v>0.4236111111111111</v>
      </c>
      <c r="AE772" s="329">
        <v>0.47222222222222221</v>
      </c>
      <c r="AF772" s="329"/>
      <c r="AG772" s="328"/>
      <c r="AH772" s="241"/>
      <c r="AI772" s="254" t="s">
        <v>830</v>
      </c>
      <c r="AJ772" s="254" t="s">
        <v>50</v>
      </c>
      <c r="AK772" s="254" t="s">
        <v>843</v>
      </c>
      <c r="AL772" s="260"/>
      <c r="AM772" s="379" t="s">
        <v>840</v>
      </c>
      <c r="AP772" s="261">
        <f t="shared" si="96"/>
        <v>4.8611111111111105E-2</v>
      </c>
      <c r="AQ772" s="261" t="str">
        <f t="shared" si="97"/>
        <v/>
      </c>
      <c r="AS772" s="236" t="s">
        <v>848</v>
      </c>
    </row>
    <row r="773" spans="2:45">
      <c r="B773" s="337">
        <v>2025</v>
      </c>
      <c r="C773" s="337">
        <v>6</v>
      </c>
      <c r="D773" s="337">
        <v>4</v>
      </c>
      <c r="E773" s="338" t="s">
        <v>822</v>
      </c>
      <c r="F773" s="337"/>
      <c r="G773" s="339"/>
      <c r="H773" s="254"/>
      <c r="I773" s="317"/>
      <c r="J773" s="254"/>
      <c r="K773" s="241"/>
      <c r="L773" s="241"/>
      <c r="M773" s="241"/>
      <c r="N773" s="312"/>
      <c r="O773" s="3"/>
      <c r="P773" s="241"/>
      <c r="Q773" s="322"/>
      <c r="R773" s="256"/>
      <c r="S773" s="263"/>
      <c r="T773" s="256"/>
      <c r="U773" s="256"/>
      <c r="V773" s="256"/>
      <c r="W773" s="241"/>
      <c r="X773" s="256"/>
      <c r="Y773" s="241"/>
      <c r="Z773" s="256"/>
      <c r="AA773" s="256"/>
      <c r="AB773" s="257"/>
      <c r="AC773" s="257"/>
      <c r="AD773" s="328"/>
      <c r="AE773" s="329"/>
      <c r="AF773" s="329">
        <v>0.47222222222222221</v>
      </c>
      <c r="AG773" s="328">
        <v>0.53472222222222221</v>
      </c>
      <c r="AH773" s="241" t="s">
        <v>832</v>
      </c>
      <c r="AI773" s="254"/>
      <c r="AJ773" s="254"/>
      <c r="AK773" s="254"/>
      <c r="AL773" s="260"/>
      <c r="AM773" s="379"/>
      <c r="AP773" s="261" t="str">
        <f t="shared" si="92"/>
        <v/>
      </c>
      <c r="AQ773" s="261">
        <f t="shared" si="93"/>
        <v>6.25E-2</v>
      </c>
    </row>
    <row r="774" spans="2:45">
      <c r="B774" s="337">
        <v>2025</v>
      </c>
      <c r="C774" s="337">
        <v>6</v>
      </c>
      <c r="D774" s="337">
        <v>4</v>
      </c>
      <c r="E774" s="338" t="s">
        <v>822</v>
      </c>
      <c r="F774" s="337">
        <v>3</v>
      </c>
      <c r="G774" s="339" t="s">
        <v>36</v>
      </c>
      <c r="H774" s="254" t="s">
        <v>825</v>
      </c>
      <c r="I774" s="317" t="s">
        <v>838</v>
      </c>
      <c r="J774" s="254" t="s">
        <v>845</v>
      </c>
      <c r="K774" s="241">
        <v>3824812</v>
      </c>
      <c r="L774" s="241">
        <v>27</v>
      </c>
      <c r="M774" s="241">
        <v>32</v>
      </c>
      <c r="N774" s="312" t="s">
        <v>844</v>
      </c>
      <c r="O774" s="3" t="s">
        <v>828</v>
      </c>
      <c r="P774" s="241">
        <v>25</v>
      </c>
      <c r="Q774" s="322" t="s">
        <v>842</v>
      </c>
      <c r="R774" s="256">
        <v>1110</v>
      </c>
      <c r="S774" s="263">
        <v>12070</v>
      </c>
      <c r="T774" s="256">
        <v>12070</v>
      </c>
      <c r="U774" s="256">
        <v>1050</v>
      </c>
      <c r="V774" s="384">
        <v>1051</v>
      </c>
      <c r="W774" s="241">
        <v>1</v>
      </c>
      <c r="X774" s="256">
        <v>6000</v>
      </c>
      <c r="Y774" s="241">
        <v>2</v>
      </c>
      <c r="Z774" s="256">
        <v>5770</v>
      </c>
      <c r="AA774" s="256">
        <v>5750</v>
      </c>
      <c r="AB774" s="257" t="s">
        <v>2007</v>
      </c>
      <c r="AC774" s="257" t="s">
        <v>2008</v>
      </c>
      <c r="AD774" s="328">
        <v>0.53472222222222221</v>
      </c>
      <c r="AE774" s="329">
        <v>0.58333333333333337</v>
      </c>
      <c r="AF774" s="329">
        <v>0.58333333333333337</v>
      </c>
      <c r="AG774" s="328">
        <v>0.9375</v>
      </c>
      <c r="AH774" s="241" t="s">
        <v>829</v>
      </c>
      <c r="AI774" s="254" t="s">
        <v>830</v>
      </c>
      <c r="AJ774" s="254" t="s">
        <v>50</v>
      </c>
      <c r="AK774" s="254" t="s">
        <v>843</v>
      </c>
      <c r="AL774" s="260" t="s">
        <v>2011</v>
      </c>
      <c r="AM774" s="379" t="s">
        <v>840</v>
      </c>
      <c r="AP774" s="261">
        <f t="shared" si="92"/>
        <v>4.861111111111116E-2</v>
      </c>
      <c r="AQ774" s="261">
        <f t="shared" si="93"/>
        <v>0.35416666666666663</v>
      </c>
      <c r="AS774" s="236" t="s">
        <v>848</v>
      </c>
    </row>
    <row r="775" spans="2:45">
      <c r="B775" s="337">
        <v>2025</v>
      </c>
      <c r="C775" s="337">
        <v>6</v>
      </c>
      <c r="D775" s="337">
        <v>4</v>
      </c>
      <c r="E775" s="338" t="s">
        <v>821</v>
      </c>
      <c r="F775" s="337"/>
      <c r="G775" s="339" t="s">
        <v>36</v>
      </c>
      <c r="H775" s="254" t="s">
        <v>825</v>
      </c>
      <c r="I775" s="317" t="s">
        <v>838</v>
      </c>
      <c r="J775" s="254" t="s">
        <v>845</v>
      </c>
      <c r="K775" s="241">
        <v>3824812</v>
      </c>
      <c r="L775" s="241"/>
      <c r="M775" s="241">
        <v>32</v>
      </c>
      <c r="N775" s="312" t="s">
        <v>844</v>
      </c>
      <c r="O775" s="3" t="s">
        <v>828</v>
      </c>
      <c r="P775" s="241">
        <v>25</v>
      </c>
      <c r="Q775" s="322" t="s">
        <v>842</v>
      </c>
      <c r="R775" s="256">
        <v>1110</v>
      </c>
      <c r="S775" s="263">
        <v>12070</v>
      </c>
      <c r="T775" s="256">
        <v>12070</v>
      </c>
      <c r="U775" s="256">
        <v>1050</v>
      </c>
      <c r="V775" s="384">
        <v>1051</v>
      </c>
      <c r="W775" s="241">
        <v>1</v>
      </c>
      <c r="X775" s="256">
        <v>6000</v>
      </c>
      <c r="Y775" s="241">
        <v>2</v>
      </c>
      <c r="Z775" s="256">
        <v>5770</v>
      </c>
      <c r="AA775" s="256">
        <v>5750</v>
      </c>
      <c r="AB775" s="257"/>
      <c r="AC775" s="257" t="s">
        <v>2009</v>
      </c>
      <c r="AD775" s="328">
        <v>0.9375</v>
      </c>
      <c r="AE775" s="329">
        <v>0.98611111111111116</v>
      </c>
      <c r="AF775" s="329"/>
      <c r="AG775" s="328"/>
      <c r="AH775" s="241"/>
      <c r="AI775" s="254" t="s">
        <v>830</v>
      </c>
      <c r="AJ775" s="254" t="s">
        <v>50</v>
      </c>
      <c r="AK775" s="254" t="s">
        <v>843</v>
      </c>
      <c r="AL775" s="260" t="s">
        <v>2017</v>
      </c>
      <c r="AM775" s="379" t="s">
        <v>840</v>
      </c>
      <c r="AP775" s="261">
        <f t="shared" si="92"/>
        <v>4.861111111111116E-2</v>
      </c>
      <c r="AQ775" s="261" t="str">
        <f t="shared" si="93"/>
        <v/>
      </c>
      <c r="AS775" s="236" t="s">
        <v>848</v>
      </c>
    </row>
    <row r="776" spans="2:45">
      <c r="B776" s="337">
        <v>2025</v>
      </c>
      <c r="C776" s="337">
        <v>6</v>
      </c>
      <c r="D776" s="337">
        <v>4</v>
      </c>
      <c r="E776" s="338" t="s">
        <v>821</v>
      </c>
      <c r="F776" s="337"/>
      <c r="G776" s="339"/>
      <c r="H776" s="254"/>
      <c r="I776" s="317"/>
      <c r="J776" s="254"/>
      <c r="K776" s="241"/>
      <c r="L776" s="241"/>
      <c r="M776" s="241"/>
      <c r="N776" s="312"/>
      <c r="O776" s="3"/>
      <c r="P776" s="241"/>
      <c r="Q776" s="322"/>
      <c r="R776" s="256"/>
      <c r="S776" s="263"/>
      <c r="T776" s="256"/>
      <c r="U776" s="256"/>
      <c r="V776" s="256"/>
      <c r="W776" s="241"/>
      <c r="X776" s="256"/>
      <c r="Y776" s="241"/>
      <c r="Z776" s="256"/>
      <c r="AA776" s="256"/>
      <c r="AB776" s="257"/>
      <c r="AC776" s="257"/>
      <c r="AD776" s="328"/>
      <c r="AE776" s="329"/>
      <c r="AF776" s="329">
        <v>0.98611111111111116</v>
      </c>
      <c r="AG776" s="328">
        <v>6.9444444444444441E-3</v>
      </c>
      <c r="AH776" s="241" t="s">
        <v>41</v>
      </c>
      <c r="AI776" s="254"/>
      <c r="AJ776" s="254"/>
      <c r="AK776" s="254"/>
      <c r="AL776" s="260"/>
      <c r="AM776" s="379"/>
      <c r="AP776" s="261" t="str">
        <f t="shared" si="92"/>
        <v/>
      </c>
      <c r="AQ776" s="261">
        <f t="shared" si="93"/>
        <v>2.0833333333333284E-2</v>
      </c>
    </row>
    <row r="777" spans="2:45">
      <c r="B777" s="337">
        <v>2025</v>
      </c>
      <c r="C777" s="337">
        <v>6</v>
      </c>
      <c r="D777" s="337">
        <v>4</v>
      </c>
      <c r="E777" s="338" t="s">
        <v>821</v>
      </c>
      <c r="F777" s="337">
        <v>4</v>
      </c>
      <c r="G777" s="339" t="s">
        <v>36</v>
      </c>
      <c r="H777" s="254" t="s">
        <v>825</v>
      </c>
      <c r="I777" s="317" t="s">
        <v>838</v>
      </c>
      <c r="J777" s="254" t="s">
        <v>845</v>
      </c>
      <c r="K777" s="241">
        <v>3824812</v>
      </c>
      <c r="L777" s="241">
        <v>28</v>
      </c>
      <c r="M777" s="241">
        <v>32</v>
      </c>
      <c r="N777" s="312" t="s">
        <v>844</v>
      </c>
      <c r="O777" s="3" t="s">
        <v>828</v>
      </c>
      <c r="P777" s="241">
        <v>25</v>
      </c>
      <c r="Q777" s="322" t="s">
        <v>842</v>
      </c>
      <c r="R777" s="256">
        <v>1110</v>
      </c>
      <c r="S777" s="263">
        <v>12100</v>
      </c>
      <c r="T777" s="256">
        <v>12100</v>
      </c>
      <c r="U777" s="256">
        <v>1050</v>
      </c>
      <c r="V777" s="384">
        <v>1051</v>
      </c>
      <c r="W777" s="241">
        <v>1</v>
      </c>
      <c r="X777" s="256">
        <v>6000</v>
      </c>
      <c r="Y777" s="241">
        <v>3</v>
      </c>
      <c r="Z777" s="256">
        <v>3150</v>
      </c>
      <c r="AA777" s="256">
        <v>3130</v>
      </c>
      <c r="AB777" s="257" t="s">
        <v>2013</v>
      </c>
      <c r="AC777" s="257" t="s">
        <v>2014</v>
      </c>
      <c r="AD777" s="328">
        <v>6.9444444444444441E-3</v>
      </c>
      <c r="AE777" s="329">
        <v>5.5555555555555552E-2</v>
      </c>
      <c r="AF777" s="329">
        <v>5.5555555555555552E-2</v>
      </c>
      <c r="AG777" s="328">
        <v>0.11805555555555555</v>
      </c>
      <c r="AH777" s="241" t="s">
        <v>829</v>
      </c>
      <c r="AI777" s="254" t="s">
        <v>830</v>
      </c>
      <c r="AJ777" s="254" t="s">
        <v>50</v>
      </c>
      <c r="AK777" s="254" t="s">
        <v>843</v>
      </c>
      <c r="AL777" s="260" t="s">
        <v>2018</v>
      </c>
      <c r="AM777" s="379" t="s">
        <v>840</v>
      </c>
      <c r="AP777" s="261">
        <f t="shared" si="92"/>
        <v>4.8611111111111105E-2</v>
      </c>
      <c r="AQ777" s="261">
        <f t="shared" si="93"/>
        <v>6.25E-2</v>
      </c>
      <c r="AS777" s="236" t="s">
        <v>848</v>
      </c>
    </row>
    <row r="778" spans="2:45">
      <c r="B778" s="337">
        <v>2025</v>
      </c>
      <c r="C778" s="337">
        <v>6</v>
      </c>
      <c r="D778" s="337">
        <v>4</v>
      </c>
      <c r="E778" s="338" t="s">
        <v>821</v>
      </c>
      <c r="F778" s="337"/>
      <c r="G778" s="339" t="s">
        <v>36</v>
      </c>
      <c r="H778" s="254" t="s">
        <v>825</v>
      </c>
      <c r="I778" s="317" t="s">
        <v>838</v>
      </c>
      <c r="J778" s="254" t="s">
        <v>845</v>
      </c>
      <c r="K778" s="241">
        <v>3824812</v>
      </c>
      <c r="L778" s="241"/>
      <c r="M778" s="241">
        <v>32</v>
      </c>
      <c r="N778" s="312" t="s">
        <v>844</v>
      </c>
      <c r="O778" s="3" t="s">
        <v>828</v>
      </c>
      <c r="P778" s="241">
        <v>25</v>
      </c>
      <c r="Q778" s="322" t="s">
        <v>842</v>
      </c>
      <c r="R778" s="256">
        <v>1110</v>
      </c>
      <c r="S778" s="263">
        <v>12100</v>
      </c>
      <c r="T778" s="256">
        <v>12100</v>
      </c>
      <c r="U778" s="256">
        <v>1050</v>
      </c>
      <c r="V778" s="384">
        <v>1051</v>
      </c>
      <c r="W778" s="241">
        <v>1</v>
      </c>
      <c r="X778" s="256">
        <v>6000</v>
      </c>
      <c r="Y778" s="241">
        <v>3</v>
      </c>
      <c r="Z778" s="256">
        <v>3150</v>
      </c>
      <c r="AA778" s="256">
        <v>3130</v>
      </c>
      <c r="AB778" s="257"/>
      <c r="AC778" s="257" t="s">
        <v>2015</v>
      </c>
      <c r="AD778" s="328">
        <v>0.11805555555555555</v>
      </c>
      <c r="AE778" s="329">
        <v>0.16666666666666666</v>
      </c>
      <c r="AF778" s="329">
        <v>0.16666666666666666</v>
      </c>
      <c r="AG778" s="328">
        <v>0.1875</v>
      </c>
      <c r="AH778" s="241" t="s">
        <v>48</v>
      </c>
      <c r="AI778" s="254" t="s">
        <v>830</v>
      </c>
      <c r="AJ778" s="254" t="s">
        <v>50</v>
      </c>
      <c r="AK778" s="254" t="s">
        <v>843</v>
      </c>
      <c r="AL778" s="260" t="s">
        <v>2019</v>
      </c>
      <c r="AM778" s="379" t="s">
        <v>840</v>
      </c>
      <c r="AP778" s="261">
        <f t="shared" si="92"/>
        <v>4.8611111111111105E-2</v>
      </c>
      <c r="AQ778" s="261">
        <f t="shared" si="93"/>
        <v>2.0833333333333343E-2</v>
      </c>
      <c r="AS778" s="236" t="s">
        <v>848</v>
      </c>
    </row>
    <row r="779" spans="2:45">
      <c r="B779" s="337">
        <v>2025</v>
      </c>
      <c r="C779" s="337">
        <v>6</v>
      </c>
      <c r="D779" s="337">
        <v>4</v>
      </c>
      <c r="E779" s="338" t="s">
        <v>821</v>
      </c>
      <c r="F779" s="337"/>
      <c r="G779" s="339" t="s">
        <v>36</v>
      </c>
      <c r="H779" s="254" t="s">
        <v>825</v>
      </c>
      <c r="I779" s="317" t="s">
        <v>838</v>
      </c>
      <c r="J779" s="254" t="s">
        <v>845</v>
      </c>
      <c r="K779" s="241">
        <v>3824812</v>
      </c>
      <c r="L779" s="241"/>
      <c r="M779" s="241">
        <v>32</v>
      </c>
      <c r="N779" s="312" t="s">
        <v>844</v>
      </c>
      <c r="O779" s="3" t="s">
        <v>828</v>
      </c>
      <c r="P779" s="241">
        <v>25</v>
      </c>
      <c r="Q779" s="322" t="s">
        <v>842</v>
      </c>
      <c r="R779" s="256">
        <v>1110</v>
      </c>
      <c r="S779" s="263">
        <v>12100</v>
      </c>
      <c r="T779" s="256">
        <v>12100</v>
      </c>
      <c r="U779" s="256">
        <v>1050</v>
      </c>
      <c r="V779" s="384">
        <v>1051</v>
      </c>
      <c r="W779" s="241">
        <v>1</v>
      </c>
      <c r="X779" s="256">
        <v>6000</v>
      </c>
      <c r="Y779" s="241">
        <v>3</v>
      </c>
      <c r="Z779" s="256">
        <v>5420</v>
      </c>
      <c r="AA779" s="256">
        <v>5400</v>
      </c>
      <c r="AB779" s="257"/>
      <c r="AC779" s="257" t="s">
        <v>2016</v>
      </c>
      <c r="AD779" s="328">
        <v>0.1875</v>
      </c>
      <c r="AE779" s="329">
        <v>0.2361111111111111</v>
      </c>
      <c r="AF779" s="329"/>
      <c r="AG779" s="328"/>
      <c r="AH779" s="241"/>
      <c r="AI779" s="254" t="s">
        <v>42</v>
      </c>
      <c r="AJ779" s="254" t="s">
        <v>50</v>
      </c>
      <c r="AK779" s="254" t="s">
        <v>843</v>
      </c>
      <c r="AL779" s="260" t="s">
        <v>2040</v>
      </c>
      <c r="AM779" s="379" t="s">
        <v>840</v>
      </c>
      <c r="AP779" s="261">
        <f t="shared" ref="AP779:AP780" si="98">IF(IF(AD779&gt;AE779,1-AD779+AE779,AE779-AD779)=0,"",IF(AD779&gt;AE779,1-AD779+AE779,AE779-AD779))</f>
        <v>4.8611111111111105E-2</v>
      </c>
      <c r="AQ779" s="261" t="str">
        <f t="shared" ref="AQ779:AQ780" si="99">IF(IF(AF779&gt;AG779,1-AF779+AG779,AG779-AF779)=0,"",IF(AF779&gt;AG779,1-AF779+AG779,AG779-AF779))</f>
        <v/>
      </c>
      <c r="AS779" s="236" t="s">
        <v>848</v>
      </c>
    </row>
    <row r="780" spans="2:45">
      <c r="B780" s="337">
        <v>2025</v>
      </c>
      <c r="C780" s="337">
        <v>6</v>
      </c>
      <c r="D780" s="337">
        <v>4</v>
      </c>
      <c r="E780" s="338" t="s">
        <v>821</v>
      </c>
      <c r="F780" s="337"/>
      <c r="G780" s="339"/>
      <c r="H780" s="254"/>
      <c r="I780" s="317"/>
      <c r="J780" s="254"/>
      <c r="K780" s="241"/>
      <c r="L780" s="241"/>
      <c r="M780" s="241"/>
      <c r="N780" s="312"/>
      <c r="O780" s="3"/>
      <c r="P780" s="241"/>
      <c r="Q780" s="322"/>
      <c r="R780" s="256"/>
      <c r="S780" s="263"/>
      <c r="T780" s="256"/>
      <c r="U780" s="256"/>
      <c r="V780" s="256"/>
      <c r="W780" s="241"/>
      <c r="X780" s="256"/>
      <c r="Y780" s="241"/>
      <c r="Z780" s="256"/>
      <c r="AA780" s="256"/>
      <c r="AB780" s="257"/>
      <c r="AC780" s="257"/>
      <c r="AD780" s="328"/>
      <c r="AE780" s="329"/>
      <c r="AF780" s="329">
        <v>0.2361111111111111</v>
      </c>
      <c r="AG780" s="328">
        <v>0.25694444444444442</v>
      </c>
      <c r="AH780" s="241" t="s">
        <v>832</v>
      </c>
      <c r="AI780" s="254"/>
      <c r="AJ780" s="254"/>
      <c r="AK780" s="254"/>
      <c r="AL780" s="260"/>
      <c r="AM780" s="379"/>
      <c r="AP780" s="261" t="str">
        <f t="shared" si="98"/>
        <v/>
      </c>
      <c r="AQ780" s="261">
        <f t="shared" si="99"/>
        <v>2.0833333333333315E-2</v>
      </c>
    </row>
    <row r="781" spans="2:45">
      <c r="B781" s="337">
        <v>2025</v>
      </c>
      <c r="C781" s="337">
        <v>6</v>
      </c>
      <c r="D781" s="337">
        <v>5</v>
      </c>
      <c r="E781" s="338" t="s">
        <v>822</v>
      </c>
      <c r="F781" s="337">
        <v>5</v>
      </c>
      <c r="G781" s="339" t="s">
        <v>36</v>
      </c>
      <c r="H781" s="254" t="s">
        <v>825</v>
      </c>
      <c r="I781" s="317" t="s">
        <v>838</v>
      </c>
      <c r="J781" s="254" t="s">
        <v>845</v>
      </c>
      <c r="K781" s="241">
        <v>3824812</v>
      </c>
      <c r="L781" s="241">
        <v>29</v>
      </c>
      <c r="M781" s="241">
        <v>32</v>
      </c>
      <c r="N781" s="312" t="s">
        <v>844</v>
      </c>
      <c r="O781" s="3" t="s">
        <v>828</v>
      </c>
      <c r="P781" s="241">
        <v>25</v>
      </c>
      <c r="Q781" s="322" t="s">
        <v>842</v>
      </c>
      <c r="R781" s="256">
        <v>1110</v>
      </c>
      <c r="S781" s="263">
        <v>12080</v>
      </c>
      <c r="T781" s="256">
        <v>12080</v>
      </c>
      <c r="U781" s="256">
        <v>1050</v>
      </c>
      <c r="V781" s="384">
        <v>1051</v>
      </c>
      <c r="W781" s="241">
        <v>1</v>
      </c>
      <c r="X781" s="256">
        <v>6000</v>
      </c>
      <c r="Y781" s="241">
        <v>2</v>
      </c>
      <c r="Z781" s="256">
        <v>5890</v>
      </c>
      <c r="AA781" s="256">
        <v>5870</v>
      </c>
      <c r="AB781" s="257" t="s">
        <v>2020</v>
      </c>
      <c r="AC781" s="257" t="s">
        <v>2022</v>
      </c>
      <c r="AD781" s="328">
        <v>0.25694444444444442</v>
      </c>
      <c r="AE781" s="329">
        <v>0.30555555555555558</v>
      </c>
      <c r="AF781" s="329">
        <v>0.30555555555555558</v>
      </c>
      <c r="AG781" s="328">
        <v>0.3263888888888889</v>
      </c>
      <c r="AH781" s="241" t="s">
        <v>829</v>
      </c>
      <c r="AI781" s="254" t="s">
        <v>830</v>
      </c>
      <c r="AJ781" s="254" t="s">
        <v>57</v>
      </c>
      <c r="AK781" s="254" t="s">
        <v>843</v>
      </c>
      <c r="AL781" s="260" t="s">
        <v>2030</v>
      </c>
      <c r="AM781" s="379" t="s">
        <v>840</v>
      </c>
      <c r="AP781" s="261">
        <f t="shared" si="92"/>
        <v>4.861111111111116E-2</v>
      </c>
      <c r="AQ781" s="261">
        <f t="shared" si="93"/>
        <v>2.0833333333333315E-2</v>
      </c>
      <c r="AS781" s="236" t="s">
        <v>848</v>
      </c>
    </row>
    <row r="782" spans="2:45">
      <c r="B782" s="337">
        <v>2025</v>
      </c>
      <c r="C782" s="337">
        <v>6</v>
      </c>
      <c r="D782" s="337">
        <v>5</v>
      </c>
      <c r="E782" s="338" t="s">
        <v>822</v>
      </c>
      <c r="F782" s="337">
        <v>1</v>
      </c>
      <c r="G782" s="339" t="s">
        <v>36</v>
      </c>
      <c r="H782" s="254" t="s">
        <v>825</v>
      </c>
      <c r="I782" s="317" t="s">
        <v>838</v>
      </c>
      <c r="J782" s="254" t="s">
        <v>845</v>
      </c>
      <c r="K782" s="241">
        <v>3824812</v>
      </c>
      <c r="L782" s="241"/>
      <c r="M782" s="241">
        <v>32</v>
      </c>
      <c r="N782" s="312" t="s">
        <v>844</v>
      </c>
      <c r="O782" s="3" t="s">
        <v>828</v>
      </c>
      <c r="P782" s="241">
        <v>25</v>
      </c>
      <c r="Q782" s="322" t="s">
        <v>842</v>
      </c>
      <c r="R782" s="256">
        <v>1110</v>
      </c>
      <c r="S782" s="263">
        <v>12080</v>
      </c>
      <c r="T782" s="256">
        <v>12080</v>
      </c>
      <c r="U782" s="256">
        <v>1050</v>
      </c>
      <c r="V782" s="384">
        <v>1051</v>
      </c>
      <c r="W782" s="241">
        <v>1</v>
      </c>
      <c r="X782" s="256">
        <v>6000</v>
      </c>
      <c r="Y782" s="241">
        <v>2</v>
      </c>
      <c r="Z782" s="256">
        <v>5890</v>
      </c>
      <c r="AA782" s="256">
        <v>5870</v>
      </c>
      <c r="AB782" s="257"/>
      <c r="AC782" s="257" t="s">
        <v>2023</v>
      </c>
      <c r="AD782" s="328">
        <v>0.3263888888888889</v>
      </c>
      <c r="AE782" s="329">
        <v>0.375</v>
      </c>
      <c r="AF782" s="329"/>
      <c r="AG782" s="328"/>
      <c r="AH782" s="241"/>
      <c r="AI782" s="254" t="s">
        <v>830</v>
      </c>
      <c r="AJ782" s="254" t="s">
        <v>50</v>
      </c>
      <c r="AK782" s="254" t="s">
        <v>843</v>
      </c>
      <c r="AL782" s="260" t="s">
        <v>2031</v>
      </c>
      <c r="AM782" s="379" t="s">
        <v>840</v>
      </c>
      <c r="AP782" s="261">
        <f t="shared" si="92"/>
        <v>4.8611111111111105E-2</v>
      </c>
      <c r="AQ782" s="261" t="str">
        <f t="shared" si="93"/>
        <v/>
      </c>
      <c r="AS782" s="236" t="s">
        <v>848</v>
      </c>
    </row>
    <row r="783" spans="2:45">
      <c r="B783" s="337">
        <v>2025</v>
      </c>
      <c r="C783" s="337">
        <v>6</v>
      </c>
      <c r="D783" s="337">
        <v>5</v>
      </c>
      <c r="E783" s="338" t="s">
        <v>822</v>
      </c>
      <c r="F783" s="337"/>
      <c r="G783" s="339"/>
      <c r="H783" s="254"/>
      <c r="I783" s="317"/>
      <c r="J783" s="254"/>
      <c r="K783" s="241"/>
      <c r="L783" s="241"/>
      <c r="M783" s="241"/>
      <c r="N783" s="312"/>
      <c r="O783" s="3"/>
      <c r="P783" s="241"/>
      <c r="Q783" s="322"/>
      <c r="R783" s="256"/>
      <c r="S783" s="263"/>
      <c r="T783" s="256"/>
      <c r="U783" s="256"/>
      <c r="V783" s="256"/>
      <c r="W783" s="241"/>
      <c r="X783" s="256"/>
      <c r="Y783" s="241"/>
      <c r="Z783" s="256"/>
      <c r="AA783" s="256"/>
      <c r="AB783" s="257"/>
      <c r="AC783" s="257"/>
      <c r="AD783" s="328"/>
      <c r="AE783" s="329"/>
      <c r="AF783" s="329">
        <v>0.375</v>
      </c>
      <c r="AG783" s="328">
        <v>0.39583333333333331</v>
      </c>
      <c r="AH783" s="241" t="s">
        <v>832</v>
      </c>
      <c r="AI783" s="254"/>
      <c r="AJ783" s="254"/>
      <c r="AK783" s="254"/>
      <c r="AL783" s="260"/>
      <c r="AM783" s="379"/>
      <c r="AP783" s="261" t="str">
        <f t="shared" si="92"/>
        <v/>
      </c>
      <c r="AQ783" s="261">
        <f t="shared" si="93"/>
        <v>2.0833333333333315E-2</v>
      </c>
    </row>
    <row r="784" spans="2:45">
      <c r="B784" s="337">
        <v>2025</v>
      </c>
      <c r="C784" s="337">
        <v>6</v>
      </c>
      <c r="D784" s="337">
        <v>5</v>
      </c>
      <c r="E784" s="338" t="s">
        <v>822</v>
      </c>
      <c r="F784" s="337">
        <v>2</v>
      </c>
      <c r="G784" s="339" t="s">
        <v>36</v>
      </c>
      <c r="H784" s="254" t="s">
        <v>825</v>
      </c>
      <c r="I784" s="317" t="s">
        <v>838</v>
      </c>
      <c r="J784" s="254" t="s">
        <v>845</v>
      </c>
      <c r="K784" s="241">
        <v>3824812</v>
      </c>
      <c r="L784" s="241">
        <v>30</v>
      </c>
      <c r="M784" s="241">
        <v>32</v>
      </c>
      <c r="N784" s="312" t="s">
        <v>844</v>
      </c>
      <c r="O784" s="3" t="s">
        <v>828</v>
      </c>
      <c r="P784" s="241">
        <v>25</v>
      </c>
      <c r="Q784" s="322" t="s">
        <v>842</v>
      </c>
      <c r="R784" s="256">
        <v>1110</v>
      </c>
      <c r="S784" s="263">
        <v>12070</v>
      </c>
      <c r="T784" s="256">
        <v>12070</v>
      </c>
      <c r="U784" s="256">
        <v>1050</v>
      </c>
      <c r="V784" s="384">
        <v>1051</v>
      </c>
      <c r="W784" s="241">
        <v>1</v>
      </c>
      <c r="X784" s="256">
        <v>6000</v>
      </c>
      <c r="Y784" s="241">
        <v>3</v>
      </c>
      <c r="Z784" s="256">
        <v>4400</v>
      </c>
      <c r="AA784" s="256">
        <v>4380</v>
      </c>
      <c r="AB784" s="257" t="s">
        <v>2024</v>
      </c>
      <c r="AC784" s="257" t="s">
        <v>2026</v>
      </c>
      <c r="AD784" s="328">
        <v>0.39583333333333331</v>
      </c>
      <c r="AE784" s="329">
        <v>0.43055555555555558</v>
      </c>
      <c r="AF784" s="329">
        <v>0.43055555555555558</v>
      </c>
      <c r="AG784" s="328">
        <v>0.49305555555555558</v>
      </c>
      <c r="AH784" s="241" t="s">
        <v>829</v>
      </c>
      <c r="AI784" s="254" t="s">
        <v>830</v>
      </c>
      <c r="AJ784" s="254" t="s">
        <v>57</v>
      </c>
      <c r="AK784" s="254" t="s">
        <v>843</v>
      </c>
      <c r="AL784" s="260" t="s">
        <v>2032</v>
      </c>
      <c r="AM784" s="379" t="s">
        <v>840</v>
      </c>
      <c r="AP784" s="261">
        <f t="shared" si="92"/>
        <v>3.4722222222222265E-2</v>
      </c>
      <c r="AQ784" s="261">
        <f t="shared" si="93"/>
        <v>6.25E-2</v>
      </c>
      <c r="AS784" s="236" t="s">
        <v>848</v>
      </c>
    </row>
    <row r="785" spans="2:45">
      <c r="B785" s="337">
        <v>2025</v>
      </c>
      <c r="C785" s="337">
        <v>6</v>
      </c>
      <c r="D785" s="337">
        <v>5</v>
      </c>
      <c r="E785" s="338" t="s">
        <v>822</v>
      </c>
      <c r="F785" s="337"/>
      <c r="G785" s="339" t="s">
        <v>36</v>
      </c>
      <c r="H785" s="254" t="s">
        <v>825</v>
      </c>
      <c r="I785" s="317" t="s">
        <v>838</v>
      </c>
      <c r="J785" s="254" t="s">
        <v>845</v>
      </c>
      <c r="K785" s="241">
        <v>3824812</v>
      </c>
      <c r="L785" s="241"/>
      <c r="M785" s="241">
        <v>32</v>
      </c>
      <c r="N785" s="312" t="s">
        <v>844</v>
      </c>
      <c r="O785" s="3" t="s">
        <v>828</v>
      </c>
      <c r="P785" s="241">
        <v>25</v>
      </c>
      <c r="Q785" s="322" t="s">
        <v>842</v>
      </c>
      <c r="R785" s="256">
        <v>1110</v>
      </c>
      <c r="S785" s="263">
        <v>12070</v>
      </c>
      <c r="T785" s="256">
        <v>12070</v>
      </c>
      <c r="U785" s="256">
        <v>1050</v>
      </c>
      <c r="V785" s="384">
        <v>1051</v>
      </c>
      <c r="W785" s="241">
        <v>1</v>
      </c>
      <c r="X785" s="256">
        <v>6000</v>
      </c>
      <c r="Y785" s="241">
        <v>3</v>
      </c>
      <c r="Z785" s="256">
        <v>5990</v>
      </c>
      <c r="AA785" s="256">
        <v>5970</v>
      </c>
      <c r="AB785" s="257"/>
      <c r="AC785" s="257" t="s">
        <v>2027</v>
      </c>
      <c r="AD785" s="328">
        <v>0.49305555555555558</v>
      </c>
      <c r="AE785" s="329">
        <v>0.54166666666666663</v>
      </c>
      <c r="AF785" s="329">
        <v>0.54166666666666663</v>
      </c>
      <c r="AG785" s="328">
        <v>0.5625</v>
      </c>
      <c r="AH785" s="241" t="s">
        <v>48</v>
      </c>
      <c r="AI785" s="254" t="s">
        <v>830</v>
      </c>
      <c r="AJ785" s="254" t="s">
        <v>50</v>
      </c>
      <c r="AK785" s="254" t="s">
        <v>843</v>
      </c>
      <c r="AL785" s="260" t="s">
        <v>2038</v>
      </c>
      <c r="AM785" s="379" t="s">
        <v>840</v>
      </c>
      <c r="AP785" s="261">
        <f t="shared" si="92"/>
        <v>4.8611111111111049E-2</v>
      </c>
      <c r="AQ785" s="261">
        <f t="shared" si="93"/>
        <v>2.083333333333337E-2</v>
      </c>
      <c r="AS785" s="236" t="s">
        <v>848</v>
      </c>
    </row>
    <row r="786" spans="2:45">
      <c r="B786" s="337">
        <v>2025</v>
      </c>
      <c r="C786" s="337">
        <v>6</v>
      </c>
      <c r="D786" s="337">
        <v>5</v>
      </c>
      <c r="E786" s="338" t="s">
        <v>822</v>
      </c>
      <c r="F786" s="337"/>
      <c r="G786" s="339" t="s">
        <v>36</v>
      </c>
      <c r="H786" s="254" t="s">
        <v>825</v>
      </c>
      <c r="I786" s="317" t="s">
        <v>838</v>
      </c>
      <c r="J786" s="254" t="s">
        <v>845</v>
      </c>
      <c r="K786" s="241">
        <v>3824812</v>
      </c>
      <c r="L786" s="241"/>
      <c r="M786" s="241">
        <v>32</v>
      </c>
      <c r="N786" s="312" t="s">
        <v>844</v>
      </c>
      <c r="O786" s="3" t="s">
        <v>828</v>
      </c>
      <c r="P786" s="241">
        <v>25</v>
      </c>
      <c r="Q786" s="322" t="s">
        <v>842</v>
      </c>
      <c r="R786" s="256">
        <v>1110</v>
      </c>
      <c r="S786" s="263">
        <v>12070</v>
      </c>
      <c r="T786" s="256">
        <v>12070</v>
      </c>
      <c r="U786" s="256">
        <v>1050</v>
      </c>
      <c r="V786" s="384">
        <v>1051</v>
      </c>
      <c r="W786" s="241">
        <v>1</v>
      </c>
      <c r="X786" s="256">
        <v>6000</v>
      </c>
      <c r="Y786" s="241">
        <v>3</v>
      </c>
      <c r="Z786" s="256">
        <v>1230</v>
      </c>
      <c r="AA786" s="256">
        <v>1210</v>
      </c>
      <c r="AB786" s="257"/>
      <c r="AC786" s="257" t="s">
        <v>2029</v>
      </c>
      <c r="AD786" s="328">
        <v>0.5625</v>
      </c>
      <c r="AE786" s="329">
        <v>0.57638888888888884</v>
      </c>
      <c r="AF786" s="329"/>
      <c r="AG786" s="328"/>
      <c r="AH786" s="241"/>
      <c r="AI786" s="254" t="s">
        <v>42</v>
      </c>
      <c r="AJ786" s="254" t="s">
        <v>57</v>
      </c>
      <c r="AK786" s="254" t="s">
        <v>843</v>
      </c>
      <c r="AL786" s="260" t="s">
        <v>2039</v>
      </c>
      <c r="AM786" s="379" t="s">
        <v>840</v>
      </c>
      <c r="AP786" s="261">
        <f t="shared" si="92"/>
        <v>1.388888888888884E-2</v>
      </c>
      <c r="AQ786" s="261"/>
      <c r="AS786" s="236" t="s">
        <v>848</v>
      </c>
    </row>
    <row r="787" spans="2:45">
      <c r="B787" s="337">
        <v>2025</v>
      </c>
      <c r="C787" s="337">
        <v>6</v>
      </c>
      <c r="D787" s="337">
        <v>5</v>
      </c>
      <c r="E787" s="338" t="s">
        <v>823</v>
      </c>
      <c r="F787" s="337"/>
      <c r="G787" s="339"/>
      <c r="H787" s="254"/>
      <c r="I787" s="317"/>
      <c r="J787" s="254"/>
      <c r="K787" s="241"/>
      <c r="L787" s="241"/>
      <c r="M787" s="241"/>
      <c r="N787" s="312"/>
      <c r="O787" s="3"/>
      <c r="P787" s="241"/>
      <c r="Q787" s="322"/>
      <c r="R787" s="256"/>
      <c r="S787" s="263"/>
      <c r="T787" s="256"/>
      <c r="U787" s="256"/>
      <c r="V787" s="256"/>
      <c r="W787" s="241"/>
      <c r="X787" s="256"/>
      <c r="Y787" s="241"/>
      <c r="Z787" s="256"/>
      <c r="AA787" s="256"/>
      <c r="AB787" s="257"/>
      <c r="AC787" s="257"/>
      <c r="AD787" s="328"/>
      <c r="AE787" s="329"/>
      <c r="AF787" s="329">
        <v>0.57638888888888884</v>
      </c>
      <c r="AG787" s="328">
        <v>0.59722222222222221</v>
      </c>
      <c r="AH787" s="241" t="s">
        <v>832</v>
      </c>
      <c r="AI787" s="254"/>
      <c r="AJ787" s="254"/>
      <c r="AK787" s="254"/>
      <c r="AL787" s="260"/>
      <c r="AM787" s="379"/>
      <c r="AP787" s="261" t="str">
        <f t="shared" si="92"/>
        <v/>
      </c>
      <c r="AQ787" s="261">
        <f t="shared" si="93"/>
        <v>2.083333333333337E-2</v>
      </c>
    </row>
    <row r="788" spans="2:45">
      <c r="B788" s="337">
        <v>2025</v>
      </c>
      <c r="C788" s="337">
        <v>6</v>
      </c>
      <c r="D788" s="337">
        <v>5</v>
      </c>
      <c r="E788" s="338" t="s">
        <v>823</v>
      </c>
      <c r="F788" s="337">
        <v>3</v>
      </c>
      <c r="G788" s="339" t="s">
        <v>36</v>
      </c>
      <c r="H788" s="254" t="s">
        <v>825</v>
      </c>
      <c r="I788" s="317" t="s">
        <v>838</v>
      </c>
      <c r="J788" s="254" t="s">
        <v>845</v>
      </c>
      <c r="K788" s="241">
        <v>3824812</v>
      </c>
      <c r="L788" s="241">
        <v>31</v>
      </c>
      <c r="M788" s="241">
        <v>32</v>
      </c>
      <c r="N788" s="573" t="s">
        <v>844</v>
      </c>
      <c r="O788" s="3" t="s">
        <v>828</v>
      </c>
      <c r="P788" s="241">
        <v>25</v>
      </c>
      <c r="Q788" s="322" t="s">
        <v>842</v>
      </c>
      <c r="R788" s="256">
        <v>1110</v>
      </c>
      <c r="S788" s="263">
        <v>12060</v>
      </c>
      <c r="T788" s="256">
        <v>12060</v>
      </c>
      <c r="U788" s="256">
        <v>1050</v>
      </c>
      <c r="V788" s="384">
        <v>1051</v>
      </c>
      <c r="W788" s="241">
        <v>1</v>
      </c>
      <c r="X788" s="256">
        <v>6000</v>
      </c>
      <c r="Y788" s="241">
        <v>3</v>
      </c>
      <c r="Z788" s="256">
        <v>3260</v>
      </c>
      <c r="AA788" s="256">
        <v>3240</v>
      </c>
      <c r="AB788" s="257" t="s">
        <v>2034</v>
      </c>
      <c r="AC788" s="257" t="s">
        <v>2035</v>
      </c>
      <c r="AD788" s="328">
        <v>0.59722222222222221</v>
      </c>
      <c r="AE788" s="329">
        <v>0.625</v>
      </c>
      <c r="AF788" s="329">
        <v>0.625</v>
      </c>
      <c r="AG788" s="328">
        <v>0.64583333333333337</v>
      </c>
      <c r="AH788" s="241" t="s">
        <v>829</v>
      </c>
      <c r="AI788" s="254" t="s">
        <v>830</v>
      </c>
      <c r="AJ788" s="254" t="s">
        <v>50</v>
      </c>
      <c r="AK788" s="254" t="s">
        <v>843</v>
      </c>
      <c r="AL788" s="260" t="s">
        <v>1993</v>
      </c>
      <c r="AM788" s="379" t="s">
        <v>840</v>
      </c>
      <c r="AP788" s="261">
        <f t="shared" si="92"/>
        <v>2.777777777777779E-2</v>
      </c>
      <c r="AQ788" s="261">
        <f t="shared" si="93"/>
        <v>2.083333333333337E-2</v>
      </c>
      <c r="AS788" s="236" t="s">
        <v>848</v>
      </c>
    </row>
    <row r="789" spans="2:45">
      <c r="B789" s="337">
        <v>2025</v>
      </c>
      <c r="C789" s="337">
        <v>6</v>
      </c>
      <c r="D789" s="337">
        <v>5</v>
      </c>
      <c r="E789" s="338" t="s">
        <v>823</v>
      </c>
      <c r="F789" s="337">
        <v>3</v>
      </c>
      <c r="G789" s="339" t="s">
        <v>36</v>
      </c>
      <c r="H789" s="254" t="s">
        <v>825</v>
      </c>
      <c r="I789" s="317" t="s">
        <v>838</v>
      </c>
      <c r="J789" s="254" t="s">
        <v>845</v>
      </c>
      <c r="K789" s="241">
        <v>3824812</v>
      </c>
      <c r="L789" s="241"/>
      <c r="M789" s="241">
        <v>32</v>
      </c>
      <c r="N789" s="312" t="s">
        <v>844</v>
      </c>
      <c r="O789" s="3" t="s">
        <v>828</v>
      </c>
      <c r="P789" s="241">
        <v>25</v>
      </c>
      <c r="Q789" s="322" t="s">
        <v>842</v>
      </c>
      <c r="R789" s="256">
        <v>1110</v>
      </c>
      <c r="S789" s="263">
        <v>12060</v>
      </c>
      <c r="T789" s="256">
        <v>12060</v>
      </c>
      <c r="U789" s="256">
        <v>1050</v>
      </c>
      <c r="V789" s="384">
        <v>1051</v>
      </c>
      <c r="W789" s="241">
        <v>1</v>
      </c>
      <c r="X789" s="256">
        <v>6000</v>
      </c>
      <c r="Y789" s="241">
        <v>3</v>
      </c>
      <c r="Z789" s="256">
        <v>3250</v>
      </c>
      <c r="AA789" s="256">
        <v>3200</v>
      </c>
      <c r="AB789" s="257"/>
      <c r="AC789" s="257" t="s">
        <v>2036</v>
      </c>
      <c r="AD789" s="328">
        <v>0.64583333333333337</v>
      </c>
      <c r="AE789" s="329">
        <v>0.67361111111111116</v>
      </c>
      <c r="AF789" s="329">
        <v>0.67361111111111116</v>
      </c>
      <c r="AG789" s="328">
        <v>0.9375</v>
      </c>
      <c r="AH789" s="241" t="s">
        <v>829</v>
      </c>
      <c r="AI789" s="254" t="s">
        <v>830</v>
      </c>
      <c r="AJ789" s="254" t="s">
        <v>50</v>
      </c>
      <c r="AK789" s="254" t="s">
        <v>843</v>
      </c>
      <c r="AL789" s="260" t="s">
        <v>2041</v>
      </c>
      <c r="AM789" s="379" t="s">
        <v>840</v>
      </c>
      <c r="AP789" s="261">
        <f t="shared" ref="AP789" si="100">IF(IF(AD789&gt;AE789,1-AD789+AE789,AE789-AD789)=0,"",IF(AD789&gt;AE789,1-AD789+AE789,AE789-AD789))</f>
        <v>2.777777777777779E-2</v>
      </c>
      <c r="AQ789" s="261">
        <f t="shared" ref="AQ789" si="101">IF(IF(AF789&gt;AG789,1-AF789+AG789,AG789-AF789)=0,"",IF(AF789&gt;AG789,1-AF789+AG789,AG789-AF789))</f>
        <v>0.26388888888888884</v>
      </c>
      <c r="AS789" s="236" t="s">
        <v>848</v>
      </c>
    </row>
    <row r="790" spans="2:45">
      <c r="B790" s="337">
        <v>2025</v>
      </c>
      <c r="C790" s="337">
        <v>6</v>
      </c>
      <c r="D790" s="337">
        <v>5</v>
      </c>
      <c r="E790" s="338" t="s">
        <v>821</v>
      </c>
      <c r="F790" s="337"/>
      <c r="G790" s="339" t="s">
        <v>36</v>
      </c>
      <c r="H790" s="254" t="s">
        <v>825</v>
      </c>
      <c r="I790" s="317" t="s">
        <v>838</v>
      </c>
      <c r="J790" s="254" t="s">
        <v>845</v>
      </c>
      <c r="K790" s="241">
        <v>3824812</v>
      </c>
      <c r="L790" s="241"/>
      <c r="M790" s="241">
        <v>32</v>
      </c>
      <c r="N790" s="312" t="s">
        <v>844</v>
      </c>
      <c r="O790" s="3" t="s">
        <v>828</v>
      </c>
      <c r="P790" s="241">
        <v>25</v>
      </c>
      <c r="Q790" s="322" t="s">
        <v>842</v>
      </c>
      <c r="R790" s="256">
        <v>1110</v>
      </c>
      <c r="S790" s="263">
        <v>12060</v>
      </c>
      <c r="T790" s="256">
        <v>12060</v>
      </c>
      <c r="U790" s="256">
        <v>1050</v>
      </c>
      <c r="V790" s="384">
        <v>1051</v>
      </c>
      <c r="W790" s="241">
        <v>1</v>
      </c>
      <c r="X790" s="256">
        <v>6000</v>
      </c>
      <c r="Y790" s="241">
        <v>3</v>
      </c>
      <c r="Z790" s="256">
        <v>5250</v>
      </c>
      <c r="AA790" s="256">
        <v>5230</v>
      </c>
      <c r="AB790" s="257"/>
      <c r="AC790" s="257" t="s">
        <v>2037</v>
      </c>
      <c r="AD790" s="328">
        <v>0.9375</v>
      </c>
      <c r="AE790" s="329">
        <v>0.98611111111111116</v>
      </c>
      <c r="AF790" s="329"/>
      <c r="AG790" s="328"/>
      <c r="AH790" s="241"/>
      <c r="AI790" s="254" t="s">
        <v>830</v>
      </c>
      <c r="AJ790" s="254" t="s">
        <v>50</v>
      </c>
      <c r="AK790" s="254" t="s">
        <v>843</v>
      </c>
      <c r="AL790" s="260" t="s">
        <v>2017</v>
      </c>
      <c r="AM790" s="379" t="s">
        <v>840</v>
      </c>
      <c r="AP790" s="261">
        <f t="shared" si="92"/>
        <v>4.861111111111116E-2</v>
      </c>
      <c r="AQ790" s="261" t="str">
        <f t="shared" si="93"/>
        <v/>
      </c>
      <c r="AS790" s="236" t="s">
        <v>848</v>
      </c>
    </row>
    <row r="791" spans="2:45">
      <c r="B791" s="337">
        <v>2025</v>
      </c>
      <c r="C791" s="337">
        <v>6</v>
      </c>
      <c r="D791" s="337">
        <v>5</v>
      </c>
      <c r="E791" s="338" t="s">
        <v>821</v>
      </c>
      <c r="F791" s="337"/>
      <c r="G791" s="339"/>
      <c r="H791" s="254"/>
      <c r="I791" s="317"/>
      <c r="J791" s="254"/>
      <c r="K791" s="241"/>
      <c r="L791" s="241"/>
      <c r="M791" s="241"/>
      <c r="N791" s="312"/>
      <c r="O791" s="3"/>
      <c r="P791" s="241"/>
      <c r="Q791" s="322"/>
      <c r="R791" s="256"/>
      <c r="S791" s="263"/>
      <c r="T791" s="256"/>
      <c r="U791" s="256"/>
      <c r="V791" s="256"/>
      <c r="W791" s="241"/>
      <c r="X791" s="256"/>
      <c r="Y791" s="241"/>
      <c r="Z791" s="256"/>
      <c r="AA791" s="256"/>
      <c r="AB791" s="257"/>
      <c r="AC791" s="257"/>
      <c r="AD791" s="328"/>
      <c r="AE791" s="329"/>
      <c r="AF791" s="329">
        <v>0.98611111111111116</v>
      </c>
      <c r="AG791" s="328">
        <v>6.9444444444444441E-3</v>
      </c>
      <c r="AH791" s="241" t="s">
        <v>41</v>
      </c>
      <c r="AI791" s="254"/>
      <c r="AJ791" s="254"/>
      <c r="AK791" s="254"/>
      <c r="AL791" s="260"/>
      <c r="AM791" s="379"/>
      <c r="AP791" s="261"/>
      <c r="AQ791" s="261"/>
    </row>
    <row r="792" spans="2:45">
      <c r="B792" s="337">
        <v>2025</v>
      </c>
      <c r="C792" s="337">
        <v>6</v>
      </c>
      <c r="D792" s="337">
        <v>5</v>
      </c>
      <c r="E792" s="338" t="s">
        <v>821</v>
      </c>
      <c r="F792" s="337">
        <v>4</v>
      </c>
      <c r="G792" s="339" t="s">
        <v>36</v>
      </c>
      <c r="H792" s="254" t="s">
        <v>825</v>
      </c>
      <c r="I792" s="317" t="s">
        <v>838</v>
      </c>
      <c r="J792" s="254" t="s">
        <v>845</v>
      </c>
      <c r="K792" s="241">
        <v>3824812</v>
      </c>
      <c r="L792" s="241">
        <v>32</v>
      </c>
      <c r="M792" s="241">
        <v>32</v>
      </c>
      <c r="N792" s="312" t="s">
        <v>844</v>
      </c>
      <c r="O792" s="3" t="s">
        <v>828</v>
      </c>
      <c r="P792" s="241">
        <v>25</v>
      </c>
      <c r="Q792" s="322" t="s">
        <v>842</v>
      </c>
      <c r="R792" s="256">
        <v>1110</v>
      </c>
      <c r="S792" s="263">
        <v>12100</v>
      </c>
      <c r="T792" s="256">
        <v>12100</v>
      </c>
      <c r="U792" s="256">
        <v>1050</v>
      </c>
      <c r="V792" s="384">
        <v>1051</v>
      </c>
      <c r="W792" s="241">
        <v>1</v>
      </c>
      <c r="X792" s="256">
        <v>6000</v>
      </c>
      <c r="Y792" s="241">
        <v>2</v>
      </c>
      <c r="Z792" s="256">
        <v>5600</v>
      </c>
      <c r="AA792" s="256">
        <v>5580</v>
      </c>
      <c r="AB792" s="257" t="s">
        <v>2043</v>
      </c>
      <c r="AC792" s="257" t="s">
        <v>2044</v>
      </c>
      <c r="AD792" s="328">
        <v>6.9444444444444441E-3</v>
      </c>
      <c r="AE792" s="329">
        <v>5.5555555555555552E-2</v>
      </c>
      <c r="AF792" s="329">
        <v>5.5555555555555552E-2</v>
      </c>
      <c r="AG792" s="328">
        <v>0.11805555555555555</v>
      </c>
      <c r="AH792" s="241" t="s">
        <v>829</v>
      </c>
      <c r="AI792" s="254" t="s">
        <v>830</v>
      </c>
      <c r="AJ792" s="254" t="s">
        <v>50</v>
      </c>
      <c r="AK792" s="254" t="s">
        <v>843</v>
      </c>
      <c r="AL792" s="260" t="s">
        <v>2047</v>
      </c>
      <c r="AM792" s="379" t="s">
        <v>840</v>
      </c>
      <c r="AP792" s="261">
        <f t="shared" si="92"/>
        <v>4.8611111111111105E-2</v>
      </c>
      <c r="AQ792" s="261">
        <f t="shared" si="93"/>
        <v>6.25E-2</v>
      </c>
      <c r="AS792" s="236" t="s">
        <v>848</v>
      </c>
    </row>
    <row r="793" spans="2:45">
      <c r="B793" s="337">
        <v>2025</v>
      </c>
      <c r="C793" s="337">
        <v>6</v>
      </c>
      <c r="D793" s="337">
        <v>5</v>
      </c>
      <c r="E793" s="338" t="s">
        <v>821</v>
      </c>
      <c r="F793" s="337"/>
      <c r="G793" s="339" t="s">
        <v>36</v>
      </c>
      <c r="H793" s="254" t="s">
        <v>825</v>
      </c>
      <c r="I793" s="317" t="s">
        <v>838</v>
      </c>
      <c r="J793" s="254" t="s">
        <v>845</v>
      </c>
      <c r="K793" s="241">
        <v>3824812</v>
      </c>
      <c r="L793" s="241"/>
      <c r="M793" s="241">
        <v>32</v>
      </c>
      <c r="N793" s="312" t="s">
        <v>844</v>
      </c>
      <c r="O793" s="3" t="s">
        <v>828</v>
      </c>
      <c r="P793" s="241">
        <v>25</v>
      </c>
      <c r="Q793" s="322" t="s">
        <v>842</v>
      </c>
      <c r="R793" s="256">
        <v>1110</v>
      </c>
      <c r="S793" s="263">
        <v>12100</v>
      </c>
      <c r="T793" s="256">
        <v>12100</v>
      </c>
      <c r="U793" s="256">
        <v>1050</v>
      </c>
      <c r="V793" s="384">
        <v>1051</v>
      </c>
      <c r="W793" s="241">
        <v>1</v>
      </c>
      <c r="X793" s="256">
        <v>6000</v>
      </c>
      <c r="Y793" s="241">
        <v>2</v>
      </c>
      <c r="Z793" s="256">
        <v>5600</v>
      </c>
      <c r="AA793" s="256">
        <v>5580</v>
      </c>
      <c r="AB793" s="257"/>
      <c r="AC793" s="257" t="s">
        <v>2045</v>
      </c>
      <c r="AD793" s="328">
        <v>0.11805555555555555</v>
      </c>
      <c r="AE793" s="329">
        <v>0.16666666666666666</v>
      </c>
      <c r="AF793" s="329"/>
      <c r="AG793" s="328"/>
      <c r="AH793" s="241"/>
      <c r="AI793" s="254" t="s">
        <v>830</v>
      </c>
      <c r="AJ793" s="254" t="s">
        <v>50</v>
      </c>
      <c r="AK793" s="254" t="s">
        <v>843</v>
      </c>
      <c r="AL793" s="260" t="s">
        <v>2017</v>
      </c>
      <c r="AM793" s="379" t="s">
        <v>840</v>
      </c>
      <c r="AP793" s="261">
        <f t="shared" si="92"/>
        <v>4.8611111111111105E-2</v>
      </c>
      <c r="AQ793" s="261" t="str">
        <f t="shared" si="93"/>
        <v/>
      </c>
      <c r="AS793" s="236" t="s">
        <v>848</v>
      </c>
    </row>
    <row r="794" spans="2:45">
      <c r="B794" s="337">
        <v>2025</v>
      </c>
      <c r="C794" s="337">
        <v>6</v>
      </c>
      <c r="D794" s="337">
        <v>5</v>
      </c>
      <c r="E794" s="338" t="s">
        <v>821</v>
      </c>
      <c r="F794" s="337"/>
      <c r="G794" s="339"/>
      <c r="H794" s="254"/>
      <c r="I794" s="317"/>
      <c r="J794" s="254"/>
      <c r="K794" s="241"/>
      <c r="L794" s="241"/>
      <c r="M794" s="241"/>
      <c r="N794" s="312"/>
      <c r="O794" s="3"/>
      <c r="P794" s="241"/>
      <c r="Q794" s="322"/>
      <c r="R794" s="256"/>
      <c r="S794" s="263"/>
      <c r="T794" s="256"/>
      <c r="U794" s="256"/>
      <c r="V794" s="256"/>
      <c r="W794" s="241"/>
      <c r="X794" s="256"/>
      <c r="Y794" s="241"/>
      <c r="Z794" s="256"/>
      <c r="AA794" s="256"/>
      <c r="AB794" s="257"/>
      <c r="AC794" s="257"/>
      <c r="AD794" s="328"/>
      <c r="AE794" s="329"/>
      <c r="AF794" s="329">
        <v>0.16666666666666666</v>
      </c>
      <c r="AG794" s="328">
        <v>0.2013888888888889</v>
      </c>
      <c r="AH794" s="241" t="s">
        <v>41</v>
      </c>
      <c r="AI794" s="254"/>
      <c r="AJ794" s="254"/>
      <c r="AK794" s="254"/>
      <c r="AL794" s="260" t="s">
        <v>2048</v>
      </c>
      <c r="AM794" s="379"/>
      <c r="AP794" s="261" t="str">
        <f t="shared" si="92"/>
        <v/>
      </c>
      <c r="AQ794" s="261">
        <f t="shared" si="93"/>
        <v>3.4722222222222238E-2</v>
      </c>
    </row>
    <row r="795" spans="2:45">
      <c r="B795" s="337">
        <v>2025</v>
      </c>
      <c r="C795" s="337">
        <v>6</v>
      </c>
      <c r="D795" s="337">
        <v>5</v>
      </c>
      <c r="E795" s="338" t="s">
        <v>821</v>
      </c>
      <c r="F795" s="337">
        <v>5</v>
      </c>
      <c r="G795" s="339" t="s">
        <v>36</v>
      </c>
      <c r="H795" s="254" t="s">
        <v>825</v>
      </c>
      <c r="I795" s="317" t="s">
        <v>68</v>
      </c>
      <c r="J795" s="254" t="s">
        <v>845</v>
      </c>
      <c r="K795" s="241">
        <v>3824812</v>
      </c>
      <c r="L795" s="241"/>
      <c r="M795" s="241">
        <v>32</v>
      </c>
      <c r="N795" s="312" t="s">
        <v>844</v>
      </c>
      <c r="O795" s="3" t="s">
        <v>828</v>
      </c>
      <c r="P795" s="241">
        <v>25</v>
      </c>
      <c r="Q795" s="322" t="s">
        <v>842</v>
      </c>
      <c r="R795" s="256">
        <v>1110</v>
      </c>
      <c r="S795" s="263">
        <v>5910</v>
      </c>
      <c r="T795" s="256">
        <v>5910</v>
      </c>
      <c r="U795" s="256">
        <v>1050</v>
      </c>
      <c r="V795" s="384">
        <v>1051</v>
      </c>
      <c r="W795" s="241">
        <v>1</v>
      </c>
      <c r="X795" s="256">
        <v>6000</v>
      </c>
      <c r="Y795" s="241">
        <v>1</v>
      </c>
      <c r="Z795" s="256">
        <v>5890</v>
      </c>
      <c r="AA795" s="256">
        <v>5870</v>
      </c>
      <c r="AB795" s="257" t="s">
        <v>1979</v>
      </c>
      <c r="AC795" s="257" t="s">
        <v>2046</v>
      </c>
      <c r="AD795" s="328">
        <v>0.2013888888888889</v>
      </c>
      <c r="AE795" s="329">
        <v>0.25</v>
      </c>
      <c r="AF795" s="329"/>
      <c r="AG795" s="328"/>
      <c r="AH795" s="241"/>
      <c r="AI795" s="254" t="s">
        <v>830</v>
      </c>
      <c r="AJ795" s="254" t="s">
        <v>50</v>
      </c>
      <c r="AK795" s="254" t="s">
        <v>843</v>
      </c>
      <c r="AL795" s="260" t="s">
        <v>1441</v>
      </c>
      <c r="AM795" s="379" t="s">
        <v>840</v>
      </c>
      <c r="AP795" s="261">
        <f t="shared" si="92"/>
        <v>4.8611111111111105E-2</v>
      </c>
      <c r="AQ795" s="261" t="str">
        <f t="shared" si="93"/>
        <v/>
      </c>
      <c r="AS795" s="236" t="s">
        <v>848</v>
      </c>
    </row>
    <row r="796" spans="2:45">
      <c r="B796" s="337">
        <v>2025</v>
      </c>
      <c r="C796" s="337">
        <v>6</v>
      </c>
      <c r="D796" s="337">
        <v>5</v>
      </c>
      <c r="E796" s="338" t="s">
        <v>821</v>
      </c>
      <c r="F796" s="337"/>
      <c r="G796" s="339"/>
      <c r="H796" s="254"/>
      <c r="I796" s="317"/>
      <c r="J796" s="254"/>
      <c r="K796" s="241"/>
      <c r="L796" s="241"/>
      <c r="M796" s="241"/>
      <c r="N796" s="312"/>
      <c r="O796" s="3"/>
      <c r="P796" s="241"/>
      <c r="Q796" s="322"/>
      <c r="R796" s="256"/>
      <c r="S796" s="263"/>
      <c r="T796" s="256"/>
      <c r="U796" s="256"/>
      <c r="V796" s="256"/>
      <c r="W796" s="241"/>
      <c r="X796" s="256"/>
      <c r="Y796" s="241"/>
      <c r="Z796" s="256"/>
      <c r="AA796" s="256"/>
      <c r="AB796" s="257"/>
      <c r="AC796" s="257"/>
      <c r="AD796" s="328"/>
      <c r="AE796" s="329"/>
      <c r="AF796" s="329">
        <v>0.25</v>
      </c>
      <c r="AG796" s="328">
        <v>0.27777777777777779</v>
      </c>
      <c r="AH796" s="241" t="s">
        <v>41</v>
      </c>
      <c r="AI796" s="254"/>
      <c r="AJ796" s="254"/>
      <c r="AK796" s="254"/>
      <c r="AL796" s="260"/>
      <c r="AM796" s="379"/>
      <c r="AP796" s="261" t="str">
        <f t="shared" si="92"/>
        <v/>
      </c>
      <c r="AQ796" s="261">
        <f t="shared" si="93"/>
        <v>2.777777777777779E-2</v>
      </c>
    </row>
    <row r="797" spans="2:45">
      <c r="B797" s="337">
        <v>2025</v>
      </c>
      <c r="C797" s="337">
        <v>6</v>
      </c>
      <c r="D797" s="337">
        <v>6</v>
      </c>
      <c r="E797" s="338" t="s">
        <v>822</v>
      </c>
      <c r="F797" s="337">
        <v>1</v>
      </c>
      <c r="G797" s="339" t="s">
        <v>36</v>
      </c>
      <c r="H797" s="254" t="s">
        <v>825</v>
      </c>
      <c r="I797" s="317" t="s">
        <v>68</v>
      </c>
      <c r="J797" s="254" t="s">
        <v>845</v>
      </c>
      <c r="K797" s="241">
        <v>3824812</v>
      </c>
      <c r="L797" s="241"/>
      <c r="M797" s="241">
        <v>32</v>
      </c>
      <c r="N797" s="312" t="s">
        <v>844</v>
      </c>
      <c r="O797" s="3" t="s">
        <v>828</v>
      </c>
      <c r="P797" s="241">
        <v>25</v>
      </c>
      <c r="Q797" s="322" t="s">
        <v>842</v>
      </c>
      <c r="R797" s="256">
        <v>1110</v>
      </c>
      <c r="S797" s="263">
        <v>5870</v>
      </c>
      <c r="T797" s="256">
        <v>5870</v>
      </c>
      <c r="U797" s="256">
        <v>1050</v>
      </c>
      <c r="V797" s="384">
        <v>1051</v>
      </c>
      <c r="W797" s="241">
        <v>1</v>
      </c>
      <c r="X797" s="256">
        <v>6000</v>
      </c>
      <c r="Y797" s="241">
        <v>1</v>
      </c>
      <c r="Z797" s="256">
        <v>5740</v>
      </c>
      <c r="AA797" s="256">
        <v>5720</v>
      </c>
      <c r="AB797" s="257" t="s">
        <v>2021</v>
      </c>
      <c r="AC797" s="257" t="s">
        <v>2050</v>
      </c>
      <c r="AD797" s="328">
        <v>0.27777777777777779</v>
      </c>
      <c r="AE797" s="329">
        <v>0.3263888888888889</v>
      </c>
      <c r="AF797" s="329"/>
      <c r="AG797" s="328"/>
      <c r="AH797" s="241"/>
      <c r="AI797" s="254" t="s">
        <v>830</v>
      </c>
      <c r="AJ797" s="254" t="s">
        <v>50</v>
      </c>
      <c r="AK797" s="254" t="s">
        <v>843</v>
      </c>
      <c r="AL797" s="260" t="s">
        <v>2052</v>
      </c>
      <c r="AM797" s="379" t="s">
        <v>840</v>
      </c>
      <c r="AP797" s="261">
        <f t="shared" si="92"/>
        <v>4.8611111111111105E-2</v>
      </c>
      <c r="AQ797" s="261" t="str">
        <f t="shared" si="93"/>
        <v/>
      </c>
      <c r="AS797" s="236" t="s">
        <v>848</v>
      </c>
    </row>
    <row r="798" spans="2:45">
      <c r="B798" s="337">
        <v>2025</v>
      </c>
      <c r="C798" s="337">
        <v>6</v>
      </c>
      <c r="D798" s="337">
        <v>6</v>
      </c>
      <c r="E798" s="338" t="s">
        <v>822</v>
      </c>
      <c r="F798" s="337"/>
      <c r="G798" s="339"/>
      <c r="H798" s="254"/>
      <c r="I798" s="317"/>
      <c r="J798" s="254"/>
      <c r="K798" s="241"/>
      <c r="L798" s="241"/>
      <c r="M798" s="241"/>
      <c r="N798" s="312"/>
      <c r="O798" s="3"/>
      <c r="P798" s="241"/>
      <c r="Q798" s="322"/>
      <c r="R798" s="256"/>
      <c r="S798" s="263"/>
      <c r="T798" s="256"/>
      <c r="U798" s="256"/>
      <c r="V798" s="256"/>
      <c r="W798" s="241"/>
      <c r="X798" s="256"/>
      <c r="Y798" s="241"/>
      <c r="Z798" s="256"/>
      <c r="AA798" s="256"/>
      <c r="AB798" s="257"/>
      <c r="AC798" s="257"/>
      <c r="AD798" s="328"/>
      <c r="AE798" s="329"/>
      <c r="AF798" s="329">
        <v>0.3263888888888889</v>
      </c>
      <c r="AG798" s="328">
        <v>0.34722222222222221</v>
      </c>
      <c r="AH798" s="241" t="s">
        <v>41</v>
      </c>
      <c r="AI798" s="254"/>
      <c r="AJ798" s="254"/>
      <c r="AK798" s="254"/>
      <c r="AL798" s="260"/>
      <c r="AM798" s="379"/>
      <c r="AP798" s="261" t="str">
        <f t="shared" si="92"/>
        <v/>
      </c>
      <c r="AQ798" s="261">
        <f t="shared" si="93"/>
        <v>2.0833333333333315E-2</v>
      </c>
    </row>
    <row r="799" spans="2:45">
      <c r="B799" s="337">
        <v>2025</v>
      </c>
      <c r="C799" s="337">
        <v>6</v>
      </c>
      <c r="D799" s="337">
        <v>6</v>
      </c>
      <c r="E799" s="338" t="s">
        <v>822</v>
      </c>
      <c r="F799" s="337">
        <v>2</v>
      </c>
      <c r="G799" s="339" t="s">
        <v>36</v>
      </c>
      <c r="H799" s="254" t="s">
        <v>825</v>
      </c>
      <c r="I799" s="317" t="s">
        <v>68</v>
      </c>
      <c r="J799" s="254" t="s">
        <v>845</v>
      </c>
      <c r="K799" s="241">
        <v>3824812</v>
      </c>
      <c r="L799" s="241"/>
      <c r="M799" s="241">
        <v>32</v>
      </c>
      <c r="N799" s="312" t="s">
        <v>844</v>
      </c>
      <c r="O799" s="3" t="s">
        <v>828</v>
      </c>
      <c r="P799" s="241">
        <v>25</v>
      </c>
      <c r="Q799" s="322" t="s">
        <v>842</v>
      </c>
      <c r="R799" s="256">
        <v>1050</v>
      </c>
      <c r="S799" s="263">
        <v>5910</v>
      </c>
      <c r="T799" s="256">
        <v>5910</v>
      </c>
      <c r="U799" s="256">
        <v>1050</v>
      </c>
      <c r="V799" s="384">
        <v>1051</v>
      </c>
      <c r="W799" s="241">
        <v>1</v>
      </c>
      <c r="X799" s="256">
        <v>6000</v>
      </c>
      <c r="Y799" s="241">
        <v>1</v>
      </c>
      <c r="Z799" s="256">
        <v>5680</v>
      </c>
      <c r="AA799" s="256">
        <v>5660</v>
      </c>
      <c r="AB799" s="257" t="s">
        <v>1977</v>
      </c>
      <c r="AC799" s="257" t="s">
        <v>2056</v>
      </c>
      <c r="AD799" s="328">
        <v>0.34722222222222221</v>
      </c>
      <c r="AE799" s="329">
        <v>0.39583333333333331</v>
      </c>
      <c r="AF799" s="329"/>
      <c r="AG799" s="328"/>
      <c r="AH799" s="241"/>
      <c r="AI799" s="254" t="s">
        <v>830</v>
      </c>
      <c r="AJ799" s="254" t="s">
        <v>50</v>
      </c>
      <c r="AK799" s="254" t="s">
        <v>843</v>
      </c>
      <c r="AL799" s="260" t="s">
        <v>2054</v>
      </c>
      <c r="AM799" s="379" t="s">
        <v>840</v>
      </c>
      <c r="AP799" s="261">
        <f t="shared" si="92"/>
        <v>4.8611111111111105E-2</v>
      </c>
      <c r="AQ799" s="261" t="str">
        <f t="shared" si="93"/>
        <v/>
      </c>
      <c r="AS799" s="236" t="s">
        <v>848</v>
      </c>
    </row>
    <row r="800" spans="2:45">
      <c r="B800" s="337">
        <v>2025</v>
      </c>
      <c r="C800" s="337">
        <v>6</v>
      </c>
      <c r="D800" s="337">
        <v>6</v>
      </c>
      <c r="E800" s="338" t="s">
        <v>822</v>
      </c>
      <c r="F800" s="337"/>
      <c r="G800" s="339"/>
      <c r="H800" s="254"/>
      <c r="I800" s="317"/>
      <c r="J800" s="254"/>
      <c r="K800" s="241"/>
      <c r="L800" s="241"/>
      <c r="M800" s="241"/>
      <c r="N800" s="312"/>
      <c r="O800" s="3"/>
      <c r="P800" s="241"/>
      <c r="Q800" s="322"/>
      <c r="R800" s="256"/>
      <c r="S800" s="263"/>
      <c r="T800" s="256"/>
      <c r="U800" s="256"/>
      <c r="V800" s="256"/>
      <c r="W800" s="241"/>
      <c r="X800" s="256"/>
      <c r="Y800" s="241"/>
      <c r="Z800" s="256"/>
      <c r="AA800" s="256"/>
      <c r="AB800" s="257"/>
      <c r="AC800" s="257"/>
      <c r="AD800" s="328"/>
      <c r="AE800" s="329"/>
      <c r="AF800" s="329">
        <v>0.39583333333333331</v>
      </c>
      <c r="AG800" s="328">
        <v>0.41666666666666669</v>
      </c>
      <c r="AH800" s="241" t="s">
        <v>41</v>
      </c>
      <c r="AI800" s="254"/>
      <c r="AJ800" s="254"/>
      <c r="AK800" s="254"/>
      <c r="AL800" s="260"/>
      <c r="AM800" s="379"/>
      <c r="AP800" s="261" t="str">
        <f t="shared" si="92"/>
        <v/>
      </c>
      <c r="AQ800" s="261">
        <f t="shared" si="93"/>
        <v>2.083333333333337E-2</v>
      </c>
    </row>
    <row r="801" spans="2:45">
      <c r="B801" s="337">
        <v>2025</v>
      </c>
      <c r="C801" s="337">
        <v>6</v>
      </c>
      <c r="D801" s="337">
        <v>6</v>
      </c>
      <c r="E801" s="338" t="s">
        <v>822</v>
      </c>
      <c r="F801" s="337">
        <v>3</v>
      </c>
      <c r="G801" s="339" t="s">
        <v>36</v>
      </c>
      <c r="H801" s="254" t="s">
        <v>825</v>
      </c>
      <c r="I801" s="317" t="s">
        <v>68</v>
      </c>
      <c r="J801" s="254" t="s">
        <v>845</v>
      </c>
      <c r="K801" s="241">
        <v>3824812</v>
      </c>
      <c r="L801" s="241"/>
      <c r="M801" s="241">
        <v>32</v>
      </c>
      <c r="N801" s="312" t="s">
        <v>844</v>
      </c>
      <c r="O801" s="3" t="s">
        <v>828</v>
      </c>
      <c r="P801" s="241">
        <v>25</v>
      </c>
      <c r="Q801" s="322" t="s">
        <v>842</v>
      </c>
      <c r="R801" s="256">
        <v>1050</v>
      </c>
      <c r="S801" s="263">
        <v>1210</v>
      </c>
      <c r="T801" s="256">
        <v>1210</v>
      </c>
      <c r="U801" s="256">
        <v>1050</v>
      </c>
      <c r="V801" s="384">
        <v>1051</v>
      </c>
      <c r="W801" s="241">
        <v>1</v>
      </c>
      <c r="X801" s="256">
        <v>6000</v>
      </c>
      <c r="Y801" s="241">
        <v>1</v>
      </c>
      <c r="Z801" s="256">
        <v>0</v>
      </c>
      <c r="AA801" s="256">
        <v>0</v>
      </c>
      <c r="AB801" s="257" t="s">
        <v>2029</v>
      </c>
      <c r="AC801" s="387" t="s">
        <v>1898</v>
      </c>
      <c r="AD801" s="328">
        <v>0.41666666666666669</v>
      </c>
      <c r="AE801" s="329">
        <v>0.44444444444444442</v>
      </c>
      <c r="AF801" s="329"/>
      <c r="AG801" s="328"/>
      <c r="AH801" s="241"/>
      <c r="AI801" s="254" t="s">
        <v>830</v>
      </c>
      <c r="AJ801" s="254" t="s">
        <v>839</v>
      </c>
      <c r="AK801" s="254" t="s">
        <v>843</v>
      </c>
      <c r="AL801" s="260" t="s">
        <v>2059</v>
      </c>
      <c r="AM801" s="379" t="s">
        <v>1898</v>
      </c>
      <c r="AP801" s="261">
        <f t="shared" si="92"/>
        <v>2.7777777777777735E-2</v>
      </c>
      <c r="AQ801" s="261" t="str">
        <f t="shared" si="93"/>
        <v/>
      </c>
    </row>
    <row r="802" spans="2:45">
      <c r="B802" s="337">
        <v>2025</v>
      </c>
      <c r="C802" s="337">
        <v>6</v>
      </c>
      <c r="D802" s="337">
        <v>6</v>
      </c>
      <c r="E802" s="338" t="s">
        <v>822</v>
      </c>
      <c r="F802" s="337"/>
      <c r="G802" s="339"/>
      <c r="H802" s="254"/>
      <c r="I802" s="317"/>
      <c r="J802" s="254"/>
      <c r="K802" s="241"/>
      <c r="L802" s="241"/>
      <c r="M802" s="241"/>
      <c r="N802" s="312"/>
      <c r="O802" s="3"/>
      <c r="P802" s="241"/>
      <c r="Q802" s="322"/>
      <c r="R802" s="256"/>
      <c r="S802" s="263"/>
      <c r="T802" s="256"/>
      <c r="U802" s="256"/>
      <c r="V802" s="256"/>
      <c r="W802" s="241"/>
      <c r="X802" s="256"/>
      <c r="Y802" s="241"/>
      <c r="Z802" s="256"/>
      <c r="AA802" s="256"/>
      <c r="AB802" s="257"/>
      <c r="AC802" s="257"/>
      <c r="AD802" s="328"/>
      <c r="AE802" s="329"/>
      <c r="AF802" s="329">
        <v>0.44444444444444442</v>
      </c>
      <c r="AG802" s="328">
        <v>0.50694444444444442</v>
      </c>
      <c r="AH802" s="241" t="s">
        <v>41</v>
      </c>
      <c r="AI802" s="254"/>
      <c r="AJ802" s="254"/>
      <c r="AK802" s="254"/>
      <c r="AL802" s="260"/>
      <c r="AM802" s="379"/>
      <c r="AP802" s="261" t="str">
        <f t="shared" si="92"/>
        <v/>
      </c>
      <c r="AQ802" s="261">
        <f t="shared" si="93"/>
        <v>6.25E-2</v>
      </c>
    </row>
    <row r="803" spans="2:45">
      <c r="B803" s="337">
        <v>2025</v>
      </c>
      <c r="C803" s="337">
        <v>6</v>
      </c>
      <c r="D803" s="337">
        <v>6</v>
      </c>
      <c r="E803" s="338" t="s">
        <v>822</v>
      </c>
      <c r="F803" s="337">
        <v>4</v>
      </c>
      <c r="G803" s="339" t="s">
        <v>36</v>
      </c>
      <c r="H803" s="254" t="s">
        <v>825</v>
      </c>
      <c r="I803" s="317" t="s">
        <v>68</v>
      </c>
      <c r="J803" s="254" t="s">
        <v>845</v>
      </c>
      <c r="K803" s="241">
        <v>3824812</v>
      </c>
      <c r="L803" s="241"/>
      <c r="M803" s="241">
        <v>32</v>
      </c>
      <c r="N803" s="312" t="s">
        <v>844</v>
      </c>
      <c r="O803" s="3" t="s">
        <v>828</v>
      </c>
      <c r="P803" s="241">
        <v>25</v>
      </c>
      <c r="Q803" s="322" t="s">
        <v>842</v>
      </c>
      <c r="R803" s="256">
        <v>1050</v>
      </c>
      <c r="S803" s="263">
        <v>4380</v>
      </c>
      <c r="T803" s="256">
        <v>4380</v>
      </c>
      <c r="U803" s="256">
        <v>1050</v>
      </c>
      <c r="V803" s="384">
        <v>1051</v>
      </c>
      <c r="W803" s="241">
        <v>1</v>
      </c>
      <c r="X803" s="256">
        <v>6000</v>
      </c>
      <c r="Y803" s="241">
        <v>1</v>
      </c>
      <c r="Z803" s="256">
        <v>4360</v>
      </c>
      <c r="AA803" s="256">
        <v>4340</v>
      </c>
      <c r="AB803" s="257" t="s">
        <v>2026</v>
      </c>
      <c r="AC803" s="257" t="s">
        <v>2064</v>
      </c>
      <c r="AD803" s="328">
        <v>0.50694444444444442</v>
      </c>
      <c r="AE803" s="329">
        <v>0.54166666666666663</v>
      </c>
      <c r="AF803" s="329"/>
      <c r="AG803" s="328"/>
      <c r="AH803" s="241"/>
      <c r="AI803" s="254" t="s">
        <v>830</v>
      </c>
      <c r="AJ803" s="254" t="s">
        <v>50</v>
      </c>
      <c r="AK803" s="254" t="s">
        <v>843</v>
      </c>
      <c r="AL803" s="260" t="s">
        <v>2062</v>
      </c>
      <c r="AM803" s="379" t="s">
        <v>2060</v>
      </c>
      <c r="AP803" s="261">
        <f t="shared" si="92"/>
        <v>3.472222222222221E-2</v>
      </c>
      <c r="AQ803" s="261" t="str">
        <f t="shared" si="93"/>
        <v/>
      </c>
    </row>
    <row r="804" spans="2:45">
      <c r="B804" s="337">
        <v>2025</v>
      </c>
      <c r="C804" s="337">
        <v>6</v>
      </c>
      <c r="D804" s="337">
        <v>6</v>
      </c>
      <c r="E804" s="338" t="s">
        <v>822</v>
      </c>
      <c r="F804" s="337"/>
      <c r="G804" s="339"/>
      <c r="H804" s="254"/>
      <c r="I804" s="317"/>
      <c r="J804" s="254"/>
      <c r="K804" s="241"/>
      <c r="L804" s="241"/>
      <c r="M804" s="241"/>
      <c r="N804" s="312"/>
      <c r="O804" s="3"/>
      <c r="P804" s="241"/>
      <c r="Q804" s="322"/>
      <c r="R804" s="256"/>
      <c r="S804" s="263"/>
      <c r="T804" s="256"/>
      <c r="U804" s="256"/>
      <c r="V804" s="256"/>
      <c r="W804" s="241"/>
      <c r="X804" s="256"/>
      <c r="Y804" s="241"/>
      <c r="Z804" s="256"/>
      <c r="AA804" s="256"/>
      <c r="AB804" s="257"/>
      <c r="AC804" s="257"/>
      <c r="AD804" s="328"/>
      <c r="AE804" s="329"/>
      <c r="AF804" s="329">
        <v>0.54166666666666663</v>
      </c>
      <c r="AG804" s="328">
        <v>0.58333333333333337</v>
      </c>
      <c r="AH804" s="241" t="s">
        <v>48</v>
      </c>
      <c r="AI804" s="254"/>
      <c r="AJ804" s="254"/>
      <c r="AK804" s="254"/>
      <c r="AL804" s="260"/>
      <c r="AM804" s="379"/>
      <c r="AP804" s="261" t="str">
        <f t="shared" si="92"/>
        <v/>
      </c>
      <c r="AQ804" s="261">
        <f t="shared" si="93"/>
        <v>4.1666666666666741E-2</v>
      </c>
    </row>
    <row r="805" spans="2:45">
      <c r="B805" s="337">
        <v>2025</v>
      </c>
      <c r="C805" s="337">
        <v>6</v>
      </c>
      <c r="D805" s="337">
        <v>6</v>
      </c>
      <c r="E805" s="338" t="s">
        <v>821</v>
      </c>
      <c r="F805" s="337"/>
      <c r="G805" s="339"/>
      <c r="H805" s="254"/>
      <c r="I805" s="317"/>
      <c r="J805" s="254"/>
      <c r="K805" s="241"/>
      <c r="L805" s="241"/>
      <c r="M805" s="241"/>
      <c r="N805" s="312"/>
      <c r="O805" s="3"/>
      <c r="P805" s="241"/>
      <c r="Q805" s="322"/>
      <c r="R805" s="256"/>
      <c r="S805" s="263"/>
      <c r="T805" s="256"/>
      <c r="U805" s="256"/>
      <c r="V805" s="384"/>
      <c r="W805" s="241"/>
      <c r="X805" s="256"/>
      <c r="Y805" s="241"/>
      <c r="Z805" s="256"/>
      <c r="AA805" s="256"/>
      <c r="AB805" s="257"/>
      <c r="AC805" s="257"/>
      <c r="AD805" s="328"/>
      <c r="AE805" s="329"/>
      <c r="AF805" s="329">
        <v>0.91666666666666663</v>
      </c>
      <c r="AG805" s="328">
        <v>0.28125</v>
      </c>
      <c r="AH805" s="241" t="s">
        <v>39</v>
      </c>
      <c r="AI805" s="254"/>
      <c r="AJ805" s="254"/>
      <c r="AK805" s="254"/>
      <c r="AL805" s="260" t="s">
        <v>2066</v>
      </c>
      <c r="AM805" s="379"/>
      <c r="AP805" s="261" t="str">
        <f t="shared" si="92"/>
        <v/>
      </c>
      <c r="AQ805" s="261">
        <f t="shared" si="93"/>
        <v>0.36458333333333337</v>
      </c>
    </row>
    <row r="806" spans="2:45">
      <c r="B806" s="337">
        <v>2025</v>
      </c>
      <c r="C806" s="337">
        <v>6</v>
      </c>
      <c r="D806" s="337">
        <v>9</v>
      </c>
      <c r="E806" s="338" t="s">
        <v>823</v>
      </c>
      <c r="F806" s="337"/>
      <c r="G806" s="339"/>
      <c r="H806" s="254"/>
      <c r="I806" s="317"/>
      <c r="J806" s="254"/>
      <c r="K806" s="241"/>
      <c r="L806" s="241"/>
      <c r="M806" s="241"/>
      <c r="N806" s="312"/>
      <c r="O806" s="3"/>
      <c r="P806" s="241"/>
      <c r="Q806" s="322"/>
      <c r="R806" s="256"/>
      <c r="S806" s="263"/>
      <c r="T806" s="256"/>
      <c r="U806" s="256"/>
      <c r="V806" s="256"/>
      <c r="W806" s="241"/>
      <c r="X806" s="256"/>
      <c r="Y806" s="241"/>
      <c r="Z806" s="256"/>
      <c r="AA806" s="256"/>
      <c r="AB806" s="257"/>
      <c r="AC806" s="257"/>
      <c r="AD806" s="328"/>
      <c r="AE806" s="329"/>
      <c r="AF806" s="329">
        <v>0.28125</v>
      </c>
      <c r="AG806" s="328"/>
      <c r="AH806" s="241" t="s">
        <v>41</v>
      </c>
      <c r="AI806" s="254"/>
      <c r="AJ806" s="254"/>
      <c r="AK806" s="254"/>
      <c r="AL806" s="260" t="s">
        <v>2067</v>
      </c>
      <c r="AM806" s="379"/>
      <c r="AP806" s="261" t="str">
        <f t="shared" si="92"/>
        <v/>
      </c>
      <c r="AQ806" s="261">
        <f t="shared" si="93"/>
        <v>0.71875</v>
      </c>
    </row>
    <row r="807" spans="2:45">
      <c r="B807" s="337">
        <v>2025</v>
      </c>
      <c r="C807" s="337">
        <v>6</v>
      </c>
      <c r="D807" s="337">
        <v>9</v>
      </c>
      <c r="E807" s="338" t="s">
        <v>823</v>
      </c>
      <c r="F807" s="337">
        <v>1</v>
      </c>
      <c r="G807" s="339" t="s">
        <v>36</v>
      </c>
      <c r="H807" s="254" t="s">
        <v>825</v>
      </c>
      <c r="I807" s="317" t="s">
        <v>838</v>
      </c>
      <c r="J807" s="254" t="s">
        <v>841</v>
      </c>
      <c r="K807" s="241">
        <v>3829171</v>
      </c>
      <c r="L807" s="241">
        <v>1</v>
      </c>
      <c r="M807" s="241">
        <v>2</v>
      </c>
      <c r="N807" s="312" t="s">
        <v>844</v>
      </c>
      <c r="O807" s="3" t="s">
        <v>828</v>
      </c>
      <c r="P807" s="241">
        <v>25</v>
      </c>
      <c r="Q807" s="322" t="s">
        <v>842</v>
      </c>
      <c r="R807" s="256">
        <v>1050</v>
      </c>
      <c r="S807" s="263"/>
      <c r="T807" s="256"/>
      <c r="U807" s="256">
        <v>1050</v>
      </c>
      <c r="V807" s="384">
        <v>1051</v>
      </c>
      <c r="W807" s="241">
        <v>1</v>
      </c>
      <c r="X807" s="256">
        <v>6000</v>
      </c>
      <c r="Y807" s="241">
        <v>2</v>
      </c>
      <c r="Z807" s="256"/>
      <c r="AA807" s="256"/>
      <c r="AB807" s="257" t="s">
        <v>1964</v>
      </c>
      <c r="AC807" s="257"/>
      <c r="AD807" s="328"/>
      <c r="AE807" s="329"/>
      <c r="AF807" s="329"/>
      <c r="AG807" s="328"/>
      <c r="AH807" s="241" t="s">
        <v>829</v>
      </c>
      <c r="AI807" s="254" t="s">
        <v>830</v>
      </c>
      <c r="AJ807" s="254"/>
      <c r="AK807" s="254" t="s">
        <v>843</v>
      </c>
      <c r="AL807" s="260"/>
      <c r="AM807" s="379" t="s">
        <v>840</v>
      </c>
      <c r="AP807" s="261" t="str">
        <f t="shared" si="92"/>
        <v/>
      </c>
      <c r="AQ807" s="261" t="str">
        <f t="shared" si="93"/>
        <v/>
      </c>
      <c r="AS807" s="236" t="s">
        <v>848</v>
      </c>
    </row>
    <row r="808" spans="2:45">
      <c r="B808" s="337">
        <v>2025</v>
      </c>
      <c r="C808" s="337">
        <v>6</v>
      </c>
      <c r="D808" s="337"/>
      <c r="E808" s="338"/>
      <c r="F808" s="337"/>
      <c r="G808" s="339"/>
      <c r="H808" s="254"/>
      <c r="I808" s="317"/>
      <c r="J808" s="254"/>
      <c r="K808" s="241"/>
      <c r="L808" s="241"/>
      <c r="M808" s="241"/>
      <c r="N808" s="312"/>
      <c r="O808" s="3"/>
      <c r="P808" s="241"/>
      <c r="Q808" s="322"/>
      <c r="R808" s="256"/>
      <c r="S808" s="263"/>
      <c r="T808" s="256"/>
      <c r="U808" s="256"/>
      <c r="V808" s="256"/>
      <c r="W808" s="241"/>
      <c r="X808" s="256"/>
      <c r="Y808" s="241"/>
      <c r="Z808" s="256"/>
      <c r="AA808" s="256"/>
      <c r="AB808" s="257"/>
      <c r="AC808" s="257"/>
      <c r="AD808" s="328"/>
      <c r="AE808" s="329"/>
      <c r="AF808" s="329"/>
      <c r="AG808" s="328"/>
      <c r="AH808" s="241"/>
      <c r="AI808" s="254"/>
      <c r="AJ808" s="254"/>
      <c r="AK808" s="254"/>
      <c r="AL808" s="260"/>
      <c r="AM808" s="379"/>
      <c r="AP808" s="261" t="str">
        <f t="shared" si="92"/>
        <v/>
      </c>
      <c r="AQ808" s="261" t="str">
        <f t="shared" si="93"/>
        <v/>
      </c>
    </row>
    <row r="809" spans="2:45">
      <c r="B809" s="337">
        <v>2025</v>
      </c>
      <c r="C809" s="337">
        <v>6</v>
      </c>
      <c r="D809" s="337"/>
      <c r="E809" s="338"/>
      <c r="F809" s="337"/>
      <c r="G809" s="339"/>
      <c r="H809" s="254"/>
      <c r="I809" s="317"/>
      <c r="J809" s="254"/>
      <c r="K809" s="241"/>
      <c r="L809" s="241"/>
      <c r="M809" s="241"/>
      <c r="N809" s="312"/>
      <c r="O809" s="3"/>
      <c r="P809" s="241"/>
      <c r="Q809" s="322"/>
      <c r="R809" s="256"/>
      <c r="S809" s="263"/>
      <c r="T809" s="256"/>
      <c r="U809" s="256"/>
      <c r="V809" s="256"/>
      <c r="W809" s="241"/>
      <c r="X809" s="256"/>
      <c r="Y809" s="241"/>
      <c r="Z809" s="256"/>
      <c r="AA809" s="256"/>
      <c r="AB809" s="257"/>
      <c r="AC809" s="257"/>
      <c r="AD809" s="328"/>
      <c r="AE809" s="329"/>
      <c r="AF809" s="329"/>
      <c r="AG809" s="328"/>
      <c r="AH809" s="241"/>
      <c r="AI809" s="254"/>
      <c r="AJ809" s="254"/>
      <c r="AK809" s="254"/>
      <c r="AL809" s="260"/>
      <c r="AM809" s="379"/>
      <c r="AP809" s="261" t="str">
        <f t="shared" si="92"/>
        <v/>
      </c>
      <c r="AQ809" s="261" t="str">
        <f t="shared" si="93"/>
        <v/>
      </c>
    </row>
    <row r="810" spans="2:45">
      <c r="B810" s="337">
        <v>2025</v>
      </c>
      <c r="C810" s="337">
        <v>6</v>
      </c>
      <c r="D810" s="337"/>
      <c r="E810" s="338"/>
      <c r="F810" s="337"/>
      <c r="G810" s="339"/>
      <c r="H810" s="254"/>
      <c r="I810" s="317"/>
      <c r="J810" s="254"/>
      <c r="K810" s="241"/>
      <c r="L810" s="241"/>
      <c r="M810" s="241"/>
      <c r="N810" s="312"/>
      <c r="O810" s="3"/>
      <c r="P810" s="241"/>
      <c r="Q810" s="322"/>
      <c r="R810" s="256"/>
      <c r="S810" s="263"/>
      <c r="T810" s="256"/>
      <c r="U810" s="256"/>
      <c r="V810" s="256"/>
      <c r="W810" s="241"/>
      <c r="X810" s="256"/>
      <c r="Y810" s="241"/>
      <c r="Z810" s="256"/>
      <c r="AA810" s="256"/>
      <c r="AB810" s="257"/>
      <c r="AC810" s="257"/>
      <c r="AD810" s="328"/>
      <c r="AE810" s="329"/>
      <c r="AF810" s="329"/>
      <c r="AG810" s="328"/>
      <c r="AH810" s="241"/>
      <c r="AI810" s="254"/>
      <c r="AJ810" s="254"/>
      <c r="AK810" s="254"/>
      <c r="AL810" s="260"/>
      <c r="AM810" s="379"/>
      <c r="AP810" s="261" t="str">
        <f t="shared" ref="AP810:AP853" si="102">IF(IF(AD810&gt;AE810,1-AD810+AE810,AE810-AD810)=0,"",IF(AD810&gt;AE810,1-AD810+AE810,AE810-AD810))</f>
        <v/>
      </c>
      <c r="AQ810" s="261" t="str">
        <f t="shared" ref="AQ810:AQ853" si="103">IF(IF(AF810&gt;AG810,1-AF810+AG810,AG810-AF810)=0,"",IF(AF810&gt;AG810,1-AF810+AG810,AG810-AF810))</f>
        <v/>
      </c>
    </row>
    <row r="811" spans="2:45">
      <c r="B811" s="337">
        <v>2025</v>
      </c>
      <c r="C811" s="337">
        <v>6</v>
      </c>
      <c r="D811" s="337"/>
      <c r="E811" s="338"/>
      <c r="F811" s="337"/>
      <c r="G811" s="339"/>
      <c r="H811" s="254"/>
      <c r="I811" s="317"/>
      <c r="J811" s="254"/>
      <c r="K811" s="241"/>
      <c r="L811" s="241"/>
      <c r="M811" s="241"/>
      <c r="N811" s="312"/>
      <c r="O811" s="3"/>
      <c r="P811" s="241"/>
      <c r="Q811" s="322"/>
      <c r="R811" s="256"/>
      <c r="S811" s="263"/>
      <c r="T811" s="256"/>
      <c r="U811" s="256"/>
      <c r="V811" s="256"/>
      <c r="W811" s="241"/>
      <c r="X811" s="256"/>
      <c r="Y811" s="241"/>
      <c r="Z811" s="256"/>
      <c r="AA811" s="256"/>
      <c r="AB811" s="257"/>
      <c r="AC811" s="257"/>
      <c r="AD811" s="328"/>
      <c r="AE811" s="329"/>
      <c r="AF811" s="329"/>
      <c r="AG811" s="328"/>
      <c r="AH811" s="241"/>
      <c r="AI811" s="254"/>
      <c r="AJ811" s="254"/>
      <c r="AK811" s="254"/>
      <c r="AL811" s="260"/>
      <c r="AM811" s="379"/>
      <c r="AP811" s="261" t="str">
        <f t="shared" si="102"/>
        <v/>
      </c>
      <c r="AQ811" s="261" t="str">
        <f t="shared" si="103"/>
        <v/>
      </c>
    </row>
    <row r="812" spans="2:45">
      <c r="B812" s="337">
        <v>2025</v>
      </c>
      <c r="C812" s="337">
        <v>6</v>
      </c>
      <c r="D812" s="337"/>
      <c r="E812" s="338"/>
      <c r="F812" s="337"/>
      <c r="G812" s="339"/>
      <c r="H812" s="254"/>
      <c r="I812" s="317"/>
      <c r="J812" s="254"/>
      <c r="K812" s="241"/>
      <c r="L812" s="241"/>
      <c r="M812" s="241"/>
      <c r="N812" s="312"/>
      <c r="O812" s="3"/>
      <c r="P812" s="241"/>
      <c r="Q812" s="322"/>
      <c r="R812" s="256"/>
      <c r="S812" s="263"/>
      <c r="T812" s="256"/>
      <c r="U812" s="256"/>
      <c r="V812" s="256"/>
      <c r="W812" s="241"/>
      <c r="X812" s="256"/>
      <c r="Y812" s="241"/>
      <c r="Z812" s="256"/>
      <c r="AA812" s="256"/>
      <c r="AB812" s="257"/>
      <c r="AC812" s="257"/>
      <c r="AD812" s="328"/>
      <c r="AE812" s="329"/>
      <c r="AF812" s="329"/>
      <c r="AG812" s="328"/>
      <c r="AH812" s="241"/>
      <c r="AI812" s="254"/>
      <c r="AJ812" s="254"/>
      <c r="AK812" s="254"/>
      <c r="AL812" s="260"/>
      <c r="AM812" s="379"/>
      <c r="AP812" s="261" t="str">
        <f t="shared" si="102"/>
        <v/>
      </c>
      <c r="AQ812" s="261" t="str">
        <f t="shared" si="103"/>
        <v/>
      </c>
    </row>
    <row r="813" spans="2:45">
      <c r="B813" s="337">
        <v>2025</v>
      </c>
      <c r="C813" s="337">
        <v>6</v>
      </c>
      <c r="D813" s="337"/>
      <c r="E813" s="338"/>
      <c r="F813" s="337"/>
      <c r="G813" s="339"/>
      <c r="H813" s="254"/>
      <c r="I813" s="317"/>
      <c r="J813" s="254"/>
      <c r="K813" s="241"/>
      <c r="L813" s="241"/>
      <c r="M813" s="241"/>
      <c r="N813" s="312"/>
      <c r="O813" s="3"/>
      <c r="P813" s="241"/>
      <c r="Q813" s="322"/>
      <c r="R813" s="256"/>
      <c r="S813" s="263"/>
      <c r="T813" s="256"/>
      <c r="U813" s="256"/>
      <c r="V813" s="256"/>
      <c r="W813" s="241"/>
      <c r="X813" s="256"/>
      <c r="Y813" s="241"/>
      <c r="Z813" s="256"/>
      <c r="AA813" s="256"/>
      <c r="AB813" s="257"/>
      <c r="AC813" s="257"/>
      <c r="AD813" s="328"/>
      <c r="AE813" s="329"/>
      <c r="AF813" s="329"/>
      <c r="AG813" s="328"/>
      <c r="AH813" s="241"/>
      <c r="AI813" s="254"/>
      <c r="AJ813" s="254"/>
      <c r="AK813" s="254"/>
      <c r="AL813" s="260"/>
      <c r="AM813" s="379"/>
      <c r="AP813" s="261" t="str">
        <f t="shared" si="102"/>
        <v/>
      </c>
      <c r="AQ813" s="261" t="str">
        <f t="shared" si="103"/>
        <v/>
      </c>
    </row>
    <row r="814" spans="2:45">
      <c r="B814" s="337">
        <v>2025</v>
      </c>
      <c r="C814" s="337">
        <v>6</v>
      </c>
      <c r="D814" s="337"/>
      <c r="E814" s="338"/>
      <c r="F814" s="337"/>
      <c r="G814" s="339"/>
      <c r="H814" s="254"/>
      <c r="I814" s="317"/>
      <c r="J814" s="254"/>
      <c r="K814" s="241"/>
      <c r="L814" s="241"/>
      <c r="M814" s="241"/>
      <c r="N814" s="312"/>
      <c r="O814" s="3"/>
      <c r="P814" s="241"/>
      <c r="Q814" s="322"/>
      <c r="R814" s="256"/>
      <c r="S814" s="263"/>
      <c r="T814" s="256"/>
      <c r="U814" s="256"/>
      <c r="V814" s="256"/>
      <c r="W814" s="241"/>
      <c r="X814" s="256"/>
      <c r="Y814" s="241"/>
      <c r="Z814" s="256"/>
      <c r="AA814" s="256"/>
      <c r="AB814" s="257"/>
      <c r="AC814" s="257"/>
      <c r="AD814" s="328"/>
      <c r="AE814" s="329"/>
      <c r="AF814" s="329"/>
      <c r="AG814" s="328"/>
      <c r="AH814" s="241"/>
      <c r="AI814" s="254"/>
      <c r="AJ814" s="254"/>
      <c r="AK814" s="254"/>
      <c r="AL814" s="260"/>
      <c r="AM814" s="379"/>
      <c r="AP814" s="261" t="str">
        <f t="shared" si="102"/>
        <v/>
      </c>
      <c r="AQ814" s="261" t="str">
        <f t="shared" si="103"/>
        <v/>
      </c>
    </row>
    <row r="815" spans="2:45">
      <c r="B815" s="337">
        <v>2025</v>
      </c>
      <c r="C815" s="337">
        <v>6</v>
      </c>
      <c r="D815" s="337"/>
      <c r="E815" s="338"/>
      <c r="F815" s="337"/>
      <c r="G815" s="339"/>
      <c r="H815" s="254"/>
      <c r="I815" s="317"/>
      <c r="J815" s="254"/>
      <c r="K815" s="241"/>
      <c r="L815" s="241"/>
      <c r="M815" s="241"/>
      <c r="N815" s="312"/>
      <c r="O815" s="3"/>
      <c r="P815" s="241"/>
      <c r="Q815" s="322"/>
      <c r="R815" s="256"/>
      <c r="S815" s="263"/>
      <c r="T815" s="256"/>
      <c r="U815" s="256"/>
      <c r="V815" s="256"/>
      <c r="W815" s="241"/>
      <c r="X815" s="256"/>
      <c r="Y815" s="241"/>
      <c r="Z815" s="256"/>
      <c r="AA815" s="256"/>
      <c r="AB815" s="257"/>
      <c r="AC815" s="257"/>
      <c r="AD815" s="328"/>
      <c r="AE815" s="329"/>
      <c r="AF815" s="329"/>
      <c r="AG815" s="328"/>
      <c r="AH815" s="241"/>
      <c r="AI815" s="254"/>
      <c r="AJ815" s="254"/>
      <c r="AK815" s="254"/>
      <c r="AL815" s="260"/>
      <c r="AM815" s="379"/>
      <c r="AP815" s="261" t="str">
        <f t="shared" si="102"/>
        <v/>
      </c>
      <c r="AQ815" s="261" t="str">
        <f t="shared" si="103"/>
        <v/>
      </c>
    </row>
    <row r="816" spans="2:45">
      <c r="B816" s="337">
        <v>2025</v>
      </c>
      <c r="C816" s="337">
        <v>6</v>
      </c>
      <c r="D816" s="337"/>
      <c r="E816" s="338"/>
      <c r="F816" s="337"/>
      <c r="G816" s="339"/>
      <c r="H816" s="254"/>
      <c r="I816" s="317"/>
      <c r="J816" s="254"/>
      <c r="K816" s="241"/>
      <c r="L816" s="241"/>
      <c r="M816" s="241"/>
      <c r="N816" s="312"/>
      <c r="O816" s="3"/>
      <c r="P816" s="241"/>
      <c r="Q816" s="322"/>
      <c r="R816" s="256"/>
      <c r="S816" s="263"/>
      <c r="T816" s="256"/>
      <c r="U816" s="256"/>
      <c r="V816" s="256"/>
      <c r="W816" s="241"/>
      <c r="X816" s="256"/>
      <c r="Y816" s="241"/>
      <c r="Z816" s="256"/>
      <c r="AA816" s="256"/>
      <c r="AB816" s="257"/>
      <c r="AC816" s="257"/>
      <c r="AD816" s="328"/>
      <c r="AE816" s="329"/>
      <c r="AF816" s="329"/>
      <c r="AG816" s="328"/>
      <c r="AH816" s="241"/>
      <c r="AI816" s="254"/>
      <c r="AJ816" s="254"/>
      <c r="AK816" s="254"/>
      <c r="AL816" s="260"/>
      <c r="AM816" s="379"/>
      <c r="AP816" s="261" t="str">
        <f t="shared" si="102"/>
        <v/>
      </c>
      <c r="AQ816" s="261" t="str">
        <f t="shared" si="103"/>
        <v/>
      </c>
    </row>
    <row r="817" spans="2:44">
      <c r="B817" s="337">
        <v>2025</v>
      </c>
      <c r="C817" s="337">
        <v>6</v>
      </c>
      <c r="D817" s="337"/>
      <c r="E817" s="338"/>
      <c r="F817" s="337"/>
      <c r="G817" s="339"/>
      <c r="H817" s="254"/>
      <c r="I817" s="317"/>
      <c r="J817" s="254"/>
      <c r="K817" s="241"/>
      <c r="L817" s="241"/>
      <c r="M817" s="241"/>
      <c r="N817" s="312"/>
      <c r="O817" s="3"/>
      <c r="P817" s="241"/>
      <c r="Q817" s="322"/>
      <c r="R817" s="256"/>
      <c r="S817" s="263"/>
      <c r="T817" s="256"/>
      <c r="U817" s="256"/>
      <c r="V817" s="256"/>
      <c r="W817" s="241"/>
      <c r="X817" s="256"/>
      <c r="Y817" s="241"/>
      <c r="Z817" s="256"/>
      <c r="AA817" s="256"/>
      <c r="AB817" s="257"/>
      <c r="AC817" s="257"/>
      <c r="AD817" s="328"/>
      <c r="AE817" s="329"/>
      <c r="AF817" s="329"/>
      <c r="AG817" s="328"/>
      <c r="AH817" s="241"/>
      <c r="AI817" s="254"/>
      <c r="AJ817" s="254"/>
      <c r="AK817" s="254"/>
      <c r="AL817" s="260"/>
      <c r="AM817" s="379"/>
      <c r="AP817" s="261" t="str">
        <f t="shared" si="102"/>
        <v/>
      </c>
      <c r="AQ817" s="261" t="str">
        <f t="shared" si="103"/>
        <v/>
      </c>
    </row>
    <row r="818" spans="2:44">
      <c r="B818" s="337">
        <v>2025</v>
      </c>
      <c r="C818" s="337">
        <v>6</v>
      </c>
      <c r="D818" s="337"/>
      <c r="E818" s="338"/>
      <c r="F818" s="337"/>
      <c r="G818" s="339"/>
      <c r="H818" s="254"/>
      <c r="I818" s="317"/>
      <c r="J818" s="254"/>
      <c r="K818" s="241"/>
      <c r="L818" s="241"/>
      <c r="M818" s="241"/>
      <c r="N818" s="312"/>
      <c r="O818" s="3"/>
      <c r="P818" s="241"/>
      <c r="Q818" s="322"/>
      <c r="R818" s="256"/>
      <c r="S818" s="263"/>
      <c r="T818" s="256"/>
      <c r="U818" s="256"/>
      <c r="V818" s="256"/>
      <c r="W818" s="241"/>
      <c r="X818" s="256"/>
      <c r="Y818" s="241"/>
      <c r="Z818" s="256"/>
      <c r="AA818" s="256"/>
      <c r="AB818" s="257"/>
      <c r="AC818" s="257"/>
      <c r="AD818" s="328"/>
      <c r="AE818" s="329"/>
      <c r="AF818" s="329"/>
      <c r="AG818" s="328"/>
      <c r="AH818" s="241"/>
      <c r="AI818" s="254"/>
      <c r="AJ818" s="254"/>
      <c r="AK818" s="254"/>
      <c r="AL818" s="260"/>
      <c r="AM818" s="379"/>
      <c r="AP818" s="261" t="str">
        <f t="shared" si="102"/>
        <v/>
      </c>
      <c r="AQ818" s="261" t="str">
        <f t="shared" si="103"/>
        <v/>
      </c>
    </row>
    <row r="819" spans="2:44">
      <c r="B819" s="337"/>
      <c r="C819" s="337"/>
      <c r="D819" s="337"/>
      <c r="E819" s="338"/>
      <c r="F819" s="337"/>
      <c r="G819" s="339"/>
      <c r="H819" s="254"/>
      <c r="I819" s="317"/>
      <c r="J819" s="254"/>
      <c r="K819" s="241"/>
      <c r="L819" s="241"/>
      <c r="M819" s="241"/>
      <c r="N819" s="312"/>
      <c r="O819" s="3"/>
      <c r="P819" s="241"/>
      <c r="Q819" s="322"/>
      <c r="R819" s="256"/>
      <c r="S819" s="263"/>
      <c r="T819" s="256"/>
      <c r="U819" s="256"/>
      <c r="V819" s="256"/>
      <c r="W819" s="241"/>
      <c r="X819" s="256"/>
      <c r="Y819" s="241"/>
      <c r="Z819" s="256"/>
      <c r="AA819" s="256"/>
      <c r="AB819" s="257"/>
      <c r="AC819" s="257"/>
      <c r="AD819" s="328"/>
      <c r="AE819" s="329"/>
      <c r="AF819" s="329"/>
      <c r="AG819" s="328"/>
      <c r="AH819" s="241"/>
      <c r="AI819" s="254"/>
      <c r="AJ819" s="254"/>
      <c r="AK819" s="254"/>
      <c r="AL819" s="260"/>
      <c r="AM819" s="379"/>
      <c r="AP819" s="261" t="str">
        <f t="shared" si="102"/>
        <v/>
      </c>
      <c r="AQ819" s="261" t="str">
        <f t="shared" si="103"/>
        <v/>
      </c>
    </row>
    <row r="820" spans="2:44">
      <c r="B820" s="337"/>
      <c r="C820" s="337"/>
      <c r="D820" s="337"/>
      <c r="E820" s="338"/>
      <c r="F820" s="337"/>
      <c r="G820" s="339"/>
      <c r="H820" s="254"/>
      <c r="I820" s="317"/>
      <c r="J820" s="254"/>
      <c r="K820" s="241"/>
      <c r="L820" s="241"/>
      <c r="M820" s="241"/>
      <c r="N820" s="312"/>
      <c r="O820" s="3"/>
      <c r="P820" s="241"/>
      <c r="Q820" s="322"/>
      <c r="R820" s="256"/>
      <c r="S820" s="263"/>
      <c r="T820" s="256"/>
      <c r="U820" s="256"/>
      <c r="V820" s="256"/>
      <c r="W820" s="241"/>
      <c r="X820" s="256"/>
      <c r="Y820" s="241"/>
      <c r="Z820" s="256"/>
      <c r="AA820" s="256"/>
      <c r="AB820" s="257"/>
      <c r="AC820" s="257"/>
      <c r="AD820" s="328"/>
      <c r="AE820" s="329"/>
      <c r="AF820" s="329"/>
      <c r="AG820" s="328"/>
      <c r="AH820" s="241"/>
      <c r="AI820" s="254"/>
      <c r="AJ820" s="254"/>
      <c r="AK820" s="254"/>
      <c r="AL820" s="260"/>
      <c r="AM820" s="379"/>
      <c r="AP820" s="261" t="str">
        <f t="shared" si="102"/>
        <v/>
      </c>
      <c r="AQ820" s="261" t="str">
        <f t="shared" si="103"/>
        <v/>
      </c>
    </row>
    <row r="821" spans="2:44">
      <c r="B821" s="337"/>
      <c r="C821" s="337"/>
      <c r="D821" s="337"/>
      <c r="E821" s="338"/>
      <c r="F821" s="337"/>
      <c r="G821" s="339"/>
      <c r="H821" s="254"/>
      <c r="I821" s="317"/>
      <c r="J821" s="254"/>
      <c r="K821" s="241"/>
      <c r="L821" s="241"/>
      <c r="M821" s="241"/>
      <c r="N821" s="312"/>
      <c r="O821" s="3"/>
      <c r="P821" s="241"/>
      <c r="Q821" s="322"/>
      <c r="R821" s="256"/>
      <c r="S821" s="263"/>
      <c r="T821" s="256"/>
      <c r="U821" s="256"/>
      <c r="V821" s="256"/>
      <c r="W821" s="241"/>
      <c r="X821" s="256"/>
      <c r="Y821" s="241"/>
      <c r="Z821" s="256"/>
      <c r="AA821" s="256"/>
      <c r="AB821" s="257"/>
      <c r="AC821" s="257"/>
      <c r="AD821" s="328"/>
      <c r="AE821" s="329"/>
      <c r="AF821" s="329"/>
      <c r="AG821" s="328"/>
      <c r="AH821" s="241"/>
      <c r="AI821" s="254"/>
      <c r="AJ821" s="254"/>
      <c r="AK821" s="254"/>
      <c r="AL821" s="260"/>
      <c r="AM821" s="379"/>
      <c r="AP821" s="261" t="str">
        <f t="shared" si="102"/>
        <v/>
      </c>
      <c r="AQ821" s="261" t="str">
        <f t="shared" si="103"/>
        <v/>
      </c>
    </row>
    <row r="822" spans="2:44">
      <c r="B822" s="337"/>
      <c r="C822" s="337"/>
      <c r="D822" s="337"/>
      <c r="E822" s="338"/>
      <c r="F822" s="337"/>
      <c r="G822" s="339"/>
      <c r="H822" s="254"/>
      <c r="I822" s="317"/>
      <c r="J822" s="254"/>
      <c r="K822" s="241"/>
      <c r="L822" s="241"/>
      <c r="M822" s="241"/>
      <c r="N822" s="312"/>
      <c r="O822" s="3"/>
      <c r="P822" s="241"/>
      <c r="Q822" s="322"/>
      <c r="R822" s="256"/>
      <c r="S822" s="263"/>
      <c r="T822" s="256"/>
      <c r="U822" s="256"/>
      <c r="V822" s="256"/>
      <c r="W822" s="241"/>
      <c r="X822" s="256"/>
      <c r="Y822" s="241"/>
      <c r="Z822" s="256"/>
      <c r="AA822" s="256"/>
      <c r="AB822" s="257"/>
      <c r="AC822" s="257"/>
      <c r="AD822" s="328"/>
      <c r="AE822" s="329"/>
      <c r="AF822" s="329"/>
      <c r="AG822" s="328"/>
      <c r="AH822" s="241"/>
      <c r="AI822" s="254"/>
      <c r="AJ822" s="254"/>
      <c r="AK822" s="254"/>
      <c r="AL822" s="260"/>
      <c r="AM822" s="379"/>
      <c r="AP822" s="261" t="str">
        <f t="shared" si="102"/>
        <v/>
      </c>
      <c r="AQ822" s="261" t="str">
        <f t="shared" si="103"/>
        <v/>
      </c>
    </row>
    <row r="823" spans="2:44">
      <c r="B823" s="337"/>
      <c r="C823" s="337"/>
      <c r="D823" s="337"/>
      <c r="E823" s="338"/>
      <c r="F823" s="337"/>
      <c r="G823" s="339"/>
      <c r="H823" s="254" t="s">
        <v>825</v>
      </c>
      <c r="I823" s="317" t="s">
        <v>835</v>
      </c>
      <c r="J823" s="254" t="s">
        <v>827</v>
      </c>
      <c r="K823" s="241">
        <v>3708696</v>
      </c>
      <c r="L823" s="241">
        <v>1</v>
      </c>
      <c r="M823" s="241">
        <v>1</v>
      </c>
      <c r="N823" s="312" t="s">
        <v>661</v>
      </c>
      <c r="O823" s="3" t="s">
        <v>2069</v>
      </c>
      <c r="P823" s="241">
        <v>25</v>
      </c>
      <c r="Q823" s="322" t="s">
        <v>100</v>
      </c>
      <c r="R823" s="256">
        <v>1020</v>
      </c>
      <c r="S823" s="263">
        <v>12100</v>
      </c>
      <c r="T823" s="256">
        <v>12100</v>
      </c>
      <c r="U823" s="256">
        <v>1020</v>
      </c>
      <c r="V823" s="256"/>
      <c r="W823" s="241">
        <v>1</v>
      </c>
      <c r="X823" s="256">
        <v>12100</v>
      </c>
      <c r="Y823" s="241">
        <v>1</v>
      </c>
      <c r="Z823" s="256">
        <v>12100</v>
      </c>
      <c r="AA823" s="256"/>
      <c r="AB823" s="257"/>
      <c r="AC823" s="257"/>
      <c r="AD823" s="328"/>
      <c r="AE823" s="329"/>
      <c r="AF823" s="329"/>
      <c r="AG823" s="328"/>
      <c r="AH823" s="241"/>
      <c r="AI823" s="254"/>
      <c r="AJ823" s="254"/>
      <c r="AK823" s="254"/>
      <c r="AL823" s="260"/>
      <c r="AM823" s="379"/>
      <c r="AP823" s="261" t="str">
        <f t="shared" si="102"/>
        <v/>
      </c>
      <c r="AQ823" s="261" t="str">
        <f t="shared" si="103"/>
        <v/>
      </c>
      <c r="AR823" s="323">
        <v>41701070000</v>
      </c>
    </row>
    <row r="824" spans="2:44">
      <c r="B824" s="337"/>
      <c r="C824" s="337"/>
      <c r="D824" s="337"/>
      <c r="E824" s="338"/>
      <c r="F824" s="337"/>
      <c r="G824" s="339"/>
      <c r="H824" s="254"/>
      <c r="I824" s="317"/>
      <c r="J824" s="254"/>
      <c r="K824" s="241"/>
      <c r="L824" s="241"/>
      <c r="M824" s="241"/>
      <c r="N824" s="312"/>
      <c r="O824" s="3"/>
      <c r="P824" s="241">
        <v>25</v>
      </c>
      <c r="Q824" s="322"/>
      <c r="R824" s="256">
        <v>1020</v>
      </c>
      <c r="S824" s="263">
        <v>500</v>
      </c>
      <c r="T824" s="256">
        <v>500</v>
      </c>
      <c r="U824" s="256">
        <v>1020</v>
      </c>
      <c r="V824" s="256"/>
      <c r="W824" s="241">
        <v>1</v>
      </c>
      <c r="X824" s="256">
        <v>500</v>
      </c>
      <c r="Y824" s="241">
        <v>1</v>
      </c>
      <c r="Z824" s="256">
        <v>500</v>
      </c>
      <c r="AA824" s="256"/>
      <c r="AB824" s="257"/>
      <c r="AC824" s="257"/>
      <c r="AD824" s="576"/>
      <c r="AE824" s="577"/>
      <c r="AF824" s="577"/>
      <c r="AG824" s="576"/>
      <c r="AH824" s="241"/>
      <c r="AI824" s="254" t="s">
        <v>830</v>
      </c>
      <c r="AJ824" s="254"/>
      <c r="AK824" s="254" t="s">
        <v>578</v>
      </c>
      <c r="AL824" s="260"/>
      <c r="AM824" s="379"/>
      <c r="AP824" s="261" t="str">
        <f t="shared" si="102"/>
        <v/>
      </c>
      <c r="AQ824" s="261" t="str">
        <f t="shared" si="103"/>
        <v/>
      </c>
    </row>
    <row r="825" spans="2:44">
      <c r="B825" s="337"/>
      <c r="C825" s="337"/>
      <c r="D825" s="337"/>
      <c r="E825" s="338"/>
      <c r="F825" s="337"/>
      <c r="G825" s="339"/>
      <c r="H825" s="254"/>
      <c r="I825" s="317"/>
      <c r="J825" s="254"/>
      <c r="K825" s="241"/>
      <c r="L825" s="241"/>
      <c r="M825" s="241"/>
      <c r="N825" s="312"/>
      <c r="O825" s="3"/>
      <c r="P825" s="241"/>
      <c r="Q825" s="322"/>
      <c r="R825" s="256"/>
      <c r="S825" s="263"/>
      <c r="T825" s="256"/>
      <c r="U825" s="256"/>
      <c r="V825" s="256"/>
      <c r="W825" s="241"/>
      <c r="X825" s="256"/>
      <c r="Y825" s="241"/>
      <c r="Z825" s="256"/>
      <c r="AA825" s="256"/>
      <c r="AB825" s="257"/>
      <c r="AC825" s="257"/>
      <c r="AD825" s="576"/>
      <c r="AE825" s="577"/>
      <c r="AF825" s="577"/>
      <c r="AG825" s="576"/>
      <c r="AH825" s="241" t="s">
        <v>2070</v>
      </c>
      <c r="AI825" s="254"/>
      <c r="AJ825" s="254"/>
      <c r="AK825" s="254"/>
      <c r="AL825" s="260"/>
      <c r="AM825" s="379"/>
      <c r="AP825" s="261" t="str">
        <f t="shared" si="102"/>
        <v/>
      </c>
      <c r="AQ825" s="261" t="str">
        <f t="shared" si="103"/>
        <v/>
      </c>
    </row>
    <row r="826" spans="2:44">
      <c r="B826" s="337"/>
      <c r="C826" s="337"/>
      <c r="D826" s="337"/>
      <c r="E826" s="338"/>
      <c r="F826" s="337"/>
      <c r="G826" s="339"/>
      <c r="H826" s="254" t="s">
        <v>825</v>
      </c>
      <c r="I826" s="317" t="s">
        <v>835</v>
      </c>
      <c r="J826" s="254" t="s">
        <v>827</v>
      </c>
      <c r="K826" s="241">
        <v>3708709</v>
      </c>
      <c r="L826" s="241">
        <v>1</v>
      </c>
      <c r="M826" s="241">
        <v>4</v>
      </c>
      <c r="N826" s="312" t="s">
        <v>652</v>
      </c>
      <c r="O826" s="3" t="s">
        <v>831</v>
      </c>
      <c r="P826" s="241">
        <v>25</v>
      </c>
      <c r="Q826" s="322" t="s">
        <v>100</v>
      </c>
      <c r="R826" s="256">
        <v>1005</v>
      </c>
      <c r="S826" s="263">
        <v>12100</v>
      </c>
      <c r="T826" s="256">
        <v>12100</v>
      </c>
      <c r="U826" s="256">
        <v>1005</v>
      </c>
      <c r="V826" s="256"/>
      <c r="W826" s="241">
        <v>1</v>
      </c>
      <c r="X826" s="256">
        <v>12100</v>
      </c>
      <c r="Y826" s="241">
        <v>1</v>
      </c>
      <c r="Z826" s="256"/>
      <c r="AA826" s="256"/>
      <c r="AB826" s="257"/>
      <c r="AC826" s="257"/>
      <c r="AD826" s="576"/>
      <c r="AE826" s="577"/>
      <c r="AF826" s="577"/>
      <c r="AG826" s="576"/>
      <c r="AH826" s="241"/>
      <c r="AI826" s="254"/>
      <c r="AJ826" s="254"/>
      <c r="AK826" s="254"/>
      <c r="AL826" s="260"/>
      <c r="AM826" s="379"/>
      <c r="AP826" s="261" t="str">
        <f t="shared" si="102"/>
        <v/>
      </c>
      <c r="AQ826" s="261" t="str">
        <f t="shared" si="103"/>
        <v/>
      </c>
      <c r="AR826" s="323">
        <v>41701050000</v>
      </c>
    </row>
    <row r="827" spans="2:44">
      <c r="B827" s="337"/>
      <c r="C827" s="337"/>
      <c r="D827" s="337"/>
      <c r="E827" s="338"/>
      <c r="F827" s="337"/>
      <c r="G827" s="339"/>
      <c r="H827" s="254"/>
      <c r="I827" s="317"/>
      <c r="J827" s="254"/>
      <c r="K827" s="241"/>
      <c r="L827" s="241"/>
      <c r="M827" s="241"/>
      <c r="N827" s="312"/>
      <c r="O827" s="3"/>
      <c r="P827" s="241">
        <v>25</v>
      </c>
      <c r="Q827" s="322"/>
      <c r="R827" s="256">
        <v>1005</v>
      </c>
      <c r="S827" s="263">
        <v>500</v>
      </c>
      <c r="T827" s="256">
        <v>500</v>
      </c>
      <c r="U827" s="256">
        <v>1005</v>
      </c>
      <c r="V827" s="256"/>
      <c r="W827" s="241">
        <v>1</v>
      </c>
      <c r="X827" s="256">
        <v>500</v>
      </c>
      <c r="Y827" s="241">
        <v>1</v>
      </c>
      <c r="Z827" s="256"/>
      <c r="AA827" s="256"/>
      <c r="AB827" s="257"/>
      <c r="AC827" s="257"/>
      <c r="AD827" s="576"/>
      <c r="AE827" s="577"/>
      <c r="AF827" s="577"/>
      <c r="AG827" s="576"/>
      <c r="AH827" s="241"/>
      <c r="AI827" s="254" t="s">
        <v>830</v>
      </c>
      <c r="AJ827" s="254"/>
      <c r="AK827" s="254" t="s">
        <v>578</v>
      </c>
      <c r="AL827" s="260"/>
      <c r="AM827" s="379"/>
      <c r="AP827" s="261" t="str">
        <f t="shared" si="102"/>
        <v/>
      </c>
      <c r="AQ827" s="261" t="str">
        <f t="shared" si="103"/>
        <v/>
      </c>
    </row>
    <row r="828" spans="2:44">
      <c r="B828" s="337"/>
      <c r="C828" s="337"/>
      <c r="D828" s="337"/>
      <c r="E828" s="338"/>
      <c r="F828" s="337"/>
      <c r="G828" s="339"/>
      <c r="H828" s="254"/>
      <c r="I828" s="317"/>
      <c r="J828" s="254"/>
      <c r="K828" s="241"/>
      <c r="L828" s="241"/>
      <c r="M828" s="241"/>
      <c r="N828" s="312"/>
      <c r="O828" s="3"/>
      <c r="P828" s="241"/>
      <c r="Q828" s="322"/>
      <c r="R828" s="256"/>
      <c r="S828" s="263"/>
      <c r="T828" s="256"/>
      <c r="U828" s="256"/>
      <c r="V828" s="256"/>
      <c r="W828" s="241"/>
      <c r="X828" s="256"/>
      <c r="Y828" s="241"/>
      <c r="Z828" s="256"/>
      <c r="AA828" s="256"/>
      <c r="AB828" s="257"/>
      <c r="AC828" s="257"/>
      <c r="AD828" s="576"/>
      <c r="AE828" s="577"/>
      <c r="AF828" s="577"/>
      <c r="AG828" s="576"/>
      <c r="AH828" s="241" t="s">
        <v>2071</v>
      </c>
      <c r="AI828" s="254"/>
      <c r="AJ828" s="254"/>
      <c r="AK828" s="254"/>
      <c r="AL828" s="260"/>
      <c r="AM828" s="379"/>
      <c r="AP828" s="261" t="str">
        <f t="shared" si="102"/>
        <v/>
      </c>
      <c r="AQ828" s="261" t="str">
        <f t="shared" si="103"/>
        <v/>
      </c>
    </row>
    <row r="829" spans="2:44">
      <c r="B829" s="337"/>
      <c r="C829" s="337"/>
      <c r="D829" s="337"/>
      <c r="E829" s="338"/>
      <c r="F829" s="337"/>
      <c r="G829" s="339"/>
      <c r="H829" s="254" t="s">
        <v>825</v>
      </c>
      <c r="I829" s="317" t="s">
        <v>835</v>
      </c>
      <c r="J829" s="254" t="s">
        <v>827</v>
      </c>
      <c r="K829" s="241">
        <v>3708709</v>
      </c>
      <c r="L829" s="241">
        <v>2</v>
      </c>
      <c r="M829" s="241">
        <v>4</v>
      </c>
      <c r="N829" s="312" t="s">
        <v>652</v>
      </c>
      <c r="O829" s="3" t="s">
        <v>831</v>
      </c>
      <c r="P829" s="241">
        <v>25</v>
      </c>
      <c r="Q829" s="322" t="s">
        <v>100</v>
      </c>
      <c r="R829" s="256">
        <v>1005</v>
      </c>
      <c r="S829" s="263">
        <v>12100</v>
      </c>
      <c r="T829" s="256">
        <v>12100</v>
      </c>
      <c r="U829" s="256">
        <v>1005</v>
      </c>
      <c r="V829" s="256"/>
      <c r="W829" s="241">
        <v>1</v>
      </c>
      <c r="X829" s="256">
        <v>12100</v>
      </c>
      <c r="Y829" s="241">
        <v>1</v>
      </c>
      <c r="Z829" s="256"/>
      <c r="AA829" s="256"/>
      <c r="AB829" s="257"/>
      <c r="AC829" s="257"/>
      <c r="AD829" s="576"/>
      <c r="AE829" s="577"/>
      <c r="AF829" s="577"/>
      <c r="AG829" s="576"/>
      <c r="AH829" s="241"/>
      <c r="AI829" s="254"/>
      <c r="AJ829" s="254"/>
      <c r="AK829" s="254"/>
      <c r="AL829" s="260"/>
      <c r="AM829" s="379"/>
      <c r="AP829" s="261" t="str">
        <f t="shared" si="102"/>
        <v/>
      </c>
      <c r="AQ829" s="261" t="str">
        <f t="shared" si="103"/>
        <v/>
      </c>
      <c r="AR829" s="323">
        <v>41701050000</v>
      </c>
    </row>
    <row r="830" spans="2:44">
      <c r="B830" s="337"/>
      <c r="C830" s="337"/>
      <c r="D830" s="337"/>
      <c r="E830" s="338"/>
      <c r="F830" s="337"/>
      <c r="G830" s="339"/>
      <c r="H830" s="254"/>
      <c r="I830" s="317"/>
      <c r="J830" s="254"/>
      <c r="K830" s="241"/>
      <c r="L830" s="241"/>
      <c r="M830" s="241"/>
      <c r="N830" s="312"/>
      <c r="O830" s="3"/>
      <c r="P830" s="241">
        <v>25</v>
      </c>
      <c r="Q830" s="322"/>
      <c r="R830" s="256">
        <v>1005</v>
      </c>
      <c r="S830" s="263">
        <v>500</v>
      </c>
      <c r="T830" s="256">
        <v>500</v>
      </c>
      <c r="U830" s="256">
        <v>1005</v>
      </c>
      <c r="V830" s="256"/>
      <c r="W830" s="241">
        <v>1</v>
      </c>
      <c r="X830" s="256">
        <v>500</v>
      </c>
      <c r="Y830" s="241">
        <v>1</v>
      </c>
      <c r="Z830" s="256"/>
      <c r="AA830" s="256"/>
      <c r="AB830" s="257"/>
      <c r="AC830" s="257"/>
      <c r="AD830" s="576"/>
      <c r="AE830" s="577"/>
      <c r="AF830" s="577"/>
      <c r="AG830" s="576"/>
      <c r="AH830" s="241"/>
      <c r="AI830" s="254" t="s">
        <v>830</v>
      </c>
      <c r="AJ830" s="254"/>
      <c r="AK830" s="254" t="s">
        <v>578</v>
      </c>
      <c r="AL830" s="260"/>
      <c r="AM830" s="379"/>
      <c r="AP830" s="261" t="str">
        <f t="shared" si="102"/>
        <v/>
      </c>
      <c r="AQ830" s="261" t="str">
        <f t="shared" si="103"/>
        <v/>
      </c>
    </row>
    <row r="831" spans="2:44">
      <c r="B831" s="337"/>
      <c r="C831" s="337"/>
      <c r="D831" s="337"/>
      <c r="E831" s="338"/>
      <c r="F831" s="337"/>
      <c r="G831" s="339"/>
      <c r="H831" s="254"/>
      <c r="I831" s="317"/>
      <c r="J831" s="254"/>
      <c r="K831" s="241"/>
      <c r="L831" s="241"/>
      <c r="M831" s="241"/>
      <c r="N831" s="312"/>
      <c r="O831" s="3"/>
      <c r="P831" s="241"/>
      <c r="Q831" s="322"/>
      <c r="R831" s="256"/>
      <c r="S831" s="263"/>
      <c r="T831" s="256"/>
      <c r="U831" s="256"/>
      <c r="V831" s="256"/>
      <c r="W831" s="241"/>
      <c r="X831" s="256"/>
      <c r="Y831" s="241"/>
      <c r="Z831" s="256"/>
      <c r="AA831" s="256"/>
      <c r="AB831" s="257"/>
      <c r="AC831" s="257"/>
      <c r="AD831" s="576"/>
      <c r="AE831" s="577"/>
      <c r="AF831" s="577"/>
      <c r="AG831" s="576"/>
      <c r="AH831" s="241" t="s">
        <v>2071</v>
      </c>
      <c r="AI831" s="254"/>
      <c r="AJ831" s="254"/>
      <c r="AK831" s="254"/>
      <c r="AL831" s="260"/>
      <c r="AM831" s="379"/>
      <c r="AP831" s="261" t="str">
        <f t="shared" si="102"/>
        <v/>
      </c>
      <c r="AQ831" s="261" t="str">
        <f t="shared" si="103"/>
        <v/>
      </c>
    </row>
    <row r="832" spans="2:44">
      <c r="B832" s="337"/>
      <c r="C832" s="337"/>
      <c r="D832" s="337"/>
      <c r="E832" s="338"/>
      <c r="F832" s="337"/>
      <c r="G832" s="339"/>
      <c r="H832" s="254" t="s">
        <v>825</v>
      </c>
      <c r="I832" s="317" t="s">
        <v>835</v>
      </c>
      <c r="J832" s="254" t="s">
        <v>827</v>
      </c>
      <c r="K832" s="241">
        <v>3708709</v>
      </c>
      <c r="L832" s="241">
        <v>3</v>
      </c>
      <c r="M832" s="241">
        <v>4</v>
      </c>
      <c r="N832" s="312" t="s">
        <v>652</v>
      </c>
      <c r="O832" s="3" t="s">
        <v>831</v>
      </c>
      <c r="P832" s="241">
        <v>25</v>
      </c>
      <c r="Q832" s="322" t="s">
        <v>100</v>
      </c>
      <c r="R832" s="256">
        <v>1005</v>
      </c>
      <c r="S832" s="263">
        <v>12100</v>
      </c>
      <c r="T832" s="256">
        <v>12100</v>
      </c>
      <c r="U832" s="256">
        <v>1005</v>
      </c>
      <c r="V832" s="256"/>
      <c r="W832" s="241">
        <v>1</v>
      </c>
      <c r="X832" s="256">
        <v>12100</v>
      </c>
      <c r="Y832" s="241">
        <v>1</v>
      </c>
      <c r="Z832" s="256"/>
      <c r="AA832" s="256"/>
      <c r="AB832" s="257"/>
      <c r="AC832" s="257"/>
      <c r="AD832" s="576"/>
      <c r="AE832" s="577"/>
      <c r="AF832" s="577"/>
      <c r="AG832" s="576"/>
      <c r="AH832" s="241"/>
      <c r="AI832" s="254"/>
      <c r="AJ832" s="254"/>
      <c r="AK832" s="254"/>
      <c r="AL832" s="260"/>
      <c r="AM832" s="379"/>
      <c r="AP832" s="261" t="str">
        <f t="shared" si="102"/>
        <v/>
      </c>
      <c r="AQ832" s="261" t="str">
        <f t="shared" si="103"/>
        <v/>
      </c>
      <c r="AR832" s="323">
        <v>41701050000</v>
      </c>
    </row>
    <row r="833" spans="2:45">
      <c r="B833" s="337"/>
      <c r="C833" s="337"/>
      <c r="D833" s="337"/>
      <c r="E833" s="338"/>
      <c r="F833" s="337"/>
      <c r="G833" s="339"/>
      <c r="H833" s="254"/>
      <c r="I833" s="317"/>
      <c r="J833" s="254"/>
      <c r="K833" s="241"/>
      <c r="L833" s="241"/>
      <c r="M833" s="241"/>
      <c r="N833" s="312"/>
      <c r="O833" s="3"/>
      <c r="P833" s="241">
        <v>25</v>
      </c>
      <c r="Q833" s="322"/>
      <c r="R833" s="256">
        <v>1005</v>
      </c>
      <c r="S833" s="263">
        <v>500</v>
      </c>
      <c r="T833" s="256">
        <v>500</v>
      </c>
      <c r="U833" s="256">
        <v>1005</v>
      </c>
      <c r="V833" s="256"/>
      <c r="W833" s="241">
        <v>1</v>
      </c>
      <c r="X833" s="256">
        <v>500</v>
      </c>
      <c r="Y833" s="241">
        <v>1</v>
      </c>
      <c r="Z833" s="256"/>
      <c r="AA833" s="256"/>
      <c r="AB833" s="257"/>
      <c r="AC833" s="257"/>
      <c r="AD833" s="576"/>
      <c r="AE833" s="577"/>
      <c r="AF833" s="577"/>
      <c r="AG833" s="576"/>
      <c r="AH833" s="241"/>
      <c r="AI833" s="254" t="s">
        <v>830</v>
      </c>
      <c r="AJ833" s="254"/>
      <c r="AK833" s="254" t="s">
        <v>578</v>
      </c>
      <c r="AL833" s="260"/>
      <c r="AM833" s="379"/>
      <c r="AP833" s="261" t="str">
        <f t="shared" si="102"/>
        <v/>
      </c>
      <c r="AQ833" s="261" t="str">
        <f t="shared" si="103"/>
        <v/>
      </c>
    </row>
    <row r="834" spans="2:45">
      <c r="B834" s="337"/>
      <c r="C834" s="337"/>
      <c r="D834" s="337"/>
      <c r="E834" s="338"/>
      <c r="F834" s="337"/>
      <c r="G834" s="339"/>
      <c r="H834" s="254"/>
      <c r="I834" s="317"/>
      <c r="J834" s="254"/>
      <c r="K834" s="241"/>
      <c r="L834" s="241"/>
      <c r="M834" s="241"/>
      <c r="N834" s="312"/>
      <c r="O834" s="3"/>
      <c r="P834" s="241"/>
      <c r="Q834" s="322"/>
      <c r="R834" s="256"/>
      <c r="S834" s="263"/>
      <c r="T834" s="256"/>
      <c r="U834" s="256"/>
      <c r="V834" s="256"/>
      <c r="W834" s="241"/>
      <c r="X834" s="256"/>
      <c r="Y834" s="241"/>
      <c r="Z834" s="256"/>
      <c r="AA834" s="256"/>
      <c r="AB834" s="257"/>
      <c r="AC834" s="257"/>
      <c r="AD834" s="576"/>
      <c r="AE834" s="577"/>
      <c r="AF834" s="577"/>
      <c r="AG834" s="576"/>
      <c r="AH834" s="241" t="s">
        <v>2071</v>
      </c>
      <c r="AI834" s="254"/>
      <c r="AJ834" s="254"/>
      <c r="AK834" s="254"/>
      <c r="AL834" s="260"/>
      <c r="AM834" s="379"/>
      <c r="AP834" s="261" t="str">
        <f t="shared" si="102"/>
        <v/>
      </c>
      <c r="AQ834" s="261" t="str">
        <f t="shared" si="103"/>
        <v/>
      </c>
    </row>
    <row r="835" spans="2:45">
      <c r="B835" s="337"/>
      <c r="C835" s="337"/>
      <c r="D835" s="337"/>
      <c r="E835" s="338"/>
      <c r="F835" s="337"/>
      <c r="G835" s="339"/>
      <c r="H835" s="254" t="s">
        <v>825</v>
      </c>
      <c r="I835" s="317" t="s">
        <v>835</v>
      </c>
      <c r="J835" s="254" t="s">
        <v>827</v>
      </c>
      <c r="K835" s="241">
        <v>3708709</v>
      </c>
      <c r="L835" s="241">
        <v>4</v>
      </c>
      <c r="M835" s="241">
        <v>4</v>
      </c>
      <c r="N835" s="312" t="s">
        <v>652</v>
      </c>
      <c r="O835" s="3" t="s">
        <v>831</v>
      </c>
      <c r="P835" s="241">
        <v>25</v>
      </c>
      <c r="Q835" s="322" t="s">
        <v>100</v>
      </c>
      <c r="R835" s="256">
        <v>1005</v>
      </c>
      <c r="S835" s="263">
        <v>12100</v>
      </c>
      <c r="T835" s="256">
        <v>12100</v>
      </c>
      <c r="U835" s="256">
        <v>1005</v>
      </c>
      <c r="V835" s="256"/>
      <c r="W835" s="241">
        <v>1</v>
      </c>
      <c r="X835" s="256">
        <v>12100</v>
      </c>
      <c r="Y835" s="241">
        <v>1</v>
      </c>
      <c r="Z835" s="256"/>
      <c r="AA835" s="256"/>
      <c r="AB835" s="257"/>
      <c r="AC835" s="257"/>
      <c r="AD835" s="576"/>
      <c r="AE835" s="577"/>
      <c r="AF835" s="577"/>
      <c r="AG835" s="576"/>
      <c r="AH835" s="241"/>
      <c r="AI835" s="254"/>
      <c r="AJ835" s="254"/>
      <c r="AK835" s="254"/>
      <c r="AL835" s="260"/>
      <c r="AM835" s="379"/>
      <c r="AP835" s="261" t="str">
        <f t="shared" si="102"/>
        <v/>
      </c>
      <c r="AQ835" s="261" t="str">
        <f t="shared" si="103"/>
        <v/>
      </c>
      <c r="AR835" s="323">
        <v>41701050000</v>
      </c>
    </row>
    <row r="836" spans="2:45">
      <c r="B836" s="337"/>
      <c r="C836" s="337"/>
      <c r="D836" s="337"/>
      <c r="E836" s="338"/>
      <c r="F836" s="337"/>
      <c r="G836" s="339"/>
      <c r="H836" s="254"/>
      <c r="I836" s="317"/>
      <c r="J836" s="254"/>
      <c r="K836" s="241"/>
      <c r="L836" s="241"/>
      <c r="M836" s="241"/>
      <c r="N836" s="312"/>
      <c r="O836" s="3"/>
      <c r="P836" s="241">
        <v>25</v>
      </c>
      <c r="Q836" s="322"/>
      <c r="R836" s="256">
        <v>1005</v>
      </c>
      <c r="S836" s="263">
        <v>500</v>
      </c>
      <c r="T836" s="256">
        <v>500</v>
      </c>
      <c r="U836" s="256">
        <v>1005</v>
      </c>
      <c r="V836" s="256"/>
      <c r="W836" s="241">
        <v>1</v>
      </c>
      <c r="X836" s="256">
        <v>500</v>
      </c>
      <c r="Y836" s="241">
        <v>1</v>
      </c>
      <c r="Z836" s="256"/>
      <c r="AA836" s="256"/>
      <c r="AB836" s="257"/>
      <c r="AC836" s="257"/>
      <c r="AD836" s="576"/>
      <c r="AE836" s="577"/>
      <c r="AF836" s="577"/>
      <c r="AG836" s="576"/>
      <c r="AH836" s="241"/>
      <c r="AI836" s="254" t="s">
        <v>830</v>
      </c>
      <c r="AJ836" s="254"/>
      <c r="AK836" s="254" t="s">
        <v>578</v>
      </c>
      <c r="AL836" s="260"/>
      <c r="AM836" s="379"/>
      <c r="AP836" s="261" t="str">
        <f t="shared" si="102"/>
        <v/>
      </c>
      <c r="AQ836" s="261" t="str">
        <f t="shared" si="103"/>
        <v/>
      </c>
    </row>
    <row r="837" spans="2:45">
      <c r="B837" s="337"/>
      <c r="C837" s="337"/>
      <c r="D837" s="337"/>
      <c r="E837" s="338"/>
      <c r="F837" s="337"/>
      <c r="G837" s="339"/>
      <c r="H837" s="254"/>
      <c r="I837" s="317"/>
      <c r="J837" s="254"/>
      <c r="K837" s="241"/>
      <c r="L837" s="241"/>
      <c r="M837" s="241"/>
      <c r="N837" s="312"/>
      <c r="O837" s="3"/>
      <c r="P837" s="241"/>
      <c r="Q837" s="322"/>
      <c r="R837" s="256"/>
      <c r="S837" s="263"/>
      <c r="T837" s="256"/>
      <c r="U837" s="256"/>
      <c r="V837" s="256"/>
      <c r="W837" s="241"/>
      <c r="X837" s="256"/>
      <c r="Y837" s="241"/>
      <c r="Z837" s="256"/>
      <c r="AA837" s="256"/>
      <c r="AB837" s="257"/>
      <c r="AC837" s="257"/>
      <c r="AD837" s="576"/>
      <c r="AE837" s="577"/>
      <c r="AF837" s="577"/>
      <c r="AG837" s="576"/>
      <c r="AH837" s="241" t="s">
        <v>2070</v>
      </c>
      <c r="AI837" s="254"/>
      <c r="AJ837" s="254"/>
      <c r="AK837" s="254"/>
      <c r="AL837" s="260"/>
      <c r="AM837" s="379"/>
      <c r="AP837" s="261" t="str">
        <f t="shared" si="102"/>
        <v/>
      </c>
      <c r="AQ837" s="261" t="str">
        <f t="shared" si="103"/>
        <v/>
      </c>
    </row>
    <row r="838" spans="2:45">
      <c r="B838" s="337"/>
      <c r="C838" s="337"/>
      <c r="D838" s="337"/>
      <c r="E838" s="338"/>
      <c r="F838" s="337"/>
      <c r="G838" s="339"/>
      <c r="H838" s="254" t="s">
        <v>825</v>
      </c>
      <c r="I838" s="317" t="s">
        <v>835</v>
      </c>
      <c r="J838" s="254" t="s">
        <v>827</v>
      </c>
      <c r="K838" s="241">
        <v>3708714</v>
      </c>
      <c r="L838" s="241">
        <v>1</v>
      </c>
      <c r="M838" s="241">
        <v>2</v>
      </c>
      <c r="N838" s="312" t="s">
        <v>656</v>
      </c>
      <c r="O838" s="3" t="s">
        <v>831</v>
      </c>
      <c r="P838" s="241">
        <v>25</v>
      </c>
      <c r="Q838" s="322" t="s">
        <v>834</v>
      </c>
      <c r="R838" s="256">
        <v>1005</v>
      </c>
      <c r="S838" s="263">
        <v>8000</v>
      </c>
      <c r="T838" s="256">
        <v>8000</v>
      </c>
      <c r="U838" s="256">
        <v>1005</v>
      </c>
      <c r="V838" s="256"/>
      <c r="W838" s="241">
        <v>1</v>
      </c>
      <c r="X838" s="256">
        <v>8000</v>
      </c>
      <c r="Y838" s="241">
        <v>1</v>
      </c>
      <c r="Z838" s="256"/>
      <c r="AA838" s="256"/>
      <c r="AB838" s="257"/>
      <c r="AC838" s="257"/>
      <c r="AD838" s="576"/>
      <c r="AE838" s="577"/>
      <c r="AF838" s="577"/>
      <c r="AG838" s="576"/>
      <c r="AH838" s="241"/>
      <c r="AI838" s="254"/>
      <c r="AJ838" s="254"/>
      <c r="AK838" s="254"/>
      <c r="AL838" s="260"/>
      <c r="AM838" s="379"/>
      <c r="AP838" s="261" t="str">
        <f t="shared" si="102"/>
        <v/>
      </c>
      <c r="AQ838" s="261" t="str">
        <f t="shared" si="103"/>
        <v/>
      </c>
      <c r="AR838" s="323">
        <v>41701080000</v>
      </c>
    </row>
    <row r="839" spans="2:45">
      <c r="B839" s="337"/>
      <c r="C839" s="337"/>
      <c r="D839" s="337"/>
      <c r="E839" s="338"/>
      <c r="F839" s="337"/>
      <c r="G839" s="339"/>
      <c r="H839" s="254"/>
      <c r="I839" s="317"/>
      <c r="J839" s="254"/>
      <c r="K839" s="241"/>
      <c r="L839" s="241"/>
      <c r="M839" s="241"/>
      <c r="N839" s="312"/>
      <c r="O839" s="3"/>
      <c r="P839" s="241">
        <v>25</v>
      </c>
      <c r="Q839" s="322"/>
      <c r="R839" s="256">
        <v>1005</v>
      </c>
      <c r="S839" s="263">
        <v>500</v>
      </c>
      <c r="T839" s="256">
        <v>500</v>
      </c>
      <c r="U839" s="256">
        <v>1005</v>
      </c>
      <c r="V839" s="256"/>
      <c r="W839" s="241">
        <v>1</v>
      </c>
      <c r="X839" s="256">
        <v>500</v>
      </c>
      <c r="Y839" s="241">
        <v>1</v>
      </c>
      <c r="Z839" s="256"/>
      <c r="AA839" s="256"/>
      <c r="AB839" s="257"/>
      <c r="AC839" s="257"/>
      <c r="AD839" s="576"/>
      <c r="AE839" s="577"/>
      <c r="AF839" s="577"/>
      <c r="AG839" s="576"/>
      <c r="AH839" s="241"/>
      <c r="AI839" s="254" t="s">
        <v>830</v>
      </c>
      <c r="AJ839" s="254"/>
      <c r="AK839" s="254" t="s">
        <v>578</v>
      </c>
      <c r="AL839" s="260"/>
      <c r="AM839" s="379"/>
      <c r="AP839" s="261" t="str">
        <f t="shared" si="102"/>
        <v/>
      </c>
      <c r="AQ839" s="261" t="str">
        <f t="shared" si="103"/>
        <v/>
      </c>
    </row>
    <row r="840" spans="2:45">
      <c r="B840" s="337"/>
      <c r="C840" s="337"/>
      <c r="D840" s="337"/>
      <c r="E840" s="338"/>
      <c r="F840" s="337"/>
      <c r="G840" s="339"/>
      <c r="H840" s="254"/>
      <c r="I840" s="317"/>
      <c r="J840" s="254"/>
      <c r="K840" s="241"/>
      <c r="L840" s="241"/>
      <c r="M840" s="241"/>
      <c r="N840" s="312"/>
      <c r="O840" s="3"/>
      <c r="P840" s="241"/>
      <c r="Q840" s="322"/>
      <c r="R840" s="256"/>
      <c r="S840" s="263"/>
      <c r="T840" s="256"/>
      <c r="U840" s="256"/>
      <c r="V840" s="256"/>
      <c r="W840" s="241"/>
      <c r="X840" s="256"/>
      <c r="Y840" s="241"/>
      <c r="Z840" s="256"/>
      <c r="AA840" s="256"/>
      <c r="AB840" s="257"/>
      <c r="AC840" s="257"/>
      <c r="AD840" s="576"/>
      <c r="AE840" s="577"/>
      <c r="AF840" s="577"/>
      <c r="AG840" s="576"/>
      <c r="AH840" s="241" t="s">
        <v>2071</v>
      </c>
      <c r="AI840" s="254"/>
      <c r="AJ840" s="254"/>
      <c r="AK840" s="254"/>
      <c r="AL840" s="260"/>
      <c r="AM840" s="379"/>
      <c r="AP840" s="261" t="str">
        <f t="shared" si="102"/>
        <v/>
      </c>
      <c r="AQ840" s="261" t="str">
        <f t="shared" si="103"/>
        <v/>
      </c>
    </row>
    <row r="841" spans="2:45">
      <c r="B841" s="337"/>
      <c r="C841" s="337"/>
      <c r="D841" s="337"/>
      <c r="E841" s="338"/>
      <c r="F841" s="337"/>
      <c r="G841" s="339"/>
      <c r="H841" s="254" t="s">
        <v>825</v>
      </c>
      <c r="I841" s="317" t="s">
        <v>835</v>
      </c>
      <c r="J841" s="254" t="s">
        <v>827</v>
      </c>
      <c r="K841" s="241">
        <v>3708714</v>
      </c>
      <c r="L841" s="241">
        <v>2</v>
      </c>
      <c r="M841" s="241">
        <v>2</v>
      </c>
      <c r="N841" s="312" t="s">
        <v>656</v>
      </c>
      <c r="O841" s="3" t="s">
        <v>831</v>
      </c>
      <c r="P841" s="241">
        <v>25</v>
      </c>
      <c r="Q841" s="322" t="s">
        <v>834</v>
      </c>
      <c r="R841" s="256">
        <v>1005</v>
      </c>
      <c r="S841" s="263">
        <v>8000</v>
      </c>
      <c r="T841" s="256">
        <v>8000</v>
      </c>
      <c r="U841" s="256">
        <v>1005</v>
      </c>
      <c r="V841" s="256"/>
      <c r="W841" s="241">
        <v>1</v>
      </c>
      <c r="X841" s="256">
        <v>8000</v>
      </c>
      <c r="Y841" s="241">
        <v>1</v>
      </c>
      <c r="Z841" s="256"/>
      <c r="AA841" s="256"/>
      <c r="AB841" s="257"/>
      <c r="AC841" s="257"/>
      <c r="AD841" s="576"/>
      <c r="AE841" s="577"/>
      <c r="AF841" s="577"/>
      <c r="AG841" s="576"/>
      <c r="AH841" s="241"/>
      <c r="AI841" s="254"/>
      <c r="AJ841" s="254"/>
      <c r="AK841" s="254"/>
      <c r="AL841" s="260"/>
      <c r="AM841" s="379"/>
      <c r="AP841" s="261" t="str">
        <f t="shared" si="102"/>
        <v/>
      </c>
      <c r="AQ841" s="261" t="str">
        <f t="shared" si="103"/>
        <v/>
      </c>
      <c r="AR841" s="323">
        <v>41701080000</v>
      </c>
    </row>
    <row r="842" spans="2:45">
      <c r="B842" s="337"/>
      <c r="C842" s="337"/>
      <c r="D842" s="337"/>
      <c r="E842" s="338"/>
      <c r="F842" s="337"/>
      <c r="G842" s="339"/>
      <c r="H842" s="254"/>
      <c r="I842" s="317"/>
      <c r="J842" s="254"/>
      <c r="K842" s="241"/>
      <c r="L842" s="241"/>
      <c r="M842" s="241"/>
      <c r="N842" s="312"/>
      <c r="O842" s="3"/>
      <c r="P842" s="241">
        <v>25</v>
      </c>
      <c r="Q842" s="322"/>
      <c r="R842" s="256">
        <v>1005</v>
      </c>
      <c r="S842" s="263">
        <v>500</v>
      </c>
      <c r="T842" s="256">
        <v>500</v>
      </c>
      <c r="U842" s="256">
        <v>1005</v>
      </c>
      <c r="V842" s="256"/>
      <c r="W842" s="241">
        <v>1</v>
      </c>
      <c r="X842" s="256">
        <v>500</v>
      </c>
      <c r="Y842" s="241">
        <v>1</v>
      </c>
      <c r="Z842" s="256"/>
      <c r="AA842" s="256"/>
      <c r="AB842" s="257"/>
      <c r="AC842" s="257"/>
      <c r="AD842" s="576"/>
      <c r="AE842" s="577"/>
      <c r="AF842" s="577"/>
      <c r="AG842" s="576"/>
      <c r="AH842" s="241"/>
      <c r="AI842" s="254" t="s">
        <v>830</v>
      </c>
      <c r="AJ842" s="254"/>
      <c r="AK842" s="254" t="s">
        <v>578</v>
      </c>
      <c r="AL842" s="260"/>
      <c r="AM842" s="379"/>
      <c r="AP842" s="261" t="str">
        <f t="shared" si="102"/>
        <v/>
      </c>
      <c r="AQ842" s="261" t="str">
        <f t="shared" si="103"/>
        <v/>
      </c>
    </row>
    <row r="843" spans="2:45">
      <c r="B843" s="337"/>
      <c r="C843" s="337"/>
      <c r="D843" s="337"/>
      <c r="E843" s="338"/>
      <c r="F843" s="337"/>
      <c r="G843" s="339"/>
      <c r="H843" s="254"/>
      <c r="I843" s="317"/>
      <c r="J843" s="254"/>
      <c r="K843" s="241"/>
      <c r="L843" s="241"/>
      <c r="M843" s="241"/>
      <c r="N843" s="312"/>
      <c r="O843" s="3"/>
      <c r="P843" s="241"/>
      <c r="Q843" s="322"/>
      <c r="R843" s="256"/>
      <c r="S843" s="263"/>
      <c r="T843" s="256"/>
      <c r="U843" s="256"/>
      <c r="V843" s="256"/>
      <c r="W843" s="241"/>
      <c r="X843" s="256"/>
      <c r="Y843" s="241"/>
      <c r="Z843" s="256"/>
      <c r="AA843" s="256"/>
      <c r="AB843" s="257"/>
      <c r="AC843" s="257"/>
      <c r="AD843" s="576"/>
      <c r="AE843" s="577"/>
      <c r="AF843" s="577"/>
      <c r="AG843" s="576"/>
      <c r="AH843" s="241" t="s">
        <v>2071</v>
      </c>
      <c r="AI843" s="254"/>
      <c r="AJ843" s="254"/>
      <c r="AK843" s="254"/>
      <c r="AL843" s="260"/>
      <c r="AM843" s="379"/>
      <c r="AP843" s="261" t="str">
        <f t="shared" si="102"/>
        <v/>
      </c>
      <c r="AQ843" s="261" t="str">
        <f t="shared" si="103"/>
        <v/>
      </c>
    </row>
    <row r="844" spans="2:45">
      <c r="B844" s="337"/>
      <c r="C844" s="337"/>
      <c r="D844" s="337"/>
      <c r="E844" s="338"/>
      <c r="F844" s="337"/>
      <c r="G844" s="339" t="s">
        <v>824</v>
      </c>
      <c r="H844" s="254" t="s">
        <v>825</v>
      </c>
      <c r="I844" s="317" t="s">
        <v>826</v>
      </c>
      <c r="J844" s="254" t="s">
        <v>827</v>
      </c>
      <c r="K844" s="241">
        <v>3706175</v>
      </c>
      <c r="L844" s="241">
        <v>1</v>
      </c>
      <c r="M844" s="241">
        <v>8</v>
      </c>
      <c r="N844" s="312" t="s">
        <v>656</v>
      </c>
      <c r="O844" s="3" t="s">
        <v>831</v>
      </c>
      <c r="P844" s="241">
        <v>50</v>
      </c>
      <c r="Q844" s="322" t="s">
        <v>130</v>
      </c>
      <c r="R844" s="256">
        <v>1000</v>
      </c>
      <c r="S844" s="263">
        <v>12000</v>
      </c>
      <c r="T844" s="256">
        <v>12000</v>
      </c>
      <c r="U844" s="256">
        <v>1000</v>
      </c>
      <c r="V844" s="256"/>
      <c r="W844" s="241">
        <v>1</v>
      </c>
      <c r="X844" s="256">
        <v>4000</v>
      </c>
      <c r="Y844" s="241">
        <v>3</v>
      </c>
      <c r="Z844" s="256"/>
      <c r="AA844" s="256"/>
      <c r="AB844" s="257"/>
      <c r="AC844" s="257"/>
      <c r="AD844" s="574">
        <v>0.41666666666666669</v>
      </c>
      <c r="AE844" s="575"/>
      <c r="AF844" s="575"/>
      <c r="AG844" s="574"/>
      <c r="AH844" s="241" t="s">
        <v>829</v>
      </c>
      <c r="AI844" s="254"/>
      <c r="AJ844" s="254"/>
      <c r="AK844" s="254" t="s">
        <v>578</v>
      </c>
      <c r="AL844" s="260"/>
      <c r="AM844" s="379"/>
      <c r="AP844" s="261">
        <f t="shared" si="102"/>
        <v>0.58333333333333326</v>
      </c>
      <c r="AQ844" s="261" t="str">
        <f t="shared" si="103"/>
        <v/>
      </c>
      <c r="AS844" s="236" t="s">
        <v>735</v>
      </c>
    </row>
    <row r="845" spans="2:45">
      <c r="B845" s="337"/>
      <c r="C845" s="337"/>
      <c r="D845" s="337"/>
      <c r="E845" s="338"/>
      <c r="F845" s="337"/>
      <c r="G845" s="339" t="s">
        <v>824</v>
      </c>
      <c r="H845" s="254" t="s">
        <v>825</v>
      </c>
      <c r="I845" s="317" t="s">
        <v>826</v>
      </c>
      <c r="J845" s="254" t="s">
        <v>827</v>
      </c>
      <c r="K845" s="241">
        <v>3706175</v>
      </c>
      <c r="L845" s="241"/>
      <c r="M845" s="241">
        <v>8</v>
      </c>
      <c r="N845" s="312" t="s">
        <v>656</v>
      </c>
      <c r="O845" s="3" t="s">
        <v>831</v>
      </c>
      <c r="P845" s="241">
        <v>50</v>
      </c>
      <c r="Q845" s="322" t="s">
        <v>130</v>
      </c>
      <c r="R845" s="256">
        <v>1000</v>
      </c>
      <c r="S845" s="263">
        <v>12000</v>
      </c>
      <c r="T845" s="256">
        <v>12000</v>
      </c>
      <c r="U845" s="256">
        <v>1000</v>
      </c>
      <c r="V845" s="256"/>
      <c r="W845" s="241">
        <v>1</v>
      </c>
      <c r="X845" s="256">
        <v>4000</v>
      </c>
      <c r="Y845" s="241">
        <v>3</v>
      </c>
      <c r="Z845" s="256"/>
      <c r="AA845" s="256"/>
      <c r="AB845" s="257"/>
      <c r="AC845" s="257"/>
      <c r="AD845" s="574"/>
      <c r="AE845" s="575"/>
      <c r="AF845" s="575"/>
      <c r="AG845" s="574"/>
      <c r="AH845" s="241" t="s">
        <v>829</v>
      </c>
      <c r="AI845" s="254"/>
      <c r="AJ845" s="254"/>
      <c r="AK845" s="254" t="s">
        <v>578</v>
      </c>
      <c r="AL845" s="260"/>
      <c r="AM845" s="379"/>
      <c r="AP845" s="261" t="str">
        <f t="shared" si="102"/>
        <v/>
      </c>
      <c r="AQ845" s="261" t="str">
        <f t="shared" si="103"/>
        <v/>
      </c>
      <c r="AS845" s="236" t="s">
        <v>735</v>
      </c>
    </row>
    <row r="846" spans="2:45">
      <c r="B846" s="337"/>
      <c r="C846" s="337"/>
      <c r="D846" s="337"/>
      <c r="E846" s="338"/>
      <c r="F846" s="337"/>
      <c r="G846" s="339" t="s">
        <v>824</v>
      </c>
      <c r="H846" s="254" t="s">
        <v>825</v>
      </c>
      <c r="I846" s="317" t="s">
        <v>826</v>
      </c>
      <c r="J846" s="254" t="s">
        <v>827</v>
      </c>
      <c r="K846" s="241">
        <v>3706175</v>
      </c>
      <c r="L846" s="241"/>
      <c r="M846" s="241">
        <v>8</v>
      </c>
      <c r="N846" s="312" t="s">
        <v>656</v>
      </c>
      <c r="O846" s="3" t="s">
        <v>831</v>
      </c>
      <c r="P846" s="241">
        <v>50</v>
      </c>
      <c r="Q846" s="322" t="s">
        <v>130</v>
      </c>
      <c r="R846" s="256">
        <v>1000</v>
      </c>
      <c r="S846" s="263">
        <v>12000</v>
      </c>
      <c r="T846" s="256">
        <v>12000</v>
      </c>
      <c r="U846" s="256">
        <v>1000</v>
      </c>
      <c r="V846" s="256"/>
      <c r="W846" s="241">
        <v>1</v>
      </c>
      <c r="X846" s="256">
        <v>4000</v>
      </c>
      <c r="Y846" s="241">
        <v>3</v>
      </c>
      <c r="Z846" s="256"/>
      <c r="AA846" s="256"/>
      <c r="AB846" s="257"/>
      <c r="AC846" s="257"/>
      <c r="AD846" s="574"/>
      <c r="AE846" s="575"/>
      <c r="AF846" s="575"/>
      <c r="AG846" s="574"/>
      <c r="AH846" s="241"/>
      <c r="AI846" s="254"/>
      <c r="AJ846" s="254"/>
      <c r="AK846" s="254" t="s">
        <v>578</v>
      </c>
      <c r="AL846" s="260"/>
      <c r="AM846" s="379"/>
      <c r="AP846" s="261" t="str">
        <f t="shared" si="102"/>
        <v/>
      </c>
      <c r="AQ846" s="261" t="str">
        <f t="shared" si="103"/>
        <v/>
      </c>
      <c r="AS846" s="236" t="s">
        <v>735</v>
      </c>
    </row>
    <row r="847" spans="2:45">
      <c r="B847" s="337"/>
      <c r="C847" s="337"/>
      <c r="D847" s="337"/>
      <c r="E847" s="338"/>
      <c r="F847" s="337"/>
      <c r="G847" s="339"/>
      <c r="H847" s="254"/>
      <c r="I847" s="317"/>
      <c r="J847" s="254"/>
      <c r="K847" s="241"/>
      <c r="L847" s="241"/>
      <c r="M847" s="241"/>
      <c r="N847" s="312"/>
      <c r="O847" s="3"/>
      <c r="P847" s="241"/>
      <c r="Q847" s="322"/>
      <c r="R847" s="256"/>
      <c r="S847" s="263"/>
      <c r="T847" s="256"/>
      <c r="U847" s="256"/>
      <c r="V847" s="256"/>
      <c r="W847" s="241"/>
      <c r="X847" s="256"/>
      <c r="Y847" s="241"/>
      <c r="Z847" s="256"/>
      <c r="AA847" s="256"/>
      <c r="AB847" s="257"/>
      <c r="AC847" s="257"/>
      <c r="AD847" s="574"/>
      <c r="AE847" s="575"/>
      <c r="AF847" s="575"/>
      <c r="AG847" s="574"/>
      <c r="AH847" s="241" t="s">
        <v>832</v>
      </c>
      <c r="AI847" s="254"/>
      <c r="AJ847" s="254"/>
      <c r="AK847" s="254"/>
      <c r="AL847" s="260"/>
      <c r="AM847" s="379"/>
      <c r="AP847" s="261" t="str">
        <f t="shared" si="102"/>
        <v/>
      </c>
      <c r="AQ847" s="261" t="str">
        <f t="shared" si="103"/>
        <v/>
      </c>
    </row>
    <row r="848" spans="2:45">
      <c r="B848" s="337"/>
      <c r="C848" s="337"/>
      <c r="D848" s="337"/>
      <c r="E848" s="338"/>
      <c r="F848" s="337"/>
      <c r="G848" s="339" t="s">
        <v>824</v>
      </c>
      <c r="H848" s="254" t="s">
        <v>825</v>
      </c>
      <c r="I848" s="317" t="s">
        <v>826</v>
      </c>
      <c r="J848" s="254" t="s">
        <v>827</v>
      </c>
      <c r="K848" s="241">
        <v>3706175</v>
      </c>
      <c r="L848" s="241">
        <v>2</v>
      </c>
      <c r="M848" s="241">
        <v>8</v>
      </c>
      <c r="N848" s="312" t="s">
        <v>656</v>
      </c>
      <c r="O848" s="3" t="s">
        <v>831</v>
      </c>
      <c r="P848" s="241">
        <v>50</v>
      </c>
      <c r="Q848" s="322" t="s">
        <v>130</v>
      </c>
      <c r="R848" s="256">
        <v>1000</v>
      </c>
      <c r="S848" s="263">
        <v>12000</v>
      </c>
      <c r="T848" s="256">
        <v>12000</v>
      </c>
      <c r="U848" s="256">
        <v>1000</v>
      </c>
      <c r="V848" s="256"/>
      <c r="W848" s="241">
        <v>1</v>
      </c>
      <c r="X848" s="256">
        <v>4000</v>
      </c>
      <c r="Y848" s="241">
        <v>3</v>
      </c>
      <c r="Z848" s="256"/>
      <c r="AA848" s="256"/>
      <c r="AB848" s="257"/>
      <c r="AC848" s="257"/>
      <c r="AD848" s="574"/>
      <c r="AE848" s="575"/>
      <c r="AF848" s="575"/>
      <c r="AG848" s="574"/>
      <c r="AH848" s="241" t="s">
        <v>829</v>
      </c>
      <c r="AI848" s="254"/>
      <c r="AJ848" s="254"/>
      <c r="AK848" s="254" t="s">
        <v>578</v>
      </c>
      <c r="AL848" s="260"/>
      <c r="AM848" s="379"/>
      <c r="AP848" s="261" t="str">
        <f t="shared" si="102"/>
        <v/>
      </c>
      <c r="AQ848" s="261" t="str">
        <f t="shared" si="103"/>
        <v/>
      </c>
      <c r="AS848" s="236" t="s">
        <v>735</v>
      </c>
    </row>
    <row r="849" spans="2:45">
      <c r="B849" s="337"/>
      <c r="C849" s="337"/>
      <c r="D849" s="337"/>
      <c r="E849" s="338"/>
      <c r="F849" s="337"/>
      <c r="G849" s="339" t="s">
        <v>824</v>
      </c>
      <c r="H849" s="254" t="s">
        <v>825</v>
      </c>
      <c r="I849" s="317" t="s">
        <v>826</v>
      </c>
      <c r="J849" s="254" t="s">
        <v>827</v>
      </c>
      <c r="K849" s="241">
        <v>3706175</v>
      </c>
      <c r="L849" s="241"/>
      <c r="M849" s="241">
        <v>8</v>
      </c>
      <c r="N849" s="312" t="s">
        <v>656</v>
      </c>
      <c r="O849" s="3" t="s">
        <v>831</v>
      </c>
      <c r="P849" s="241">
        <v>50</v>
      </c>
      <c r="Q849" s="322" t="s">
        <v>130</v>
      </c>
      <c r="R849" s="256">
        <v>1000</v>
      </c>
      <c r="S849" s="263">
        <v>12000</v>
      </c>
      <c r="T849" s="256">
        <v>12000</v>
      </c>
      <c r="U849" s="256">
        <v>1000</v>
      </c>
      <c r="V849" s="256"/>
      <c r="W849" s="241">
        <v>1</v>
      </c>
      <c r="X849" s="256">
        <v>4000</v>
      </c>
      <c r="Y849" s="241">
        <v>3</v>
      </c>
      <c r="Z849" s="256"/>
      <c r="AA849" s="256"/>
      <c r="AB849" s="257"/>
      <c r="AC849" s="257"/>
      <c r="AD849" s="574"/>
      <c r="AE849" s="575"/>
      <c r="AF849" s="575"/>
      <c r="AG849" s="574"/>
      <c r="AH849" s="241" t="s">
        <v>829</v>
      </c>
      <c r="AI849" s="254"/>
      <c r="AJ849" s="254"/>
      <c r="AK849" s="254" t="s">
        <v>578</v>
      </c>
      <c r="AL849" s="260"/>
      <c r="AM849" s="379"/>
      <c r="AP849" s="261" t="str">
        <f t="shared" si="102"/>
        <v/>
      </c>
      <c r="AQ849" s="261" t="str">
        <f t="shared" si="103"/>
        <v/>
      </c>
      <c r="AS849" s="236" t="s">
        <v>735</v>
      </c>
    </row>
    <row r="850" spans="2:45">
      <c r="B850" s="337"/>
      <c r="C850" s="337"/>
      <c r="D850" s="337"/>
      <c r="E850" s="338"/>
      <c r="F850" s="337"/>
      <c r="G850" s="339" t="s">
        <v>824</v>
      </c>
      <c r="H850" s="254" t="s">
        <v>825</v>
      </c>
      <c r="I850" s="317" t="s">
        <v>826</v>
      </c>
      <c r="J850" s="254" t="s">
        <v>827</v>
      </c>
      <c r="K850" s="241">
        <v>3706175</v>
      </c>
      <c r="L850" s="241"/>
      <c r="M850" s="241">
        <v>8</v>
      </c>
      <c r="N850" s="312" t="s">
        <v>656</v>
      </c>
      <c r="O850" s="3" t="s">
        <v>831</v>
      </c>
      <c r="P850" s="241">
        <v>50</v>
      </c>
      <c r="Q850" s="322" t="s">
        <v>130</v>
      </c>
      <c r="R850" s="256">
        <v>1000</v>
      </c>
      <c r="S850" s="263">
        <v>12000</v>
      </c>
      <c r="T850" s="256">
        <v>12000</v>
      </c>
      <c r="U850" s="256">
        <v>1000</v>
      </c>
      <c r="V850" s="256"/>
      <c r="W850" s="241">
        <v>1</v>
      </c>
      <c r="X850" s="256">
        <v>4000</v>
      </c>
      <c r="Y850" s="241">
        <v>3</v>
      </c>
      <c r="Z850" s="256"/>
      <c r="AA850" s="256"/>
      <c r="AB850" s="257"/>
      <c r="AC850" s="257"/>
      <c r="AD850" s="574"/>
      <c r="AE850" s="575"/>
      <c r="AF850" s="575"/>
      <c r="AG850" s="574"/>
      <c r="AH850" s="241"/>
      <c r="AI850" s="254"/>
      <c r="AJ850" s="254"/>
      <c r="AK850" s="254" t="s">
        <v>578</v>
      </c>
      <c r="AL850" s="260"/>
      <c r="AM850" s="379"/>
      <c r="AP850" s="261" t="str">
        <f t="shared" si="102"/>
        <v/>
      </c>
      <c r="AQ850" s="261" t="str">
        <f t="shared" si="103"/>
        <v/>
      </c>
      <c r="AS850" s="236" t="s">
        <v>735</v>
      </c>
    </row>
    <row r="851" spans="2:45">
      <c r="B851" s="337"/>
      <c r="C851" s="337"/>
      <c r="D851" s="337"/>
      <c r="E851" s="338"/>
      <c r="F851" s="337"/>
      <c r="G851" s="339"/>
      <c r="H851" s="254"/>
      <c r="I851" s="317"/>
      <c r="J851" s="254"/>
      <c r="K851" s="241"/>
      <c r="L851" s="241"/>
      <c r="M851" s="241"/>
      <c r="N851" s="312"/>
      <c r="O851" s="3"/>
      <c r="P851" s="241"/>
      <c r="Q851" s="322"/>
      <c r="R851" s="256"/>
      <c r="S851" s="263"/>
      <c r="T851" s="256"/>
      <c r="U851" s="256"/>
      <c r="V851" s="256"/>
      <c r="W851" s="241"/>
      <c r="X851" s="256"/>
      <c r="Y851" s="241"/>
      <c r="Z851" s="256"/>
      <c r="AA851" s="256"/>
      <c r="AB851" s="257"/>
      <c r="AC851" s="257"/>
      <c r="AD851" s="574"/>
      <c r="AE851" s="575"/>
      <c r="AF851" s="575"/>
      <c r="AG851" s="574"/>
      <c r="AH851" s="241" t="s">
        <v>832</v>
      </c>
      <c r="AI851" s="254"/>
      <c r="AJ851" s="254"/>
      <c r="AK851" s="254"/>
      <c r="AL851" s="260"/>
      <c r="AM851" s="379"/>
      <c r="AP851" s="261" t="str">
        <f t="shared" si="102"/>
        <v/>
      </c>
      <c r="AQ851" s="261" t="str">
        <f t="shared" si="103"/>
        <v/>
      </c>
    </row>
    <row r="852" spans="2:45">
      <c r="B852" s="337"/>
      <c r="C852" s="337"/>
      <c r="D852" s="337"/>
      <c r="E852" s="338"/>
      <c r="F852" s="337"/>
      <c r="G852" s="339" t="s">
        <v>824</v>
      </c>
      <c r="H852" s="254" t="s">
        <v>825</v>
      </c>
      <c r="I852" s="317" t="s">
        <v>826</v>
      </c>
      <c r="J852" s="254" t="s">
        <v>827</v>
      </c>
      <c r="K852" s="241">
        <v>3706175</v>
      </c>
      <c r="L852" s="241">
        <v>3</v>
      </c>
      <c r="M852" s="241">
        <v>8</v>
      </c>
      <c r="N852" s="312" t="s">
        <v>656</v>
      </c>
      <c r="O852" s="3" t="s">
        <v>831</v>
      </c>
      <c r="P852" s="241">
        <v>50</v>
      </c>
      <c r="Q852" s="322" t="s">
        <v>130</v>
      </c>
      <c r="R852" s="256">
        <v>1000</v>
      </c>
      <c r="S852" s="263">
        <v>12000</v>
      </c>
      <c r="T852" s="256">
        <v>12000</v>
      </c>
      <c r="U852" s="256">
        <v>1000</v>
      </c>
      <c r="V852" s="256"/>
      <c r="W852" s="241">
        <v>1</v>
      </c>
      <c r="X852" s="256">
        <v>4000</v>
      </c>
      <c r="Y852" s="241">
        <v>3</v>
      </c>
      <c r="Z852" s="256"/>
      <c r="AA852" s="256"/>
      <c r="AB852" s="257"/>
      <c r="AC852" s="257"/>
      <c r="AD852" s="574"/>
      <c r="AE852" s="575"/>
      <c r="AF852" s="575"/>
      <c r="AG852" s="574"/>
      <c r="AH852" s="241" t="s">
        <v>829</v>
      </c>
      <c r="AI852" s="254"/>
      <c r="AJ852" s="254"/>
      <c r="AK852" s="254" t="s">
        <v>578</v>
      </c>
      <c r="AL852" s="260"/>
      <c r="AM852" s="379"/>
      <c r="AP852" s="261" t="str">
        <f t="shared" si="102"/>
        <v/>
      </c>
      <c r="AQ852" s="261" t="str">
        <f t="shared" si="103"/>
        <v/>
      </c>
      <c r="AS852" s="236" t="s">
        <v>735</v>
      </c>
    </row>
    <row r="853" spans="2:45">
      <c r="B853" s="337"/>
      <c r="C853" s="337"/>
      <c r="D853" s="337"/>
      <c r="E853" s="338"/>
      <c r="F853" s="337"/>
      <c r="G853" s="339" t="s">
        <v>824</v>
      </c>
      <c r="H853" s="254" t="s">
        <v>825</v>
      </c>
      <c r="I853" s="317" t="s">
        <v>826</v>
      </c>
      <c r="J853" s="254" t="s">
        <v>827</v>
      </c>
      <c r="K853" s="241">
        <v>3706175</v>
      </c>
      <c r="L853" s="241"/>
      <c r="M853" s="241">
        <v>8</v>
      </c>
      <c r="N853" s="312" t="s">
        <v>656</v>
      </c>
      <c r="O853" s="3" t="s">
        <v>831</v>
      </c>
      <c r="P853" s="241">
        <v>50</v>
      </c>
      <c r="Q853" s="322" t="s">
        <v>130</v>
      </c>
      <c r="R853" s="256">
        <v>1000</v>
      </c>
      <c r="S853" s="263">
        <v>12000</v>
      </c>
      <c r="T853" s="256">
        <v>12000</v>
      </c>
      <c r="U853" s="256">
        <v>1000</v>
      </c>
      <c r="V853" s="256"/>
      <c r="W853" s="241">
        <v>1</v>
      </c>
      <c r="X853" s="256">
        <v>4000</v>
      </c>
      <c r="Y853" s="241">
        <v>3</v>
      </c>
      <c r="Z853" s="256"/>
      <c r="AA853" s="256"/>
      <c r="AB853" s="257"/>
      <c r="AC853" s="257"/>
      <c r="AD853" s="574"/>
      <c r="AE853" s="575"/>
      <c r="AF853" s="575"/>
      <c r="AG853" s="574"/>
      <c r="AH853" s="241" t="s">
        <v>829</v>
      </c>
      <c r="AI853" s="254"/>
      <c r="AJ853" s="254"/>
      <c r="AK853" s="254" t="s">
        <v>578</v>
      </c>
      <c r="AL853" s="260"/>
      <c r="AM853" s="379"/>
      <c r="AP853" s="261" t="str">
        <f t="shared" si="102"/>
        <v/>
      </c>
      <c r="AQ853" s="261" t="str">
        <f t="shared" si="103"/>
        <v/>
      </c>
      <c r="AR853" s="323">
        <v>41701070000</v>
      </c>
      <c r="AS853" s="236" t="s">
        <v>735</v>
      </c>
    </row>
    <row r="854" spans="2:45">
      <c r="B854" s="337"/>
      <c r="C854" s="337"/>
      <c r="D854" s="337"/>
      <c r="E854" s="338"/>
      <c r="F854" s="337"/>
      <c r="G854" s="339"/>
      <c r="H854" s="254"/>
      <c r="I854" s="317"/>
      <c r="J854" s="254"/>
      <c r="K854" s="241"/>
      <c r="L854" s="241"/>
      <c r="M854" s="241"/>
      <c r="N854" s="312"/>
      <c r="O854" s="3"/>
      <c r="P854" s="241"/>
      <c r="Q854" s="322"/>
      <c r="R854" s="256"/>
      <c r="S854" s="263"/>
      <c r="T854" s="256"/>
      <c r="U854" s="256"/>
      <c r="V854" s="256"/>
      <c r="W854" s="241"/>
      <c r="X854" s="256"/>
      <c r="Y854" s="241"/>
      <c r="Z854" s="256"/>
      <c r="AA854" s="256"/>
      <c r="AB854" s="257"/>
      <c r="AC854" s="257"/>
      <c r="AD854" s="574"/>
      <c r="AE854" s="575"/>
      <c r="AF854" s="575"/>
      <c r="AG854" s="574"/>
      <c r="AH854" s="241" t="s">
        <v>2068</v>
      </c>
      <c r="AI854" s="254"/>
      <c r="AJ854" s="254"/>
      <c r="AK854" s="254"/>
      <c r="AL854" s="260"/>
      <c r="AM854" s="379"/>
      <c r="AP854" s="261" t="str">
        <f t="shared" ref="AP854:AP917" si="104">IF(IF(AD854&gt;AE854,1-AD854+AE854,AE854-AD854)=0,"",IF(AD854&gt;AE854,1-AD854+AE854,AE854-AD854))</f>
        <v/>
      </c>
      <c r="AQ854" s="261" t="str">
        <f t="shared" ref="AQ854:AQ917" si="105">IF(IF(AF854&gt;AG854,1-AF854+AG854,AG854-AF854)=0,"",IF(AF854&gt;AG854,1-AF854+AG854,AG854-AF854))</f>
        <v/>
      </c>
    </row>
    <row r="855" spans="2:45">
      <c r="B855" s="337"/>
      <c r="C855" s="337"/>
      <c r="D855" s="337"/>
      <c r="E855" s="338"/>
      <c r="F855" s="337"/>
      <c r="G855" s="339" t="s">
        <v>824</v>
      </c>
      <c r="H855" s="254" t="s">
        <v>825</v>
      </c>
      <c r="I855" s="317" t="s">
        <v>826</v>
      </c>
      <c r="J855" s="254" t="s">
        <v>827</v>
      </c>
      <c r="K855" s="241">
        <v>3708726</v>
      </c>
      <c r="L855" s="241">
        <v>1</v>
      </c>
      <c r="M855" s="241">
        <v>3</v>
      </c>
      <c r="N855" s="312" t="s">
        <v>618</v>
      </c>
      <c r="O855" s="3" t="s">
        <v>828</v>
      </c>
      <c r="P855" s="241">
        <v>50</v>
      </c>
      <c r="Q855" s="322" t="s">
        <v>100</v>
      </c>
      <c r="R855" s="256">
        <v>1255</v>
      </c>
      <c r="S855" s="263">
        <v>12200</v>
      </c>
      <c r="T855" s="256">
        <v>12200</v>
      </c>
      <c r="U855" s="256">
        <v>1250</v>
      </c>
      <c r="V855" s="256"/>
      <c r="W855" s="241">
        <v>1</v>
      </c>
      <c r="X855" s="256">
        <v>2000</v>
      </c>
      <c r="Y855" s="241">
        <v>6</v>
      </c>
      <c r="Z855" s="256"/>
      <c r="AA855" s="256"/>
      <c r="AB855" s="257"/>
      <c r="AC855" s="257"/>
      <c r="AD855" s="574"/>
      <c r="AE855" s="575"/>
      <c r="AF855" s="575"/>
      <c r="AG855" s="574"/>
      <c r="AH855" s="241" t="s">
        <v>829</v>
      </c>
      <c r="AI855" s="254"/>
      <c r="AJ855" s="254"/>
      <c r="AK855" s="254" t="s">
        <v>578</v>
      </c>
      <c r="AL855" s="260"/>
      <c r="AM855" s="379"/>
      <c r="AP855" s="261" t="str">
        <f t="shared" si="104"/>
        <v/>
      </c>
      <c r="AQ855" s="261" t="str">
        <f t="shared" si="105"/>
        <v/>
      </c>
      <c r="AS855" s="236" t="s">
        <v>746</v>
      </c>
    </row>
    <row r="856" spans="2:45">
      <c r="B856" s="337"/>
      <c r="C856" s="337"/>
      <c r="D856" s="337"/>
      <c r="E856" s="338"/>
      <c r="F856" s="337"/>
      <c r="G856" s="339" t="s">
        <v>824</v>
      </c>
      <c r="H856" s="254" t="s">
        <v>825</v>
      </c>
      <c r="I856" s="317" t="s">
        <v>826</v>
      </c>
      <c r="J856" s="254" t="s">
        <v>827</v>
      </c>
      <c r="K856" s="241">
        <v>3708726</v>
      </c>
      <c r="L856" s="241"/>
      <c r="M856" s="241">
        <v>3</v>
      </c>
      <c r="N856" s="312" t="s">
        <v>618</v>
      </c>
      <c r="O856" s="3" t="s">
        <v>828</v>
      </c>
      <c r="P856" s="241">
        <v>50</v>
      </c>
      <c r="Q856" s="322" t="s">
        <v>100</v>
      </c>
      <c r="R856" s="256">
        <v>1255</v>
      </c>
      <c r="S856" s="263">
        <v>12200</v>
      </c>
      <c r="T856" s="256">
        <v>12200</v>
      </c>
      <c r="U856" s="256">
        <v>1250</v>
      </c>
      <c r="V856" s="256"/>
      <c r="W856" s="241">
        <v>1</v>
      </c>
      <c r="X856" s="256">
        <v>2000</v>
      </c>
      <c r="Y856" s="241">
        <v>6</v>
      </c>
      <c r="Z856" s="256"/>
      <c r="AA856" s="256"/>
      <c r="AB856" s="257"/>
      <c r="AC856" s="257"/>
      <c r="AD856" s="574"/>
      <c r="AE856" s="575"/>
      <c r="AF856" s="575"/>
      <c r="AG856" s="574"/>
      <c r="AH856" s="241" t="s">
        <v>829</v>
      </c>
      <c r="AI856" s="254"/>
      <c r="AJ856" s="254"/>
      <c r="AK856" s="254" t="s">
        <v>578</v>
      </c>
      <c r="AL856" s="260"/>
      <c r="AM856" s="379"/>
      <c r="AP856" s="261" t="str">
        <f t="shared" si="104"/>
        <v/>
      </c>
      <c r="AQ856" s="261" t="str">
        <f t="shared" si="105"/>
        <v/>
      </c>
      <c r="AR856" s="323">
        <v>41701050000</v>
      </c>
      <c r="AS856" s="236" t="s">
        <v>746</v>
      </c>
    </row>
    <row r="857" spans="2:45">
      <c r="B857" s="337"/>
      <c r="C857" s="337"/>
      <c r="D857" s="337"/>
      <c r="E857" s="338"/>
      <c r="F857" s="337"/>
      <c r="G857" s="339" t="s">
        <v>824</v>
      </c>
      <c r="H857" s="254" t="s">
        <v>825</v>
      </c>
      <c r="I857" s="317" t="s">
        <v>826</v>
      </c>
      <c r="J857" s="254" t="s">
        <v>827</v>
      </c>
      <c r="K857" s="241">
        <v>3708726</v>
      </c>
      <c r="L857" s="241"/>
      <c r="M857" s="241">
        <v>3</v>
      </c>
      <c r="N857" s="312" t="s">
        <v>618</v>
      </c>
      <c r="O857" s="3" t="s">
        <v>828</v>
      </c>
      <c r="P857" s="241">
        <v>50</v>
      </c>
      <c r="Q857" s="322" t="s">
        <v>100</v>
      </c>
      <c r="R857" s="256">
        <v>1255</v>
      </c>
      <c r="S857" s="263">
        <v>12200</v>
      </c>
      <c r="T857" s="256">
        <v>12200</v>
      </c>
      <c r="U857" s="256">
        <v>1250</v>
      </c>
      <c r="V857" s="256"/>
      <c r="W857" s="241">
        <v>1</v>
      </c>
      <c r="X857" s="256">
        <v>2000</v>
      </c>
      <c r="Y857" s="241">
        <v>6</v>
      </c>
      <c r="Z857" s="256"/>
      <c r="AA857" s="256"/>
      <c r="AB857" s="257"/>
      <c r="AC857" s="257"/>
      <c r="AD857" s="574"/>
      <c r="AE857" s="575"/>
      <c r="AF857" s="575"/>
      <c r="AG857" s="574"/>
      <c r="AH857" s="241" t="s">
        <v>829</v>
      </c>
      <c r="AI857" s="254"/>
      <c r="AJ857" s="254"/>
      <c r="AK857" s="254" t="s">
        <v>578</v>
      </c>
      <c r="AL857" s="260"/>
      <c r="AM857" s="379"/>
      <c r="AP857" s="261" t="str">
        <f t="shared" si="104"/>
        <v/>
      </c>
      <c r="AQ857" s="261" t="str">
        <f t="shared" si="105"/>
        <v/>
      </c>
      <c r="AS857" s="236" t="s">
        <v>746</v>
      </c>
    </row>
    <row r="858" spans="2:45">
      <c r="B858" s="337"/>
      <c r="C858" s="337"/>
      <c r="D858" s="337"/>
      <c r="E858" s="338"/>
      <c r="F858" s="337"/>
      <c r="G858" s="339" t="s">
        <v>824</v>
      </c>
      <c r="H858" s="254" t="s">
        <v>825</v>
      </c>
      <c r="I858" s="317" t="s">
        <v>826</v>
      </c>
      <c r="J858" s="254" t="s">
        <v>827</v>
      </c>
      <c r="K858" s="241">
        <v>3709496</v>
      </c>
      <c r="L858" s="241">
        <v>1</v>
      </c>
      <c r="M858" s="241">
        <v>2</v>
      </c>
      <c r="N858" s="312" t="s">
        <v>618</v>
      </c>
      <c r="O858" s="3" t="s">
        <v>828</v>
      </c>
      <c r="P858" s="241">
        <v>50</v>
      </c>
      <c r="Q858" s="322" t="s">
        <v>100</v>
      </c>
      <c r="R858" s="256">
        <v>1255</v>
      </c>
      <c r="S858" s="263">
        <v>12200</v>
      </c>
      <c r="T858" s="256">
        <v>12200</v>
      </c>
      <c r="U858" s="256">
        <v>1250</v>
      </c>
      <c r="V858" s="256"/>
      <c r="W858" s="241">
        <v>1</v>
      </c>
      <c r="X858" s="256">
        <v>2000</v>
      </c>
      <c r="Y858" s="241">
        <v>6</v>
      </c>
      <c r="Z858" s="256"/>
      <c r="AA858" s="256"/>
      <c r="AB858" s="257"/>
      <c r="AC858" s="257"/>
      <c r="AD858" s="574"/>
      <c r="AE858" s="575"/>
      <c r="AF858" s="575"/>
      <c r="AG858" s="574"/>
      <c r="AH858" s="241" t="s">
        <v>829</v>
      </c>
      <c r="AI858" s="254"/>
      <c r="AJ858" s="254"/>
      <c r="AK858" s="254" t="s">
        <v>578</v>
      </c>
      <c r="AL858" s="260"/>
      <c r="AM858" s="379"/>
      <c r="AP858" s="261" t="str">
        <f t="shared" si="104"/>
        <v/>
      </c>
      <c r="AQ858" s="261" t="str">
        <f t="shared" si="105"/>
        <v/>
      </c>
      <c r="AS858" s="236" t="s">
        <v>746</v>
      </c>
    </row>
    <row r="859" spans="2:45">
      <c r="B859" s="337"/>
      <c r="C859" s="337"/>
      <c r="D859" s="337"/>
      <c r="E859" s="338"/>
      <c r="F859" s="337"/>
      <c r="G859" s="339" t="s">
        <v>824</v>
      </c>
      <c r="H859" s="254" t="s">
        <v>825</v>
      </c>
      <c r="I859" s="317" t="s">
        <v>826</v>
      </c>
      <c r="J859" s="254" t="s">
        <v>827</v>
      </c>
      <c r="K859" s="241">
        <v>3709496</v>
      </c>
      <c r="L859" s="241"/>
      <c r="M859" s="241">
        <v>2</v>
      </c>
      <c r="N859" s="312" t="s">
        <v>618</v>
      </c>
      <c r="O859" s="3" t="s">
        <v>828</v>
      </c>
      <c r="P859" s="241">
        <v>50</v>
      </c>
      <c r="Q859" s="322" t="s">
        <v>100</v>
      </c>
      <c r="R859" s="256">
        <v>1255</v>
      </c>
      <c r="S859" s="263">
        <v>12200</v>
      </c>
      <c r="T859" s="256">
        <v>12200</v>
      </c>
      <c r="U859" s="256">
        <v>1250</v>
      </c>
      <c r="V859" s="256"/>
      <c r="W859" s="241">
        <v>1</v>
      </c>
      <c r="X859" s="256">
        <v>2000</v>
      </c>
      <c r="Y859" s="241">
        <v>6</v>
      </c>
      <c r="Z859" s="256"/>
      <c r="AA859" s="256"/>
      <c r="AB859" s="257"/>
      <c r="AC859" s="257"/>
      <c r="AD859" s="574"/>
      <c r="AE859" s="575"/>
      <c r="AF859" s="575"/>
      <c r="AG859" s="574"/>
      <c r="AH859" s="241" t="s">
        <v>829</v>
      </c>
      <c r="AI859" s="254"/>
      <c r="AJ859" s="254"/>
      <c r="AK859" s="254" t="s">
        <v>578</v>
      </c>
      <c r="AL859" s="260"/>
      <c r="AM859" s="379"/>
      <c r="AP859" s="261" t="str">
        <f t="shared" si="104"/>
        <v/>
      </c>
      <c r="AQ859" s="261" t="str">
        <f t="shared" si="105"/>
        <v/>
      </c>
      <c r="AR859" s="323">
        <v>41701050000</v>
      </c>
      <c r="AS859" s="236" t="s">
        <v>746</v>
      </c>
    </row>
    <row r="860" spans="2:45">
      <c r="B860" s="337"/>
      <c r="C860" s="337"/>
      <c r="D860" s="337"/>
      <c r="E860" s="338"/>
      <c r="F860" s="337"/>
      <c r="G860" s="339" t="s">
        <v>824</v>
      </c>
      <c r="H860" s="254" t="s">
        <v>825</v>
      </c>
      <c r="I860" s="317" t="s">
        <v>826</v>
      </c>
      <c r="J860" s="254" t="s">
        <v>827</v>
      </c>
      <c r="K860" s="241">
        <v>3709496</v>
      </c>
      <c r="L860" s="241">
        <v>1</v>
      </c>
      <c r="M860" s="241">
        <v>3</v>
      </c>
      <c r="N860" s="312" t="s">
        <v>618</v>
      </c>
      <c r="O860" s="3" t="s">
        <v>828</v>
      </c>
      <c r="P860" s="241">
        <v>50</v>
      </c>
      <c r="Q860" s="322" t="s">
        <v>100</v>
      </c>
      <c r="R860" s="256">
        <v>1255</v>
      </c>
      <c r="S860" s="263">
        <v>12200</v>
      </c>
      <c r="T860" s="256">
        <v>12200</v>
      </c>
      <c r="U860" s="256">
        <v>1250</v>
      </c>
      <c r="V860" s="256"/>
      <c r="W860" s="241">
        <v>1</v>
      </c>
      <c r="X860" s="256">
        <v>2000</v>
      </c>
      <c r="Y860" s="241">
        <v>6</v>
      </c>
      <c r="Z860" s="256"/>
      <c r="AA860" s="256"/>
      <c r="AB860" s="257"/>
      <c r="AC860" s="257"/>
      <c r="AD860" s="574"/>
      <c r="AE860" s="575"/>
      <c r="AF860" s="575"/>
      <c r="AG860" s="574"/>
      <c r="AH860" s="241"/>
      <c r="AI860" s="254"/>
      <c r="AJ860" s="254"/>
      <c r="AK860" s="254" t="s">
        <v>578</v>
      </c>
      <c r="AL860" s="260"/>
      <c r="AM860" s="379"/>
      <c r="AP860" s="261" t="str">
        <f t="shared" si="104"/>
        <v/>
      </c>
      <c r="AQ860" s="261" t="str">
        <f t="shared" si="105"/>
        <v/>
      </c>
      <c r="AS860" s="236" t="s">
        <v>746</v>
      </c>
    </row>
    <row r="861" spans="2:45">
      <c r="B861" s="337"/>
      <c r="C861" s="337"/>
      <c r="D861" s="337"/>
      <c r="E861" s="338"/>
      <c r="F861" s="337"/>
      <c r="G861" s="339"/>
      <c r="H861" s="254"/>
      <c r="I861" s="317"/>
      <c r="J861" s="254"/>
      <c r="K861" s="241"/>
      <c r="L861" s="241"/>
      <c r="M861" s="241"/>
      <c r="N861" s="312"/>
      <c r="O861" s="3"/>
      <c r="P861" s="241"/>
      <c r="Q861" s="322"/>
      <c r="R861" s="256"/>
      <c r="S861" s="263"/>
      <c r="T861" s="256"/>
      <c r="U861" s="256"/>
      <c r="V861" s="256"/>
      <c r="W861" s="241"/>
      <c r="X861" s="256"/>
      <c r="Y861" s="241"/>
      <c r="Z861" s="256"/>
      <c r="AA861" s="256"/>
      <c r="AB861" s="257"/>
      <c r="AC861" s="257"/>
      <c r="AD861" s="574"/>
      <c r="AE861" s="575"/>
      <c r="AF861" s="575"/>
      <c r="AG861" s="574"/>
      <c r="AH861" s="241" t="s">
        <v>832</v>
      </c>
      <c r="AI861" s="254"/>
      <c r="AJ861" s="254"/>
      <c r="AK861" s="254"/>
      <c r="AL861" s="260"/>
      <c r="AM861" s="379"/>
      <c r="AP861" s="261" t="str">
        <f t="shared" si="104"/>
        <v/>
      </c>
      <c r="AQ861" s="261" t="str">
        <f t="shared" si="105"/>
        <v/>
      </c>
    </row>
    <row r="862" spans="2:45">
      <c r="B862" s="337"/>
      <c r="C862" s="337"/>
      <c r="D862" s="337"/>
      <c r="E862" s="338"/>
      <c r="F862" s="337"/>
      <c r="G862" s="339"/>
      <c r="H862" s="254"/>
      <c r="I862" s="317"/>
      <c r="J862" s="254"/>
      <c r="K862" s="241"/>
      <c r="L862" s="241"/>
      <c r="M862" s="241"/>
      <c r="N862" s="312"/>
      <c r="O862" s="3"/>
      <c r="P862" s="241"/>
      <c r="Q862" s="322"/>
      <c r="R862" s="256"/>
      <c r="S862" s="263"/>
      <c r="T862" s="256"/>
      <c r="U862" s="256"/>
      <c r="V862" s="256"/>
      <c r="W862" s="241"/>
      <c r="X862" s="256"/>
      <c r="Y862" s="241"/>
      <c r="Z862" s="256"/>
      <c r="AA862" s="256"/>
      <c r="AB862" s="257"/>
      <c r="AC862" s="257"/>
      <c r="AD862" s="576"/>
      <c r="AE862" s="577"/>
      <c r="AF862" s="577"/>
      <c r="AG862" s="576"/>
      <c r="AH862" s="241" t="s">
        <v>2068</v>
      </c>
      <c r="AI862" s="254"/>
      <c r="AJ862" s="254"/>
      <c r="AK862" s="254"/>
      <c r="AL862" s="260"/>
      <c r="AM862" s="379"/>
      <c r="AP862" s="261" t="str">
        <f t="shared" si="104"/>
        <v/>
      </c>
      <c r="AQ862" s="261" t="str">
        <f t="shared" si="105"/>
        <v/>
      </c>
      <c r="AR862" s="323">
        <v>41701050000</v>
      </c>
    </row>
    <row r="863" spans="2:45">
      <c r="B863" s="337"/>
      <c r="C863" s="337"/>
      <c r="D863" s="337"/>
      <c r="E863" s="338"/>
      <c r="F863" s="337"/>
      <c r="G863" s="339"/>
      <c r="H863" s="254"/>
      <c r="I863" s="317"/>
      <c r="J863" s="254"/>
      <c r="K863" s="241"/>
      <c r="L863" s="241"/>
      <c r="M863" s="241"/>
      <c r="N863" s="312"/>
      <c r="O863" s="3"/>
      <c r="P863" s="241"/>
      <c r="Q863" s="322"/>
      <c r="R863" s="256"/>
      <c r="S863" s="263"/>
      <c r="T863" s="256"/>
      <c r="U863" s="256"/>
      <c r="V863" s="256"/>
      <c r="W863" s="241"/>
      <c r="X863" s="256"/>
      <c r="Y863" s="241"/>
      <c r="Z863" s="256"/>
      <c r="AA863" s="256"/>
      <c r="AB863" s="257"/>
      <c r="AC863" s="257"/>
      <c r="AD863" s="328"/>
      <c r="AE863" s="329"/>
      <c r="AF863" s="329"/>
      <c r="AG863" s="328"/>
      <c r="AH863" s="241"/>
      <c r="AI863" s="254"/>
      <c r="AJ863" s="254"/>
      <c r="AK863" s="254"/>
      <c r="AL863" s="260"/>
      <c r="AM863" s="379"/>
      <c r="AP863" s="261" t="str">
        <f t="shared" si="104"/>
        <v/>
      </c>
      <c r="AQ863" s="261" t="str">
        <f t="shared" si="105"/>
        <v/>
      </c>
    </row>
    <row r="864" spans="2:45">
      <c r="B864" s="337"/>
      <c r="C864" s="337"/>
      <c r="D864" s="337"/>
      <c r="E864" s="338"/>
      <c r="F864" s="337"/>
      <c r="G864" s="339"/>
      <c r="H864" s="254"/>
      <c r="I864" s="317"/>
      <c r="J864" s="254"/>
      <c r="K864" s="241"/>
      <c r="L864" s="241"/>
      <c r="M864" s="241"/>
      <c r="N864" s="312"/>
      <c r="O864" s="3"/>
      <c r="P864" s="241"/>
      <c r="Q864" s="322"/>
      <c r="R864" s="256"/>
      <c r="S864" s="263"/>
      <c r="T864" s="256"/>
      <c r="U864" s="256"/>
      <c r="V864" s="256"/>
      <c r="W864" s="241"/>
      <c r="X864" s="256"/>
      <c r="Y864" s="241"/>
      <c r="Z864" s="256"/>
      <c r="AA864" s="256"/>
      <c r="AB864" s="257"/>
      <c r="AC864" s="257"/>
      <c r="AD864" s="328"/>
      <c r="AE864" s="329"/>
      <c r="AF864" s="329"/>
      <c r="AG864" s="328"/>
      <c r="AH864" s="241"/>
      <c r="AI864" s="254"/>
      <c r="AJ864" s="254"/>
      <c r="AK864" s="254"/>
      <c r="AL864" s="260"/>
      <c r="AM864" s="379"/>
      <c r="AP864" s="261" t="str">
        <f t="shared" si="104"/>
        <v/>
      </c>
      <c r="AQ864" s="261" t="str">
        <f t="shared" si="105"/>
        <v/>
      </c>
    </row>
    <row r="865" spans="2:44">
      <c r="B865" s="337"/>
      <c r="C865" s="337"/>
      <c r="D865" s="337"/>
      <c r="E865" s="338"/>
      <c r="F865" s="337"/>
      <c r="G865" s="339"/>
      <c r="H865" s="254"/>
      <c r="I865" s="317"/>
      <c r="J865" s="254"/>
      <c r="K865" s="241"/>
      <c r="L865" s="241"/>
      <c r="M865" s="241"/>
      <c r="N865" s="312"/>
      <c r="O865" s="3"/>
      <c r="P865" s="241"/>
      <c r="Q865" s="322"/>
      <c r="R865" s="256"/>
      <c r="S865" s="263"/>
      <c r="T865" s="256"/>
      <c r="U865" s="256"/>
      <c r="V865" s="256"/>
      <c r="W865" s="241"/>
      <c r="X865" s="256"/>
      <c r="Y865" s="241"/>
      <c r="Z865" s="256"/>
      <c r="AA865" s="256"/>
      <c r="AB865" s="257"/>
      <c r="AC865" s="257"/>
      <c r="AD865" s="328"/>
      <c r="AE865" s="329"/>
      <c r="AF865" s="329"/>
      <c r="AG865" s="328"/>
      <c r="AH865" s="241"/>
      <c r="AI865" s="254"/>
      <c r="AJ865" s="254"/>
      <c r="AK865" s="254"/>
      <c r="AL865" s="260"/>
      <c r="AM865" s="379"/>
      <c r="AP865" s="261" t="str">
        <f t="shared" si="104"/>
        <v/>
      </c>
      <c r="AQ865" s="261" t="str">
        <f t="shared" si="105"/>
        <v/>
      </c>
      <c r="AR865" s="323">
        <v>41701050000</v>
      </c>
    </row>
    <row r="866" spans="2:44">
      <c r="B866" s="337"/>
      <c r="C866" s="337"/>
      <c r="D866" s="337"/>
      <c r="E866" s="338"/>
      <c r="F866" s="337"/>
      <c r="G866" s="339"/>
      <c r="H866" s="254"/>
      <c r="I866" s="317"/>
      <c r="J866" s="254"/>
      <c r="K866" s="241"/>
      <c r="L866" s="241"/>
      <c r="M866" s="241"/>
      <c r="N866" s="312"/>
      <c r="O866" s="3"/>
      <c r="P866" s="241"/>
      <c r="Q866" s="322"/>
      <c r="R866" s="256"/>
      <c r="S866" s="263"/>
      <c r="T866" s="256"/>
      <c r="U866" s="256"/>
      <c r="V866" s="256"/>
      <c r="W866" s="241"/>
      <c r="X866" s="256"/>
      <c r="Y866" s="241"/>
      <c r="Z866" s="256"/>
      <c r="AA866" s="256"/>
      <c r="AB866" s="257"/>
      <c r="AC866" s="257"/>
      <c r="AD866" s="328"/>
      <c r="AE866" s="329"/>
      <c r="AF866" s="329"/>
      <c r="AG866" s="328"/>
      <c r="AH866" s="241"/>
      <c r="AI866" s="254"/>
      <c r="AJ866" s="254"/>
      <c r="AK866" s="254"/>
      <c r="AL866" s="260"/>
      <c r="AM866" s="379"/>
      <c r="AP866" s="261" t="str">
        <f t="shared" si="104"/>
        <v/>
      </c>
      <c r="AQ866" s="261" t="str">
        <f t="shared" si="105"/>
        <v/>
      </c>
    </row>
    <row r="867" spans="2:44">
      <c r="B867" s="337"/>
      <c r="C867" s="337"/>
      <c r="D867" s="337"/>
      <c r="E867" s="338"/>
      <c r="F867" s="337"/>
      <c r="G867" s="339"/>
      <c r="H867" s="254"/>
      <c r="I867" s="317"/>
      <c r="J867" s="254"/>
      <c r="K867" s="241"/>
      <c r="L867" s="241"/>
      <c r="M867" s="241"/>
      <c r="N867" s="312"/>
      <c r="O867" s="3"/>
      <c r="P867" s="241"/>
      <c r="Q867" s="322"/>
      <c r="R867" s="256"/>
      <c r="S867" s="263"/>
      <c r="T867" s="256"/>
      <c r="U867" s="256"/>
      <c r="V867" s="256"/>
      <c r="W867" s="241"/>
      <c r="X867" s="256"/>
      <c r="Y867" s="241"/>
      <c r="Z867" s="256"/>
      <c r="AA867" s="256"/>
      <c r="AB867" s="257"/>
      <c r="AC867" s="257"/>
      <c r="AD867" s="328"/>
      <c r="AE867" s="329"/>
      <c r="AF867" s="329"/>
      <c r="AG867" s="328"/>
      <c r="AH867" s="241"/>
      <c r="AI867" s="254"/>
      <c r="AJ867" s="254"/>
      <c r="AK867" s="254"/>
      <c r="AL867" s="260"/>
      <c r="AM867" s="379"/>
      <c r="AP867" s="261" t="str">
        <f t="shared" si="104"/>
        <v/>
      </c>
      <c r="AQ867" s="261" t="str">
        <f t="shared" si="105"/>
        <v/>
      </c>
    </row>
    <row r="868" spans="2:44">
      <c r="B868" s="337"/>
      <c r="C868" s="337"/>
      <c r="D868" s="337"/>
      <c r="E868" s="338"/>
      <c r="F868" s="337"/>
      <c r="G868" s="339"/>
      <c r="H868" s="254"/>
      <c r="I868" s="317"/>
      <c r="J868" s="254"/>
      <c r="K868" s="241"/>
      <c r="L868" s="241"/>
      <c r="M868" s="241"/>
      <c r="N868" s="312"/>
      <c r="O868" s="3"/>
      <c r="P868" s="241"/>
      <c r="Q868" s="322"/>
      <c r="R868" s="256"/>
      <c r="S868" s="263"/>
      <c r="T868" s="256"/>
      <c r="U868" s="256"/>
      <c r="V868" s="256"/>
      <c r="W868" s="241"/>
      <c r="X868" s="256"/>
      <c r="Y868" s="241"/>
      <c r="Z868" s="256"/>
      <c r="AA868" s="256"/>
      <c r="AB868" s="257"/>
      <c r="AC868" s="257"/>
      <c r="AD868" s="328"/>
      <c r="AE868" s="329"/>
      <c r="AF868" s="329"/>
      <c r="AG868" s="328"/>
      <c r="AH868" s="241"/>
      <c r="AI868" s="254"/>
      <c r="AJ868" s="254"/>
      <c r="AK868" s="254"/>
      <c r="AL868" s="260"/>
      <c r="AM868" s="379"/>
      <c r="AP868" s="261" t="str">
        <f t="shared" si="104"/>
        <v/>
      </c>
      <c r="AQ868" s="261" t="str">
        <f t="shared" si="105"/>
        <v/>
      </c>
      <c r="AR868" s="323">
        <v>41701080000</v>
      </c>
    </row>
    <row r="869" spans="2:44">
      <c r="B869" s="337"/>
      <c r="C869" s="337"/>
      <c r="D869" s="337"/>
      <c r="E869" s="338"/>
      <c r="F869" s="337"/>
      <c r="G869" s="339"/>
      <c r="H869" s="254"/>
      <c r="I869" s="317"/>
      <c r="J869" s="254"/>
      <c r="K869" s="241"/>
      <c r="L869" s="241"/>
      <c r="M869" s="241"/>
      <c r="N869" s="312"/>
      <c r="O869" s="3"/>
      <c r="P869" s="241"/>
      <c r="Q869" s="322"/>
      <c r="R869" s="256"/>
      <c r="S869" s="263"/>
      <c r="T869" s="256"/>
      <c r="U869" s="256"/>
      <c r="V869" s="256"/>
      <c r="W869" s="241"/>
      <c r="X869" s="256"/>
      <c r="Y869" s="241"/>
      <c r="Z869" s="256"/>
      <c r="AA869" s="256"/>
      <c r="AB869" s="257"/>
      <c r="AC869" s="257"/>
      <c r="AD869" s="328"/>
      <c r="AE869" s="329"/>
      <c r="AF869" s="329"/>
      <c r="AG869" s="328"/>
      <c r="AH869" s="241"/>
      <c r="AI869" s="254"/>
      <c r="AJ869" s="254"/>
      <c r="AK869" s="254"/>
      <c r="AL869" s="260"/>
      <c r="AM869" s="379"/>
      <c r="AP869" s="261" t="str">
        <f t="shared" si="104"/>
        <v/>
      </c>
      <c r="AQ869" s="261" t="str">
        <f t="shared" si="105"/>
        <v/>
      </c>
    </row>
    <row r="870" spans="2:44">
      <c r="B870" s="337"/>
      <c r="C870" s="337"/>
      <c r="D870" s="337"/>
      <c r="E870" s="338"/>
      <c r="F870" s="337"/>
      <c r="G870" s="339"/>
      <c r="H870" s="254"/>
      <c r="I870" s="317"/>
      <c r="J870" s="254"/>
      <c r="K870" s="241"/>
      <c r="L870" s="241"/>
      <c r="M870" s="241"/>
      <c r="N870" s="573"/>
      <c r="O870" s="3"/>
      <c r="P870" s="241"/>
      <c r="Q870" s="322"/>
      <c r="R870" s="256"/>
      <c r="S870" s="263"/>
      <c r="T870" s="256"/>
      <c r="U870" s="256"/>
      <c r="V870" s="256"/>
      <c r="W870" s="241"/>
      <c r="X870" s="256"/>
      <c r="Y870" s="241"/>
      <c r="Z870" s="256"/>
      <c r="AA870" s="256"/>
      <c r="AB870" s="257"/>
      <c r="AC870" s="257"/>
      <c r="AD870" s="328"/>
      <c r="AE870" s="329"/>
      <c r="AF870" s="329"/>
      <c r="AG870" s="328"/>
      <c r="AH870" s="241"/>
      <c r="AI870" s="254"/>
      <c r="AJ870" s="254"/>
      <c r="AK870" s="254"/>
      <c r="AL870" s="260"/>
      <c r="AM870" s="379"/>
      <c r="AP870" s="261" t="str">
        <f t="shared" si="104"/>
        <v/>
      </c>
      <c r="AQ870" s="261" t="str">
        <f t="shared" si="105"/>
        <v/>
      </c>
    </row>
    <row r="871" spans="2:44">
      <c r="B871" s="337"/>
      <c r="C871" s="337"/>
      <c r="D871" s="337"/>
      <c r="E871" s="338"/>
      <c r="F871" s="337"/>
      <c r="G871" s="339"/>
      <c r="H871" s="254"/>
      <c r="I871" s="317"/>
      <c r="J871" s="254"/>
      <c r="K871" s="241"/>
      <c r="L871" s="241"/>
      <c r="M871" s="241"/>
      <c r="N871" s="312"/>
      <c r="O871" s="3"/>
      <c r="P871" s="241"/>
      <c r="Q871" s="322"/>
      <c r="R871" s="256"/>
      <c r="S871" s="263"/>
      <c r="T871" s="256"/>
      <c r="U871" s="256"/>
      <c r="V871" s="256"/>
      <c r="W871" s="241"/>
      <c r="X871" s="256"/>
      <c r="Y871" s="241"/>
      <c r="Z871" s="256"/>
      <c r="AA871" s="256"/>
      <c r="AB871" s="257"/>
      <c r="AC871" s="257"/>
      <c r="AD871" s="328"/>
      <c r="AE871" s="329"/>
      <c r="AF871" s="329"/>
      <c r="AG871" s="328"/>
      <c r="AH871" s="241"/>
      <c r="AI871" s="254"/>
      <c r="AJ871" s="254"/>
      <c r="AK871" s="254"/>
      <c r="AL871" s="260"/>
      <c r="AM871" s="379"/>
      <c r="AP871" s="261" t="str">
        <f t="shared" si="104"/>
        <v/>
      </c>
      <c r="AQ871" s="261" t="str">
        <f t="shared" si="105"/>
        <v/>
      </c>
      <c r="AR871" s="323">
        <v>41701080000</v>
      </c>
    </row>
    <row r="872" spans="2:44">
      <c r="B872" s="337"/>
      <c r="C872" s="337"/>
      <c r="D872" s="337"/>
      <c r="E872" s="338"/>
      <c r="F872" s="337"/>
      <c r="G872" s="339"/>
      <c r="H872" s="254"/>
      <c r="I872" s="317"/>
      <c r="J872" s="254"/>
      <c r="K872" s="241"/>
      <c r="L872" s="241"/>
      <c r="M872" s="241"/>
      <c r="N872" s="312"/>
      <c r="O872" s="3"/>
      <c r="P872" s="241"/>
      <c r="Q872" s="322"/>
      <c r="R872" s="256"/>
      <c r="S872" s="263"/>
      <c r="T872" s="256"/>
      <c r="U872" s="256"/>
      <c r="V872" s="256"/>
      <c r="W872" s="241"/>
      <c r="X872" s="256"/>
      <c r="Y872" s="241"/>
      <c r="Z872" s="256"/>
      <c r="AA872" s="256"/>
      <c r="AB872" s="257"/>
      <c r="AC872" s="257"/>
      <c r="AD872" s="328"/>
      <c r="AE872" s="329"/>
      <c r="AF872" s="329"/>
      <c r="AG872" s="328"/>
      <c r="AH872" s="241"/>
      <c r="AI872" s="254"/>
      <c r="AJ872" s="254"/>
      <c r="AK872" s="254"/>
      <c r="AL872" s="260"/>
      <c r="AM872" s="379"/>
      <c r="AP872" s="261" t="str">
        <f t="shared" si="104"/>
        <v/>
      </c>
      <c r="AQ872" s="261" t="str">
        <f t="shared" si="105"/>
        <v/>
      </c>
    </row>
    <row r="873" spans="2:44">
      <c r="B873" s="337"/>
      <c r="C873" s="337"/>
      <c r="D873" s="337"/>
      <c r="E873" s="338"/>
      <c r="F873" s="337"/>
      <c r="G873" s="339"/>
      <c r="H873" s="254"/>
      <c r="I873" s="317"/>
      <c r="J873" s="254"/>
      <c r="K873" s="241"/>
      <c r="L873" s="241"/>
      <c r="M873" s="241"/>
      <c r="N873" s="312"/>
      <c r="O873" s="3"/>
      <c r="P873" s="241"/>
      <c r="Q873" s="322"/>
      <c r="R873" s="256"/>
      <c r="S873" s="263"/>
      <c r="T873" s="256"/>
      <c r="U873" s="256"/>
      <c r="V873" s="256"/>
      <c r="W873" s="241"/>
      <c r="X873" s="256"/>
      <c r="Y873" s="241"/>
      <c r="Z873" s="256"/>
      <c r="AA873" s="256"/>
      <c r="AB873" s="257"/>
      <c r="AC873" s="257"/>
      <c r="AD873" s="328"/>
      <c r="AE873" s="329"/>
      <c r="AF873" s="329"/>
      <c r="AG873" s="328"/>
      <c r="AH873" s="241"/>
      <c r="AI873" s="254"/>
      <c r="AJ873" s="254"/>
      <c r="AK873" s="254"/>
      <c r="AL873" s="260"/>
      <c r="AM873" s="379"/>
      <c r="AP873" s="261" t="str">
        <f t="shared" si="104"/>
        <v/>
      </c>
      <c r="AQ873" s="261" t="str">
        <f t="shared" si="105"/>
        <v/>
      </c>
    </row>
    <row r="874" spans="2:44">
      <c r="B874" s="337"/>
      <c r="C874" s="337"/>
      <c r="D874" s="337"/>
      <c r="E874" s="338"/>
      <c r="F874" s="337"/>
      <c r="G874" s="339"/>
      <c r="H874" s="254"/>
      <c r="I874" s="317"/>
      <c r="J874" s="254"/>
      <c r="K874" s="241"/>
      <c r="L874" s="241"/>
      <c r="M874" s="241"/>
      <c r="N874" s="312"/>
      <c r="O874" s="3"/>
      <c r="P874" s="241"/>
      <c r="Q874" s="322"/>
      <c r="R874" s="256"/>
      <c r="S874" s="263"/>
      <c r="T874" s="256"/>
      <c r="U874" s="256"/>
      <c r="V874" s="256"/>
      <c r="W874" s="241"/>
      <c r="X874" s="256"/>
      <c r="Y874" s="241"/>
      <c r="Z874" s="256"/>
      <c r="AA874" s="256"/>
      <c r="AB874" s="257"/>
      <c r="AC874" s="257"/>
      <c r="AD874" s="328"/>
      <c r="AE874" s="329"/>
      <c r="AF874" s="329"/>
      <c r="AG874" s="328"/>
      <c r="AH874" s="241"/>
      <c r="AI874" s="254"/>
      <c r="AJ874" s="254"/>
      <c r="AK874" s="254"/>
      <c r="AL874" s="260"/>
      <c r="AM874" s="379"/>
      <c r="AP874" s="261" t="str">
        <f t="shared" si="104"/>
        <v/>
      </c>
      <c r="AQ874" s="261" t="str">
        <f t="shared" si="105"/>
        <v/>
      </c>
    </row>
    <row r="875" spans="2:44">
      <c r="B875" s="337"/>
      <c r="C875" s="337"/>
      <c r="D875" s="337"/>
      <c r="E875" s="338"/>
      <c r="F875" s="337"/>
      <c r="G875" s="339"/>
      <c r="H875" s="254"/>
      <c r="I875" s="317"/>
      <c r="J875" s="254"/>
      <c r="K875" s="241"/>
      <c r="L875" s="241"/>
      <c r="M875" s="241"/>
      <c r="N875" s="312"/>
      <c r="O875" s="3"/>
      <c r="P875" s="241"/>
      <c r="Q875" s="322"/>
      <c r="R875" s="256"/>
      <c r="S875" s="263"/>
      <c r="T875" s="256"/>
      <c r="U875" s="256"/>
      <c r="V875" s="256"/>
      <c r="W875" s="241"/>
      <c r="X875" s="256"/>
      <c r="Y875" s="241"/>
      <c r="Z875" s="256"/>
      <c r="AA875" s="256"/>
      <c r="AB875" s="257"/>
      <c r="AC875" s="257"/>
      <c r="AD875" s="328"/>
      <c r="AE875" s="329"/>
      <c r="AF875" s="329"/>
      <c r="AG875" s="328"/>
      <c r="AH875" s="241"/>
      <c r="AI875" s="254"/>
      <c r="AJ875" s="254"/>
      <c r="AK875" s="254"/>
      <c r="AL875" s="260"/>
      <c r="AM875" s="379"/>
      <c r="AP875" s="261" t="str">
        <f t="shared" si="104"/>
        <v/>
      </c>
      <c r="AQ875" s="261" t="str">
        <f t="shared" si="105"/>
        <v/>
      </c>
    </row>
    <row r="876" spans="2:44">
      <c r="B876" s="337"/>
      <c r="C876" s="337"/>
      <c r="D876" s="337"/>
      <c r="E876" s="338"/>
      <c r="F876" s="337"/>
      <c r="G876" s="339"/>
      <c r="H876" s="254"/>
      <c r="I876" s="317"/>
      <c r="J876" s="254"/>
      <c r="K876" s="241"/>
      <c r="L876" s="241"/>
      <c r="M876" s="241"/>
      <c r="N876" s="312"/>
      <c r="O876" s="3"/>
      <c r="P876" s="241"/>
      <c r="Q876" s="322"/>
      <c r="R876" s="256"/>
      <c r="S876" s="263"/>
      <c r="T876" s="256"/>
      <c r="U876" s="256"/>
      <c r="V876" s="256"/>
      <c r="W876" s="241"/>
      <c r="X876" s="256"/>
      <c r="Y876" s="241"/>
      <c r="Z876" s="256"/>
      <c r="AA876" s="256"/>
      <c r="AB876" s="257"/>
      <c r="AC876" s="257"/>
      <c r="AD876" s="328"/>
      <c r="AE876" s="329"/>
      <c r="AF876" s="329"/>
      <c r="AG876" s="328"/>
      <c r="AH876" s="241"/>
      <c r="AI876" s="254"/>
      <c r="AJ876" s="254"/>
      <c r="AK876" s="254"/>
      <c r="AL876" s="260"/>
      <c r="AM876" s="379"/>
      <c r="AP876" s="261" t="str">
        <f t="shared" si="104"/>
        <v/>
      </c>
      <c r="AQ876" s="261" t="str">
        <f t="shared" si="105"/>
        <v/>
      </c>
    </row>
    <row r="877" spans="2:44">
      <c r="B877" s="337"/>
      <c r="C877" s="337"/>
      <c r="D877" s="337"/>
      <c r="E877" s="338"/>
      <c r="F877" s="337"/>
      <c r="G877" s="339"/>
      <c r="H877" s="254"/>
      <c r="I877" s="317"/>
      <c r="J877" s="254"/>
      <c r="K877" s="241"/>
      <c r="L877" s="241"/>
      <c r="M877" s="241"/>
      <c r="N877" s="312"/>
      <c r="O877" s="3"/>
      <c r="P877" s="241"/>
      <c r="Q877" s="322"/>
      <c r="R877" s="256"/>
      <c r="S877" s="263"/>
      <c r="T877" s="256"/>
      <c r="U877" s="256"/>
      <c r="V877" s="256"/>
      <c r="W877" s="241"/>
      <c r="X877" s="256"/>
      <c r="Y877" s="241"/>
      <c r="Z877" s="256"/>
      <c r="AA877" s="256"/>
      <c r="AB877" s="257"/>
      <c r="AC877" s="257"/>
      <c r="AD877" s="328"/>
      <c r="AE877" s="329"/>
      <c r="AF877" s="329"/>
      <c r="AG877" s="328"/>
      <c r="AH877" s="241"/>
      <c r="AI877" s="254"/>
      <c r="AJ877" s="254"/>
      <c r="AK877" s="254"/>
      <c r="AL877" s="260"/>
      <c r="AM877" s="379"/>
      <c r="AP877" s="261" t="str">
        <f t="shared" si="104"/>
        <v/>
      </c>
      <c r="AQ877" s="261" t="str">
        <f t="shared" si="105"/>
        <v/>
      </c>
    </row>
    <row r="878" spans="2:44">
      <c r="B878" s="337"/>
      <c r="C878" s="337"/>
      <c r="D878" s="337"/>
      <c r="E878" s="338"/>
      <c r="F878" s="337"/>
      <c r="G878" s="339"/>
      <c r="H878" s="254"/>
      <c r="I878" s="317"/>
      <c r="J878" s="254"/>
      <c r="K878" s="241"/>
      <c r="L878" s="241"/>
      <c r="M878" s="241"/>
      <c r="N878" s="312"/>
      <c r="O878" s="3"/>
      <c r="P878" s="241"/>
      <c r="Q878" s="322"/>
      <c r="R878" s="256"/>
      <c r="S878" s="263"/>
      <c r="T878" s="256"/>
      <c r="U878" s="256"/>
      <c r="V878" s="256"/>
      <c r="W878" s="241"/>
      <c r="X878" s="256"/>
      <c r="Y878" s="241"/>
      <c r="Z878" s="256"/>
      <c r="AA878" s="256"/>
      <c r="AB878" s="257"/>
      <c r="AC878" s="257"/>
      <c r="AD878" s="328"/>
      <c r="AE878" s="329"/>
      <c r="AF878" s="329"/>
      <c r="AG878" s="328"/>
      <c r="AH878" s="241"/>
      <c r="AI878" s="254"/>
      <c r="AJ878" s="254"/>
      <c r="AK878" s="254"/>
      <c r="AL878" s="260"/>
      <c r="AM878" s="379"/>
      <c r="AP878" s="261" t="str">
        <f t="shared" si="104"/>
        <v/>
      </c>
      <c r="AQ878" s="261" t="str">
        <f t="shared" si="105"/>
        <v/>
      </c>
    </row>
    <row r="879" spans="2:44">
      <c r="B879" s="337"/>
      <c r="C879" s="337"/>
      <c r="D879" s="337"/>
      <c r="E879" s="338"/>
      <c r="F879" s="337"/>
      <c r="G879" s="339"/>
      <c r="H879" s="254"/>
      <c r="I879" s="317"/>
      <c r="J879" s="254"/>
      <c r="K879" s="241"/>
      <c r="L879" s="241"/>
      <c r="M879" s="241"/>
      <c r="N879" s="312"/>
      <c r="O879" s="3"/>
      <c r="P879" s="241"/>
      <c r="Q879" s="322"/>
      <c r="R879" s="256"/>
      <c r="S879" s="263"/>
      <c r="T879" s="256"/>
      <c r="U879" s="256"/>
      <c r="V879" s="256"/>
      <c r="W879" s="241"/>
      <c r="X879" s="256"/>
      <c r="Y879" s="241"/>
      <c r="Z879" s="256"/>
      <c r="AA879" s="256"/>
      <c r="AB879" s="257"/>
      <c r="AC879" s="257"/>
      <c r="AD879" s="328"/>
      <c r="AE879" s="329"/>
      <c r="AF879" s="329"/>
      <c r="AG879" s="328"/>
      <c r="AH879" s="241"/>
      <c r="AI879" s="254"/>
      <c r="AJ879" s="254"/>
      <c r="AK879" s="254"/>
      <c r="AL879" s="260"/>
      <c r="AM879" s="379"/>
      <c r="AP879" s="261" t="str">
        <f t="shared" si="104"/>
        <v/>
      </c>
      <c r="AQ879" s="261" t="str">
        <f t="shared" si="105"/>
        <v/>
      </c>
    </row>
    <row r="880" spans="2:44">
      <c r="B880" s="337"/>
      <c r="C880" s="337"/>
      <c r="D880" s="337"/>
      <c r="E880" s="338"/>
      <c r="F880" s="337"/>
      <c r="G880" s="339"/>
      <c r="H880" s="254"/>
      <c r="I880" s="317"/>
      <c r="J880" s="254"/>
      <c r="K880" s="241"/>
      <c r="L880" s="241"/>
      <c r="M880" s="241"/>
      <c r="N880" s="312"/>
      <c r="O880" s="3"/>
      <c r="P880" s="241"/>
      <c r="Q880" s="322"/>
      <c r="R880" s="256"/>
      <c r="S880" s="263"/>
      <c r="T880" s="256"/>
      <c r="U880" s="256"/>
      <c r="V880" s="256"/>
      <c r="W880" s="241"/>
      <c r="X880" s="256"/>
      <c r="Y880" s="241"/>
      <c r="Z880" s="256"/>
      <c r="AA880" s="256"/>
      <c r="AB880" s="257"/>
      <c r="AC880" s="257"/>
      <c r="AD880" s="328"/>
      <c r="AE880" s="329"/>
      <c r="AF880" s="329"/>
      <c r="AG880" s="328"/>
      <c r="AH880" s="241"/>
      <c r="AI880" s="254"/>
      <c r="AJ880" s="254"/>
      <c r="AK880" s="254"/>
      <c r="AL880" s="260"/>
      <c r="AM880" s="379"/>
      <c r="AP880" s="261" t="str">
        <f t="shared" si="104"/>
        <v/>
      </c>
      <c r="AQ880" s="261" t="str">
        <f t="shared" si="105"/>
        <v/>
      </c>
    </row>
    <row r="881" spans="2:44">
      <c r="B881" s="337"/>
      <c r="C881" s="337"/>
      <c r="D881" s="337"/>
      <c r="E881" s="338"/>
      <c r="F881" s="337"/>
      <c r="G881" s="339"/>
      <c r="H881" s="254"/>
      <c r="I881" s="317"/>
      <c r="J881" s="254"/>
      <c r="K881" s="241"/>
      <c r="L881" s="241"/>
      <c r="M881" s="241"/>
      <c r="N881" s="312"/>
      <c r="O881" s="3"/>
      <c r="P881" s="241"/>
      <c r="Q881" s="322"/>
      <c r="R881" s="256"/>
      <c r="S881" s="263"/>
      <c r="T881" s="256"/>
      <c r="U881" s="256"/>
      <c r="V881" s="256"/>
      <c r="W881" s="241"/>
      <c r="X881" s="256"/>
      <c r="Y881" s="241"/>
      <c r="Z881" s="256"/>
      <c r="AA881" s="256"/>
      <c r="AB881" s="257"/>
      <c r="AC881" s="257"/>
      <c r="AD881" s="328"/>
      <c r="AE881" s="329"/>
      <c r="AF881" s="329"/>
      <c r="AG881" s="328"/>
      <c r="AH881" s="241"/>
      <c r="AI881" s="254"/>
      <c r="AJ881" s="254"/>
      <c r="AK881" s="254"/>
      <c r="AL881" s="260"/>
      <c r="AM881" s="379"/>
      <c r="AP881" s="261" t="str">
        <f t="shared" si="104"/>
        <v/>
      </c>
      <c r="AQ881" s="261" t="str">
        <f t="shared" si="105"/>
        <v/>
      </c>
    </row>
    <row r="882" spans="2:44">
      <c r="B882" s="337"/>
      <c r="C882" s="337"/>
      <c r="D882" s="337"/>
      <c r="E882" s="338"/>
      <c r="F882" s="337"/>
      <c r="G882" s="339"/>
      <c r="H882" s="254"/>
      <c r="I882" s="317"/>
      <c r="J882" s="254"/>
      <c r="K882" s="241"/>
      <c r="L882" s="241"/>
      <c r="M882" s="241"/>
      <c r="N882" s="312"/>
      <c r="O882" s="3"/>
      <c r="P882" s="241"/>
      <c r="Q882" s="322"/>
      <c r="R882" s="256"/>
      <c r="S882" s="263"/>
      <c r="T882" s="256"/>
      <c r="U882" s="256"/>
      <c r="V882" s="256"/>
      <c r="W882" s="241"/>
      <c r="X882" s="256"/>
      <c r="Y882" s="241"/>
      <c r="Z882" s="256"/>
      <c r="AA882" s="256"/>
      <c r="AB882" s="257"/>
      <c r="AC882" s="257"/>
      <c r="AD882" s="328"/>
      <c r="AE882" s="329"/>
      <c r="AF882" s="329"/>
      <c r="AG882" s="328"/>
      <c r="AH882" s="241"/>
      <c r="AI882" s="254"/>
      <c r="AJ882" s="254"/>
      <c r="AK882" s="254"/>
      <c r="AL882" s="260"/>
      <c r="AM882" s="379"/>
      <c r="AP882" s="261" t="str">
        <f t="shared" si="104"/>
        <v/>
      </c>
      <c r="AQ882" s="261" t="str">
        <f t="shared" si="105"/>
        <v/>
      </c>
    </row>
    <row r="883" spans="2:44">
      <c r="B883" s="337"/>
      <c r="C883" s="337"/>
      <c r="D883" s="337"/>
      <c r="E883" s="338"/>
      <c r="F883" s="337"/>
      <c r="G883" s="339"/>
      <c r="H883" s="254"/>
      <c r="I883" s="317"/>
      <c r="J883" s="254"/>
      <c r="K883" s="241"/>
      <c r="L883" s="241"/>
      <c r="M883" s="241"/>
      <c r="N883" s="312"/>
      <c r="O883" s="3"/>
      <c r="P883" s="241"/>
      <c r="Q883" s="322"/>
      <c r="R883" s="256"/>
      <c r="S883" s="263"/>
      <c r="T883" s="256"/>
      <c r="U883" s="256"/>
      <c r="V883" s="256"/>
      <c r="W883" s="241"/>
      <c r="X883" s="256"/>
      <c r="Y883" s="241"/>
      <c r="Z883" s="256"/>
      <c r="AA883" s="256"/>
      <c r="AB883" s="257"/>
      <c r="AC883" s="257"/>
      <c r="AD883" s="328"/>
      <c r="AE883" s="329"/>
      <c r="AF883" s="329"/>
      <c r="AG883" s="328"/>
      <c r="AH883" s="241"/>
      <c r="AI883" s="254"/>
      <c r="AJ883" s="254"/>
      <c r="AK883" s="254"/>
      <c r="AL883" s="260"/>
      <c r="AM883" s="379"/>
      <c r="AP883" s="261" t="str">
        <f t="shared" si="104"/>
        <v/>
      </c>
      <c r="AQ883" s="261" t="str">
        <f t="shared" si="105"/>
        <v/>
      </c>
    </row>
    <row r="884" spans="2:44">
      <c r="B884" s="337"/>
      <c r="C884" s="337"/>
      <c r="D884" s="337"/>
      <c r="E884" s="338"/>
      <c r="F884" s="337"/>
      <c r="G884" s="339"/>
      <c r="H884" s="254"/>
      <c r="I884" s="317"/>
      <c r="J884" s="254"/>
      <c r="K884" s="241"/>
      <c r="L884" s="241"/>
      <c r="M884" s="241"/>
      <c r="N884" s="312"/>
      <c r="O884" s="3"/>
      <c r="P884" s="241"/>
      <c r="Q884" s="322"/>
      <c r="R884" s="256"/>
      <c r="S884" s="263"/>
      <c r="T884" s="256"/>
      <c r="U884" s="256"/>
      <c r="V884" s="256"/>
      <c r="W884" s="241"/>
      <c r="X884" s="256"/>
      <c r="Y884" s="241"/>
      <c r="Z884" s="256"/>
      <c r="AA884" s="256"/>
      <c r="AB884" s="257"/>
      <c r="AC884" s="257"/>
      <c r="AD884" s="328"/>
      <c r="AE884" s="329"/>
      <c r="AF884" s="329"/>
      <c r="AG884" s="328"/>
      <c r="AH884" s="241"/>
      <c r="AI884" s="254"/>
      <c r="AJ884" s="254"/>
      <c r="AK884" s="254"/>
      <c r="AL884" s="260"/>
      <c r="AM884" s="379"/>
      <c r="AP884" s="261" t="str">
        <f t="shared" si="104"/>
        <v/>
      </c>
      <c r="AQ884" s="261" t="str">
        <f t="shared" si="105"/>
        <v/>
      </c>
    </row>
    <row r="885" spans="2:44">
      <c r="B885" s="337"/>
      <c r="C885" s="337"/>
      <c r="D885" s="337"/>
      <c r="E885" s="338"/>
      <c r="F885" s="337"/>
      <c r="G885" s="339"/>
      <c r="H885" s="254"/>
      <c r="I885" s="317"/>
      <c r="J885" s="254"/>
      <c r="K885" s="241"/>
      <c r="L885" s="241"/>
      <c r="M885" s="241"/>
      <c r="N885" s="312"/>
      <c r="O885" s="3"/>
      <c r="P885" s="241"/>
      <c r="Q885" s="322"/>
      <c r="R885" s="256"/>
      <c r="S885" s="263"/>
      <c r="T885" s="256"/>
      <c r="U885" s="256"/>
      <c r="V885" s="256"/>
      <c r="W885" s="241"/>
      <c r="X885" s="256"/>
      <c r="Y885" s="241"/>
      <c r="Z885" s="256"/>
      <c r="AA885" s="256"/>
      <c r="AB885" s="257"/>
      <c r="AC885" s="257"/>
      <c r="AD885" s="328"/>
      <c r="AE885" s="329"/>
      <c r="AF885" s="329"/>
      <c r="AG885" s="328"/>
      <c r="AH885" s="241"/>
      <c r="AI885" s="254"/>
      <c r="AJ885" s="254"/>
      <c r="AK885" s="254"/>
      <c r="AL885" s="260"/>
      <c r="AM885" s="379"/>
      <c r="AP885" s="261" t="str">
        <f t="shared" si="104"/>
        <v/>
      </c>
      <c r="AQ885" s="261" t="str">
        <f t="shared" si="105"/>
        <v/>
      </c>
    </row>
    <row r="886" spans="2:44">
      <c r="B886" s="337"/>
      <c r="C886" s="337"/>
      <c r="D886" s="337"/>
      <c r="E886" s="338"/>
      <c r="F886" s="337"/>
      <c r="G886" s="339"/>
      <c r="H886" s="254"/>
      <c r="I886" s="317"/>
      <c r="J886" s="254"/>
      <c r="K886" s="241"/>
      <c r="L886" s="241"/>
      <c r="M886" s="241"/>
      <c r="N886" s="312"/>
      <c r="O886" s="3"/>
      <c r="P886" s="241"/>
      <c r="Q886" s="322"/>
      <c r="R886" s="256"/>
      <c r="S886" s="263"/>
      <c r="T886" s="256"/>
      <c r="U886" s="256"/>
      <c r="V886" s="256"/>
      <c r="W886" s="241"/>
      <c r="X886" s="256"/>
      <c r="Y886" s="241"/>
      <c r="Z886" s="256"/>
      <c r="AA886" s="256"/>
      <c r="AB886" s="257"/>
      <c r="AC886" s="257"/>
      <c r="AD886" s="328"/>
      <c r="AE886" s="329"/>
      <c r="AF886" s="329"/>
      <c r="AG886" s="328"/>
      <c r="AH886" s="241"/>
      <c r="AI886" s="254"/>
      <c r="AJ886" s="254"/>
      <c r="AK886" s="254"/>
      <c r="AL886" s="260"/>
      <c r="AM886" s="379"/>
      <c r="AP886" s="261" t="str">
        <f t="shared" si="104"/>
        <v/>
      </c>
      <c r="AQ886" s="261" t="str">
        <f t="shared" si="105"/>
        <v/>
      </c>
    </row>
    <row r="887" spans="2:44">
      <c r="B887" s="337"/>
      <c r="C887" s="337"/>
      <c r="D887" s="337"/>
      <c r="E887" s="338"/>
      <c r="F887" s="337"/>
      <c r="G887" s="339"/>
      <c r="H887" s="254"/>
      <c r="I887" s="317"/>
      <c r="J887" s="254"/>
      <c r="K887" s="241"/>
      <c r="L887" s="241"/>
      <c r="M887" s="241"/>
      <c r="N887" s="312"/>
      <c r="O887" s="3"/>
      <c r="P887" s="241"/>
      <c r="Q887" s="322"/>
      <c r="R887" s="256"/>
      <c r="S887" s="263"/>
      <c r="T887" s="256"/>
      <c r="U887" s="256"/>
      <c r="V887" s="256"/>
      <c r="W887" s="241"/>
      <c r="X887" s="256"/>
      <c r="Y887" s="241"/>
      <c r="Z887" s="256"/>
      <c r="AA887" s="256"/>
      <c r="AB887" s="257"/>
      <c r="AC887" s="257"/>
      <c r="AD887" s="328"/>
      <c r="AE887" s="329"/>
      <c r="AF887" s="329"/>
      <c r="AG887" s="328"/>
      <c r="AH887" s="241"/>
      <c r="AI887" s="254"/>
      <c r="AJ887" s="254"/>
      <c r="AK887" s="254"/>
      <c r="AL887" s="260"/>
      <c r="AM887" s="379"/>
      <c r="AP887" s="261" t="str">
        <f t="shared" si="104"/>
        <v/>
      </c>
      <c r="AQ887" s="261" t="str">
        <f t="shared" si="105"/>
        <v/>
      </c>
      <c r="AR887" s="323">
        <v>41701070000</v>
      </c>
    </row>
    <row r="888" spans="2:44">
      <c r="B888" s="337"/>
      <c r="C888" s="337"/>
      <c r="D888" s="337"/>
      <c r="E888" s="338"/>
      <c r="F888" s="337"/>
      <c r="G888" s="339"/>
      <c r="H888" s="254"/>
      <c r="I888" s="317"/>
      <c r="J888" s="254"/>
      <c r="K888" s="241"/>
      <c r="L888" s="241"/>
      <c r="M888" s="241"/>
      <c r="N888" s="312"/>
      <c r="O888" s="3"/>
      <c r="P888" s="241"/>
      <c r="Q888" s="322"/>
      <c r="R888" s="256"/>
      <c r="S888" s="263"/>
      <c r="T888" s="256"/>
      <c r="U888" s="256"/>
      <c r="V888" s="256"/>
      <c r="W888" s="241"/>
      <c r="X888" s="256"/>
      <c r="Y888" s="241"/>
      <c r="Z888" s="256"/>
      <c r="AA888" s="256"/>
      <c r="AB888" s="257"/>
      <c r="AC888" s="257"/>
      <c r="AD888" s="328"/>
      <c r="AE888" s="329"/>
      <c r="AF888" s="329"/>
      <c r="AG888" s="328"/>
      <c r="AH888" s="241"/>
      <c r="AI888" s="254"/>
      <c r="AJ888" s="254"/>
      <c r="AK888" s="254"/>
      <c r="AL888" s="260"/>
      <c r="AM888" s="379"/>
      <c r="AP888" s="261" t="str">
        <f t="shared" si="104"/>
        <v/>
      </c>
      <c r="AQ888" s="261" t="str">
        <f t="shared" si="105"/>
        <v/>
      </c>
    </row>
    <row r="889" spans="2:44">
      <c r="B889" s="337"/>
      <c r="C889" s="337"/>
      <c r="D889" s="337"/>
      <c r="E889" s="338"/>
      <c r="F889" s="337"/>
      <c r="G889" s="339"/>
      <c r="H889" s="254"/>
      <c r="I889" s="317"/>
      <c r="J889" s="254"/>
      <c r="K889" s="241"/>
      <c r="L889" s="241"/>
      <c r="M889" s="241"/>
      <c r="N889" s="312"/>
      <c r="O889" s="3"/>
      <c r="P889" s="241"/>
      <c r="Q889" s="322"/>
      <c r="R889" s="256"/>
      <c r="S889" s="263"/>
      <c r="T889" s="256"/>
      <c r="U889" s="256"/>
      <c r="V889" s="256"/>
      <c r="W889" s="241"/>
      <c r="X889" s="256"/>
      <c r="Y889" s="241"/>
      <c r="Z889" s="256"/>
      <c r="AA889" s="256"/>
      <c r="AB889" s="257"/>
      <c r="AC889" s="257"/>
      <c r="AD889" s="328"/>
      <c r="AE889" s="329"/>
      <c r="AF889" s="329"/>
      <c r="AG889" s="328"/>
      <c r="AH889" s="241"/>
      <c r="AI889" s="254"/>
      <c r="AJ889" s="254"/>
      <c r="AK889" s="254"/>
      <c r="AL889" s="260"/>
      <c r="AM889" s="379"/>
      <c r="AP889" s="261" t="str">
        <f t="shared" si="104"/>
        <v/>
      </c>
      <c r="AQ889" s="261" t="str">
        <f t="shared" si="105"/>
        <v/>
      </c>
    </row>
    <row r="890" spans="2:44">
      <c r="B890" s="337"/>
      <c r="C890" s="337"/>
      <c r="D890" s="337"/>
      <c r="E890" s="338"/>
      <c r="F890" s="337"/>
      <c r="G890" s="339"/>
      <c r="H890" s="254"/>
      <c r="I890" s="317"/>
      <c r="J890" s="254"/>
      <c r="K890" s="241"/>
      <c r="L890" s="241"/>
      <c r="M890" s="241"/>
      <c r="N890" s="312"/>
      <c r="O890" s="3"/>
      <c r="P890" s="241"/>
      <c r="Q890" s="322"/>
      <c r="R890" s="256"/>
      <c r="S890" s="263"/>
      <c r="T890" s="256"/>
      <c r="U890" s="256"/>
      <c r="V890" s="256"/>
      <c r="W890" s="241"/>
      <c r="X890" s="256"/>
      <c r="Y890" s="241"/>
      <c r="Z890" s="256"/>
      <c r="AA890" s="256"/>
      <c r="AB890" s="257"/>
      <c r="AC890" s="257"/>
      <c r="AD890" s="328"/>
      <c r="AE890" s="329"/>
      <c r="AF890" s="329"/>
      <c r="AG890" s="328"/>
      <c r="AH890" s="241"/>
      <c r="AI890" s="254"/>
      <c r="AJ890" s="254"/>
      <c r="AK890" s="254"/>
      <c r="AL890" s="260"/>
      <c r="AM890" s="379"/>
      <c r="AP890" s="261" t="str">
        <f t="shared" si="104"/>
        <v/>
      </c>
      <c r="AQ890" s="261" t="str">
        <f t="shared" si="105"/>
        <v/>
      </c>
      <c r="AR890" s="323">
        <v>41701050000</v>
      </c>
    </row>
    <row r="891" spans="2:44">
      <c r="B891" s="337"/>
      <c r="C891" s="337"/>
      <c r="D891" s="337"/>
      <c r="E891" s="338"/>
      <c r="F891" s="337"/>
      <c r="G891" s="339"/>
      <c r="H891" s="254"/>
      <c r="I891" s="317"/>
      <c r="J891" s="254"/>
      <c r="K891" s="241"/>
      <c r="L891" s="241"/>
      <c r="M891" s="241"/>
      <c r="N891" s="312"/>
      <c r="O891" s="3"/>
      <c r="P891" s="241"/>
      <c r="Q891" s="322"/>
      <c r="R891" s="256"/>
      <c r="S891" s="263"/>
      <c r="T891" s="256"/>
      <c r="U891" s="256"/>
      <c r="V891" s="256"/>
      <c r="W891" s="241"/>
      <c r="X891" s="256"/>
      <c r="Y891" s="241"/>
      <c r="Z891" s="256"/>
      <c r="AA891" s="256"/>
      <c r="AB891" s="257"/>
      <c r="AC891" s="257"/>
      <c r="AD891" s="328"/>
      <c r="AE891" s="329"/>
      <c r="AF891" s="329"/>
      <c r="AG891" s="328"/>
      <c r="AH891" s="241"/>
      <c r="AI891" s="254"/>
      <c r="AJ891" s="254"/>
      <c r="AK891" s="254"/>
      <c r="AL891" s="260"/>
      <c r="AM891" s="379"/>
      <c r="AP891" s="261" t="str">
        <f t="shared" si="104"/>
        <v/>
      </c>
      <c r="AQ891" s="261" t="str">
        <f t="shared" si="105"/>
        <v/>
      </c>
    </row>
    <row r="892" spans="2:44">
      <c r="B892" s="337"/>
      <c r="C892" s="337"/>
      <c r="D892" s="337"/>
      <c r="E892" s="338"/>
      <c r="F892" s="337"/>
      <c r="G892" s="339"/>
      <c r="H892" s="254"/>
      <c r="I892" s="317"/>
      <c r="J892" s="254"/>
      <c r="K892" s="241"/>
      <c r="L892" s="241"/>
      <c r="M892" s="241"/>
      <c r="N892" s="312"/>
      <c r="O892" s="3"/>
      <c r="P892" s="241"/>
      <c r="Q892" s="322"/>
      <c r="R892" s="256"/>
      <c r="S892" s="263"/>
      <c r="T892" s="256"/>
      <c r="U892" s="256"/>
      <c r="V892" s="256"/>
      <c r="W892" s="241"/>
      <c r="X892" s="256"/>
      <c r="Y892" s="241"/>
      <c r="Z892" s="256"/>
      <c r="AA892" s="256"/>
      <c r="AB892" s="257"/>
      <c r="AC892" s="257"/>
      <c r="AD892" s="328"/>
      <c r="AE892" s="329"/>
      <c r="AF892" s="329"/>
      <c r="AG892" s="328"/>
      <c r="AH892" s="241"/>
      <c r="AI892" s="254"/>
      <c r="AJ892" s="254"/>
      <c r="AK892" s="254"/>
      <c r="AL892" s="260"/>
      <c r="AM892" s="379"/>
      <c r="AP892" s="261" t="str">
        <f t="shared" si="104"/>
        <v/>
      </c>
      <c r="AQ892" s="261" t="str">
        <f t="shared" si="105"/>
        <v/>
      </c>
    </row>
    <row r="893" spans="2:44">
      <c r="B893" s="337"/>
      <c r="C893" s="337"/>
      <c r="D893" s="337"/>
      <c r="E893" s="338"/>
      <c r="F893" s="337"/>
      <c r="G893" s="339"/>
      <c r="H893" s="254"/>
      <c r="I893" s="317"/>
      <c r="J893" s="254"/>
      <c r="K893" s="241"/>
      <c r="L893" s="241"/>
      <c r="M893" s="241"/>
      <c r="N893" s="312"/>
      <c r="O893" s="3"/>
      <c r="P893" s="241"/>
      <c r="Q893" s="322"/>
      <c r="R893" s="256"/>
      <c r="S893" s="263"/>
      <c r="T893" s="256"/>
      <c r="U893" s="256"/>
      <c r="V893" s="256"/>
      <c r="W893" s="241"/>
      <c r="X893" s="256"/>
      <c r="Y893" s="241"/>
      <c r="Z893" s="256"/>
      <c r="AA893" s="256"/>
      <c r="AB893" s="257"/>
      <c r="AC893" s="257"/>
      <c r="AD893" s="328"/>
      <c r="AE893" s="329"/>
      <c r="AF893" s="329"/>
      <c r="AG893" s="328"/>
      <c r="AH893" s="241"/>
      <c r="AI893" s="254"/>
      <c r="AJ893" s="254"/>
      <c r="AK893" s="254"/>
      <c r="AL893" s="260"/>
      <c r="AM893" s="379"/>
      <c r="AP893" s="261" t="str">
        <f t="shared" si="104"/>
        <v/>
      </c>
      <c r="AQ893" s="261" t="str">
        <f t="shared" si="105"/>
        <v/>
      </c>
      <c r="AR893" s="323">
        <v>41701050000</v>
      </c>
    </row>
    <row r="894" spans="2:44">
      <c r="B894" s="337"/>
      <c r="C894" s="337"/>
      <c r="D894" s="337"/>
      <c r="E894" s="338"/>
      <c r="F894" s="337"/>
      <c r="G894" s="339"/>
      <c r="H894" s="254"/>
      <c r="I894" s="317"/>
      <c r="J894" s="254"/>
      <c r="K894" s="241"/>
      <c r="L894" s="241"/>
      <c r="M894" s="241"/>
      <c r="N894" s="312"/>
      <c r="O894" s="3"/>
      <c r="P894" s="241"/>
      <c r="Q894" s="322"/>
      <c r="R894" s="256"/>
      <c r="S894" s="263"/>
      <c r="T894" s="256"/>
      <c r="U894" s="256"/>
      <c r="V894" s="256"/>
      <c r="W894" s="241"/>
      <c r="X894" s="256"/>
      <c r="Y894" s="241"/>
      <c r="Z894" s="256"/>
      <c r="AA894" s="256"/>
      <c r="AB894" s="257"/>
      <c r="AC894" s="257"/>
      <c r="AD894" s="328"/>
      <c r="AE894" s="329"/>
      <c r="AF894" s="329"/>
      <c r="AG894" s="328"/>
      <c r="AH894" s="241"/>
      <c r="AI894" s="254"/>
      <c r="AJ894" s="254"/>
      <c r="AK894" s="254"/>
      <c r="AL894" s="260"/>
      <c r="AM894" s="379"/>
      <c r="AP894" s="261" t="str">
        <f t="shared" si="104"/>
        <v/>
      </c>
      <c r="AQ894" s="261" t="str">
        <f t="shared" si="105"/>
        <v/>
      </c>
    </row>
    <row r="895" spans="2:44">
      <c r="B895" s="337"/>
      <c r="C895" s="337"/>
      <c r="D895" s="337"/>
      <c r="E895" s="338"/>
      <c r="F895" s="337"/>
      <c r="G895" s="339"/>
      <c r="H895" s="254"/>
      <c r="I895" s="317"/>
      <c r="J895" s="254"/>
      <c r="K895" s="241"/>
      <c r="L895" s="241"/>
      <c r="M895" s="241"/>
      <c r="N895" s="312"/>
      <c r="O895" s="3"/>
      <c r="P895" s="241"/>
      <c r="Q895" s="322"/>
      <c r="R895" s="256"/>
      <c r="S895" s="263"/>
      <c r="T895" s="256"/>
      <c r="U895" s="256"/>
      <c r="V895" s="256"/>
      <c r="W895" s="241"/>
      <c r="X895" s="256"/>
      <c r="Y895" s="241"/>
      <c r="Z895" s="256"/>
      <c r="AA895" s="256"/>
      <c r="AB895" s="257"/>
      <c r="AC895" s="257"/>
      <c r="AD895" s="328"/>
      <c r="AE895" s="329"/>
      <c r="AF895" s="329"/>
      <c r="AG895" s="328"/>
      <c r="AH895" s="241"/>
      <c r="AI895" s="254"/>
      <c r="AJ895" s="254"/>
      <c r="AK895" s="254"/>
      <c r="AL895" s="260"/>
      <c r="AM895" s="379"/>
      <c r="AP895" s="261" t="str">
        <f t="shared" si="104"/>
        <v/>
      </c>
      <c r="AQ895" s="261" t="str">
        <f t="shared" si="105"/>
        <v/>
      </c>
    </row>
    <row r="896" spans="2:44">
      <c r="B896" s="337"/>
      <c r="C896" s="337"/>
      <c r="D896" s="337"/>
      <c r="E896" s="338"/>
      <c r="F896" s="337"/>
      <c r="G896" s="339"/>
      <c r="H896" s="254"/>
      <c r="I896" s="317"/>
      <c r="J896" s="254"/>
      <c r="K896" s="241"/>
      <c r="L896" s="241"/>
      <c r="M896" s="241"/>
      <c r="N896" s="312"/>
      <c r="O896" s="3"/>
      <c r="P896" s="241"/>
      <c r="Q896" s="322"/>
      <c r="R896" s="256"/>
      <c r="S896" s="263"/>
      <c r="T896" s="256"/>
      <c r="U896" s="256"/>
      <c r="V896" s="256"/>
      <c r="W896" s="241"/>
      <c r="X896" s="256"/>
      <c r="Y896" s="241"/>
      <c r="Z896" s="256"/>
      <c r="AA896" s="256"/>
      <c r="AB896" s="257"/>
      <c r="AC896" s="257"/>
      <c r="AD896" s="328"/>
      <c r="AE896" s="329"/>
      <c r="AF896" s="329"/>
      <c r="AG896" s="328"/>
      <c r="AH896" s="241"/>
      <c r="AI896" s="254"/>
      <c r="AJ896" s="254"/>
      <c r="AK896" s="254"/>
      <c r="AL896" s="260"/>
      <c r="AM896" s="379"/>
      <c r="AP896" s="261" t="str">
        <f t="shared" si="104"/>
        <v/>
      </c>
      <c r="AQ896" s="261" t="str">
        <f t="shared" si="105"/>
        <v/>
      </c>
      <c r="AR896" s="323">
        <v>41701050000</v>
      </c>
    </row>
    <row r="897" spans="2:44">
      <c r="B897" s="337"/>
      <c r="C897" s="337"/>
      <c r="D897" s="337"/>
      <c r="E897" s="338"/>
      <c r="F897" s="337"/>
      <c r="G897" s="339"/>
      <c r="H897" s="254"/>
      <c r="I897" s="317"/>
      <c r="J897" s="254"/>
      <c r="K897" s="241"/>
      <c r="L897" s="241"/>
      <c r="M897" s="241"/>
      <c r="N897" s="312"/>
      <c r="O897" s="3"/>
      <c r="P897" s="241"/>
      <c r="Q897" s="322"/>
      <c r="R897" s="256"/>
      <c r="S897" s="263"/>
      <c r="T897" s="256"/>
      <c r="U897" s="256"/>
      <c r="V897" s="256"/>
      <c r="W897" s="241"/>
      <c r="X897" s="256"/>
      <c r="Y897" s="241"/>
      <c r="Z897" s="256"/>
      <c r="AA897" s="256"/>
      <c r="AB897" s="257"/>
      <c r="AC897" s="257"/>
      <c r="AD897" s="328"/>
      <c r="AE897" s="329"/>
      <c r="AF897" s="329"/>
      <c r="AG897" s="328"/>
      <c r="AH897" s="241"/>
      <c r="AI897" s="254"/>
      <c r="AJ897" s="254"/>
      <c r="AK897" s="254"/>
      <c r="AL897" s="260"/>
      <c r="AM897" s="379"/>
      <c r="AP897" s="261" t="str">
        <f t="shared" si="104"/>
        <v/>
      </c>
      <c r="AQ897" s="261" t="str">
        <f t="shared" si="105"/>
        <v/>
      </c>
    </row>
    <row r="898" spans="2:44">
      <c r="B898" s="337"/>
      <c r="C898" s="337"/>
      <c r="D898" s="337"/>
      <c r="E898" s="338"/>
      <c r="F898" s="337"/>
      <c r="G898" s="339"/>
      <c r="H898" s="254"/>
      <c r="I898" s="317"/>
      <c r="J898" s="254"/>
      <c r="K898" s="241"/>
      <c r="L898" s="241"/>
      <c r="M898" s="241"/>
      <c r="N898" s="312"/>
      <c r="O898" s="3"/>
      <c r="P898" s="241"/>
      <c r="Q898" s="322"/>
      <c r="R898" s="256"/>
      <c r="S898" s="263"/>
      <c r="T898" s="256"/>
      <c r="U898" s="256"/>
      <c r="V898" s="256"/>
      <c r="W898" s="241"/>
      <c r="X898" s="256"/>
      <c r="Y898" s="241"/>
      <c r="Z898" s="256"/>
      <c r="AA898" s="256"/>
      <c r="AB898" s="257"/>
      <c r="AC898" s="257"/>
      <c r="AD898" s="328"/>
      <c r="AE898" s="329"/>
      <c r="AF898" s="329"/>
      <c r="AG898" s="328"/>
      <c r="AH898" s="241"/>
      <c r="AI898" s="254"/>
      <c r="AJ898" s="254"/>
      <c r="AK898" s="254"/>
      <c r="AL898" s="260"/>
      <c r="AM898" s="379"/>
      <c r="AP898" s="261" t="str">
        <f t="shared" si="104"/>
        <v/>
      </c>
      <c r="AQ898" s="261" t="str">
        <f t="shared" si="105"/>
        <v/>
      </c>
    </row>
    <row r="899" spans="2:44">
      <c r="B899" s="337"/>
      <c r="C899" s="337"/>
      <c r="D899" s="337"/>
      <c r="E899" s="338"/>
      <c r="F899" s="337"/>
      <c r="G899" s="339"/>
      <c r="H899" s="254"/>
      <c r="I899" s="317"/>
      <c r="J899" s="254"/>
      <c r="K899" s="241"/>
      <c r="L899" s="241"/>
      <c r="M899" s="241"/>
      <c r="N899" s="312"/>
      <c r="O899" s="3"/>
      <c r="P899" s="241"/>
      <c r="Q899" s="322"/>
      <c r="R899" s="256"/>
      <c r="S899" s="263"/>
      <c r="T899" s="256"/>
      <c r="U899" s="256"/>
      <c r="V899" s="256"/>
      <c r="W899" s="241"/>
      <c r="X899" s="256"/>
      <c r="Y899" s="241"/>
      <c r="Z899" s="256"/>
      <c r="AA899" s="256"/>
      <c r="AB899" s="257"/>
      <c r="AC899" s="257"/>
      <c r="AD899" s="328"/>
      <c r="AE899" s="329"/>
      <c r="AF899" s="329"/>
      <c r="AG899" s="328"/>
      <c r="AH899" s="241"/>
      <c r="AI899" s="254"/>
      <c r="AJ899" s="254"/>
      <c r="AK899" s="254"/>
      <c r="AL899" s="260"/>
      <c r="AM899" s="379"/>
      <c r="AP899" s="261" t="str">
        <f t="shared" si="104"/>
        <v/>
      </c>
      <c r="AQ899" s="261" t="str">
        <f t="shared" si="105"/>
        <v/>
      </c>
      <c r="AR899" s="323">
        <v>41701050000</v>
      </c>
    </row>
    <row r="900" spans="2:44">
      <c r="B900" s="337"/>
      <c r="C900" s="337"/>
      <c r="D900" s="337"/>
      <c r="E900" s="338"/>
      <c r="F900" s="337"/>
      <c r="G900" s="339"/>
      <c r="H900" s="254"/>
      <c r="I900" s="317"/>
      <c r="J900" s="254"/>
      <c r="K900" s="241"/>
      <c r="L900" s="241"/>
      <c r="M900" s="241"/>
      <c r="N900" s="312"/>
      <c r="O900" s="3"/>
      <c r="P900" s="241"/>
      <c r="Q900" s="322"/>
      <c r="R900" s="256"/>
      <c r="S900" s="263"/>
      <c r="T900" s="256"/>
      <c r="U900" s="256"/>
      <c r="V900" s="256"/>
      <c r="W900" s="241"/>
      <c r="X900" s="256"/>
      <c r="Y900" s="241"/>
      <c r="Z900" s="256"/>
      <c r="AA900" s="256"/>
      <c r="AB900" s="257"/>
      <c r="AC900" s="257"/>
      <c r="AD900" s="328"/>
      <c r="AE900" s="329"/>
      <c r="AF900" s="329"/>
      <c r="AG900" s="328"/>
      <c r="AH900" s="241"/>
      <c r="AI900" s="254"/>
      <c r="AJ900" s="254"/>
      <c r="AK900" s="254"/>
      <c r="AL900" s="260"/>
      <c r="AM900" s="379"/>
      <c r="AP900" s="261" t="str">
        <f t="shared" si="104"/>
        <v/>
      </c>
      <c r="AQ900" s="261" t="str">
        <f t="shared" si="105"/>
        <v/>
      </c>
    </row>
    <row r="901" spans="2:44">
      <c r="B901" s="337"/>
      <c r="C901" s="337"/>
      <c r="D901" s="337"/>
      <c r="E901" s="338"/>
      <c r="F901" s="337"/>
      <c r="G901" s="339"/>
      <c r="H901" s="254"/>
      <c r="I901" s="317"/>
      <c r="J901" s="254"/>
      <c r="K901" s="241"/>
      <c r="L901" s="241"/>
      <c r="M901" s="241"/>
      <c r="N901" s="312"/>
      <c r="O901" s="3"/>
      <c r="P901" s="241"/>
      <c r="Q901" s="322"/>
      <c r="R901" s="256"/>
      <c r="S901" s="263"/>
      <c r="T901" s="256"/>
      <c r="U901" s="256"/>
      <c r="V901" s="256"/>
      <c r="W901" s="241"/>
      <c r="X901" s="256"/>
      <c r="Y901" s="241"/>
      <c r="Z901" s="256"/>
      <c r="AA901" s="256"/>
      <c r="AB901" s="257"/>
      <c r="AC901" s="257"/>
      <c r="AD901" s="328"/>
      <c r="AE901" s="329"/>
      <c r="AF901" s="329"/>
      <c r="AG901" s="328"/>
      <c r="AH901" s="241"/>
      <c r="AI901" s="254"/>
      <c r="AJ901" s="254"/>
      <c r="AK901" s="254"/>
      <c r="AL901" s="260"/>
      <c r="AM901" s="379"/>
      <c r="AP901" s="261" t="str">
        <f t="shared" si="104"/>
        <v/>
      </c>
      <c r="AQ901" s="261" t="str">
        <f t="shared" si="105"/>
        <v/>
      </c>
    </row>
    <row r="902" spans="2:44">
      <c r="B902" s="337"/>
      <c r="C902" s="337"/>
      <c r="D902" s="337"/>
      <c r="E902" s="338"/>
      <c r="F902" s="337"/>
      <c r="G902" s="339"/>
      <c r="H902" s="254"/>
      <c r="I902" s="317"/>
      <c r="J902" s="254"/>
      <c r="K902" s="241"/>
      <c r="L902" s="241"/>
      <c r="M902" s="241"/>
      <c r="N902" s="312"/>
      <c r="O902" s="3"/>
      <c r="P902" s="241"/>
      <c r="Q902" s="322"/>
      <c r="R902" s="256"/>
      <c r="S902" s="263"/>
      <c r="T902" s="256"/>
      <c r="U902" s="256"/>
      <c r="V902" s="256"/>
      <c r="W902" s="241"/>
      <c r="X902" s="256"/>
      <c r="Y902" s="241"/>
      <c r="Z902" s="256"/>
      <c r="AA902" s="256"/>
      <c r="AB902" s="257"/>
      <c r="AC902" s="257"/>
      <c r="AD902" s="328"/>
      <c r="AE902" s="329"/>
      <c r="AF902" s="329"/>
      <c r="AG902" s="328"/>
      <c r="AH902" s="241"/>
      <c r="AI902" s="254"/>
      <c r="AJ902" s="254"/>
      <c r="AK902" s="254"/>
      <c r="AL902" s="260"/>
      <c r="AM902" s="379"/>
      <c r="AP902" s="261" t="str">
        <f t="shared" si="104"/>
        <v/>
      </c>
      <c r="AQ902" s="261" t="str">
        <f t="shared" si="105"/>
        <v/>
      </c>
      <c r="AR902" s="323">
        <v>41701080000</v>
      </c>
    </row>
    <row r="903" spans="2:44">
      <c r="B903" s="337"/>
      <c r="C903" s="337"/>
      <c r="D903" s="337"/>
      <c r="E903" s="338"/>
      <c r="F903" s="337"/>
      <c r="G903" s="339"/>
      <c r="H903" s="254"/>
      <c r="I903" s="317"/>
      <c r="J903" s="254"/>
      <c r="K903" s="241"/>
      <c r="L903" s="241"/>
      <c r="M903" s="241"/>
      <c r="N903" s="312"/>
      <c r="O903" s="3"/>
      <c r="P903" s="241"/>
      <c r="Q903" s="322"/>
      <c r="R903" s="256"/>
      <c r="S903" s="263"/>
      <c r="T903" s="256"/>
      <c r="U903" s="256"/>
      <c r="V903" s="256"/>
      <c r="W903" s="241"/>
      <c r="X903" s="256"/>
      <c r="Y903" s="241"/>
      <c r="Z903" s="256"/>
      <c r="AA903" s="256"/>
      <c r="AB903" s="257"/>
      <c r="AC903" s="257"/>
      <c r="AD903" s="328"/>
      <c r="AE903" s="329"/>
      <c r="AF903" s="329"/>
      <c r="AG903" s="328"/>
      <c r="AH903" s="241"/>
      <c r="AI903" s="254"/>
      <c r="AJ903" s="254"/>
      <c r="AK903" s="254"/>
      <c r="AL903" s="260"/>
      <c r="AM903" s="379"/>
      <c r="AP903" s="261" t="str">
        <f t="shared" si="104"/>
        <v/>
      </c>
      <c r="AQ903" s="261" t="str">
        <f t="shared" si="105"/>
        <v/>
      </c>
    </row>
    <row r="904" spans="2:44">
      <c r="B904" s="337"/>
      <c r="C904" s="337"/>
      <c r="D904" s="337"/>
      <c r="E904" s="338"/>
      <c r="F904" s="337"/>
      <c r="G904" s="339"/>
      <c r="H904" s="254"/>
      <c r="I904" s="317"/>
      <c r="J904" s="254"/>
      <c r="K904" s="241"/>
      <c r="L904" s="241"/>
      <c r="M904" s="241"/>
      <c r="N904" s="312"/>
      <c r="O904" s="3"/>
      <c r="P904" s="241"/>
      <c r="Q904" s="322"/>
      <c r="R904" s="256"/>
      <c r="S904" s="263"/>
      <c r="T904" s="256"/>
      <c r="U904" s="256"/>
      <c r="V904" s="256"/>
      <c r="W904" s="241"/>
      <c r="X904" s="256"/>
      <c r="Y904" s="241"/>
      <c r="Z904" s="256"/>
      <c r="AA904" s="256"/>
      <c r="AB904" s="257"/>
      <c r="AC904" s="257"/>
      <c r="AD904" s="328"/>
      <c r="AE904" s="329"/>
      <c r="AF904" s="329"/>
      <c r="AG904" s="328"/>
      <c r="AH904" s="241"/>
      <c r="AI904" s="254"/>
      <c r="AJ904" s="254"/>
      <c r="AK904" s="254"/>
      <c r="AL904" s="260"/>
      <c r="AM904" s="379"/>
      <c r="AP904" s="261" t="str">
        <f t="shared" si="104"/>
        <v/>
      </c>
      <c r="AQ904" s="261" t="str">
        <f t="shared" si="105"/>
        <v/>
      </c>
    </row>
    <row r="905" spans="2:44">
      <c r="B905" s="337"/>
      <c r="C905" s="337"/>
      <c r="D905" s="337"/>
      <c r="E905" s="338"/>
      <c r="F905" s="337"/>
      <c r="G905" s="339"/>
      <c r="H905" s="254"/>
      <c r="I905" s="317"/>
      <c r="J905" s="254"/>
      <c r="K905" s="241"/>
      <c r="L905" s="241"/>
      <c r="M905" s="241"/>
      <c r="N905" s="312"/>
      <c r="O905" s="3"/>
      <c r="P905" s="241"/>
      <c r="Q905" s="322"/>
      <c r="R905" s="256"/>
      <c r="S905" s="263"/>
      <c r="T905" s="256"/>
      <c r="U905" s="256"/>
      <c r="V905" s="256"/>
      <c r="W905" s="241"/>
      <c r="X905" s="256"/>
      <c r="Y905" s="241"/>
      <c r="Z905" s="256"/>
      <c r="AA905" s="256"/>
      <c r="AB905" s="257"/>
      <c r="AC905" s="257"/>
      <c r="AD905" s="328"/>
      <c r="AE905" s="329"/>
      <c r="AF905" s="329"/>
      <c r="AG905" s="328"/>
      <c r="AH905" s="241"/>
      <c r="AI905" s="254"/>
      <c r="AJ905" s="254"/>
      <c r="AK905" s="254"/>
      <c r="AL905" s="260"/>
      <c r="AM905" s="379"/>
      <c r="AP905" s="261" t="str">
        <f t="shared" si="104"/>
        <v/>
      </c>
      <c r="AQ905" s="261" t="str">
        <f t="shared" si="105"/>
        <v/>
      </c>
      <c r="AR905" s="323">
        <v>41701080000</v>
      </c>
    </row>
    <row r="906" spans="2:44">
      <c r="B906" s="337"/>
      <c r="C906" s="337"/>
      <c r="D906" s="337"/>
      <c r="E906" s="338"/>
      <c r="F906" s="337"/>
      <c r="G906" s="339"/>
      <c r="H906" s="254"/>
      <c r="I906" s="317"/>
      <c r="J906" s="254"/>
      <c r="K906" s="241"/>
      <c r="L906" s="241"/>
      <c r="M906" s="241"/>
      <c r="N906" s="312"/>
      <c r="O906" s="3"/>
      <c r="P906" s="241"/>
      <c r="Q906" s="322"/>
      <c r="R906" s="256"/>
      <c r="S906" s="263"/>
      <c r="T906" s="256"/>
      <c r="U906" s="256"/>
      <c r="V906" s="256"/>
      <c r="W906" s="241"/>
      <c r="X906" s="256"/>
      <c r="Y906" s="241"/>
      <c r="Z906" s="256"/>
      <c r="AA906" s="256"/>
      <c r="AB906" s="257"/>
      <c r="AC906" s="257"/>
      <c r="AD906" s="328"/>
      <c r="AE906" s="329"/>
      <c r="AF906" s="329"/>
      <c r="AG906" s="328"/>
      <c r="AH906" s="241"/>
      <c r="AI906" s="254"/>
      <c r="AJ906" s="254"/>
      <c r="AK906" s="254"/>
      <c r="AL906" s="260"/>
      <c r="AM906" s="379"/>
      <c r="AP906" s="261" t="str">
        <f t="shared" si="104"/>
        <v/>
      </c>
      <c r="AQ906" s="261" t="str">
        <f t="shared" si="105"/>
        <v/>
      </c>
    </row>
    <row r="907" spans="2:44">
      <c r="B907" s="337"/>
      <c r="C907" s="337"/>
      <c r="D907" s="337"/>
      <c r="E907" s="338"/>
      <c r="F907" s="337"/>
      <c r="G907" s="339"/>
      <c r="H907" s="254"/>
      <c r="I907" s="317"/>
      <c r="J907" s="254"/>
      <c r="K907" s="241"/>
      <c r="L907" s="241"/>
      <c r="M907" s="241"/>
      <c r="N907" s="312"/>
      <c r="O907" s="3"/>
      <c r="P907" s="241"/>
      <c r="Q907" s="322"/>
      <c r="R907" s="256"/>
      <c r="S907" s="263"/>
      <c r="T907" s="256"/>
      <c r="U907" s="256"/>
      <c r="V907" s="256"/>
      <c r="W907" s="241"/>
      <c r="X907" s="256"/>
      <c r="Y907" s="241"/>
      <c r="Z907" s="256"/>
      <c r="AA907" s="256"/>
      <c r="AB907" s="257"/>
      <c r="AC907" s="257"/>
      <c r="AD907" s="328"/>
      <c r="AE907" s="329"/>
      <c r="AF907" s="329"/>
      <c r="AG907" s="328"/>
      <c r="AH907" s="241"/>
      <c r="AI907" s="254"/>
      <c r="AJ907" s="254"/>
      <c r="AK907" s="254"/>
      <c r="AL907" s="260"/>
      <c r="AM907" s="379"/>
      <c r="AP907" s="261" t="str">
        <f t="shared" si="104"/>
        <v/>
      </c>
      <c r="AQ907" s="261" t="str">
        <f t="shared" si="105"/>
        <v/>
      </c>
    </row>
    <row r="908" spans="2:44">
      <c r="B908" s="337"/>
      <c r="C908" s="337"/>
      <c r="D908" s="337"/>
      <c r="E908" s="338"/>
      <c r="F908" s="337"/>
      <c r="G908" s="339"/>
      <c r="H908" s="254"/>
      <c r="I908" s="317"/>
      <c r="J908" s="254"/>
      <c r="K908" s="241"/>
      <c r="L908" s="241"/>
      <c r="M908" s="241"/>
      <c r="N908" s="312"/>
      <c r="O908" s="3"/>
      <c r="P908" s="241"/>
      <c r="Q908" s="322"/>
      <c r="R908" s="256"/>
      <c r="S908" s="263"/>
      <c r="T908" s="256"/>
      <c r="U908" s="256"/>
      <c r="V908" s="256"/>
      <c r="W908" s="241"/>
      <c r="X908" s="256"/>
      <c r="Y908" s="241"/>
      <c r="Z908" s="256"/>
      <c r="AA908" s="256"/>
      <c r="AB908" s="257"/>
      <c r="AC908" s="257"/>
      <c r="AD908" s="328"/>
      <c r="AE908" s="329"/>
      <c r="AF908" s="329"/>
      <c r="AG908" s="328"/>
      <c r="AH908" s="241"/>
      <c r="AI908" s="254"/>
      <c r="AJ908" s="254"/>
      <c r="AK908" s="254"/>
      <c r="AL908" s="260"/>
      <c r="AM908" s="379"/>
      <c r="AP908" s="261" t="str">
        <f t="shared" si="104"/>
        <v/>
      </c>
      <c r="AQ908" s="261" t="str">
        <f t="shared" si="105"/>
        <v/>
      </c>
    </row>
    <row r="909" spans="2:44">
      <c r="B909" s="337"/>
      <c r="C909" s="337"/>
      <c r="D909" s="337"/>
      <c r="E909" s="338"/>
      <c r="F909" s="337"/>
      <c r="G909" s="339"/>
      <c r="H909" s="254"/>
      <c r="I909" s="317"/>
      <c r="J909" s="254"/>
      <c r="K909" s="241"/>
      <c r="L909" s="241"/>
      <c r="M909" s="241"/>
      <c r="N909" s="312"/>
      <c r="O909" s="3"/>
      <c r="P909" s="241"/>
      <c r="Q909" s="322"/>
      <c r="R909" s="256"/>
      <c r="S909" s="263"/>
      <c r="T909" s="256"/>
      <c r="U909" s="256"/>
      <c r="V909" s="256"/>
      <c r="W909" s="241"/>
      <c r="X909" s="256"/>
      <c r="Y909" s="241"/>
      <c r="Z909" s="256"/>
      <c r="AA909" s="256"/>
      <c r="AB909" s="257"/>
      <c r="AC909" s="257"/>
      <c r="AD909" s="328"/>
      <c r="AE909" s="329"/>
      <c r="AF909" s="329"/>
      <c r="AG909" s="328"/>
      <c r="AH909" s="241"/>
      <c r="AI909" s="254"/>
      <c r="AJ909" s="254"/>
      <c r="AK909" s="254"/>
      <c r="AL909" s="260"/>
      <c r="AM909" s="379"/>
      <c r="AP909" s="261" t="str">
        <f t="shared" si="104"/>
        <v/>
      </c>
      <c r="AQ909" s="261" t="str">
        <f t="shared" si="105"/>
        <v/>
      </c>
    </row>
    <row r="910" spans="2:44">
      <c r="B910" s="337"/>
      <c r="C910" s="337"/>
      <c r="D910" s="337"/>
      <c r="E910" s="338"/>
      <c r="F910" s="337"/>
      <c r="G910" s="339"/>
      <c r="H910" s="254"/>
      <c r="I910" s="317"/>
      <c r="J910" s="254"/>
      <c r="K910" s="241"/>
      <c r="L910" s="241"/>
      <c r="M910" s="241"/>
      <c r="N910" s="312"/>
      <c r="O910" s="3"/>
      <c r="P910" s="241"/>
      <c r="Q910" s="322"/>
      <c r="R910" s="256"/>
      <c r="S910" s="263"/>
      <c r="T910" s="256"/>
      <c r="U910" s="256"/>
      <c r="V910" s="256"/>
      <c r="W910" s="241"/>
      <c r="X910" s="256"/>
      <c r="Y910" s="241"/>
      <c r="Z910" s="256"/>
      <c r="AA910" s="256"/>
      <c r="AB910" s="257"/>
      <c r="AC910" s="257"/>
      <c r="AD910" s="328"/>
      <c r="AE910" s="329"/>
      <c r="AF910" s="329"/>
      <c r="AG910" s="328"/>
      <c r="AH910" s="241"/>
      <c r="AI910" s="254"/>
      <c r="AJ910" s="254"/>
      <c r="AK910" s="254"/>
      <c r="AL910" s="260"/>
      <c r="AM910" s="379"/>
      <c r="AP910" s="261" t="str">
        <f t="shared" si="104"/>
        <v/>
      </c>
      <c r="AQ910" s="261" t="str">
        <f t="shared" si="105"/>
        <v/>
      </c>
    </row>
    <row r="911" spans="2:44">
      <c r="B911" s="337"/>
      <c r="C911" s="337"/>
      <c r="D911" s="337"/>
      <c r="E911" s="338"/>
      <c r="F911" s="337"/>
      <c r="G911" s="339"/>
      <c r="H911" s="254"/>
      <c r="I911" s="317"/>
      <c r="J911" s="254"/>
      <c r="K911" s="241"/>
      <c r="L911" s="241"/>
      <c r="M911" s="241"/>
      <c r="N911" s="312"/>
      <c r="O911" s="3"/>
      <c r="P911" s="241"/>
      <c r="Q911" s="322"/>
      <c r="R911" s="256"/>
      <c r="S911" s="263"/>
      <c r="T911" s="256"/>
      <c r="U911" s="256"/>
      <c r="V911" s="256"/>
      <c r="W911" s="241"/>
      <c r="X911" s="256"/>
      <c r="Y911" s="241"/>
      <c r="Z911" s="256"/>
      <c r="AA911" s="256"/>
      <c r="AB911" s="257"/>
      <c r="AC911" s="257"/>
      <c r="AD911" s="328"/>
      <c r="AE911" s="329"/>
      <c r="AF911" s="329"/>
      <c r="AG911" s="328"/>
      <c r="AH911" s="241"/>
      <c r="AI911" s="254"/>
      <c r="AJ911" s="254"/>
      <c r="AK911" s="254"/>
      <c r="AL911" s="260"/>
      <c r="AM911" s="379"/>
      <c r="AP911" s="261" t="str">
        <f t="shared" si="104"/>
        <v/>
      </c>
      <c r="AQ911" s="261" t="str">
        <f t="shared" si="105"/>
        <v/>
      </c>
    </row>
    <row r="912" spans="2:44">
      <c r="B912" s="337"/>
      <c r="C912" s="337"/>
      <c r="D912" s="337"/>
      <c r="E912" s="338"/>
      <c r="F912" s="337"/>
      <c r="G912" s="339"/>
      <c r="H912" s="254"/>
      <c r="I912" s="317"/>
      <c r="J912" s="254"/>
      <c r="K912" s="241"/>
      <c r="L912" s="241"/>
      <c r="M912" s="241"/>
      <c r="N912" s="312"/>
      <c r="O912" s="3"/>
      <c r="P912" s="241"/>
      <c r="Q912" s="322"/>
      <c r="R912" s="256"/>
      <c r="S912" s="263"/>
      <c r="T912" s="256"/>
      <c r="U912" s="256"/>
      <c r="V912" s="256"/>
      <c r="W912" s="241"/>
      <c r="X912" s="256"/>
      <c r="Y912" s="241"/>
      <c r="Z912" s="256"/>
      <c r="AA912" s="256"/>
      <c r="AB912" s="257"/>
      <c r="AC912" s="257"/>
      <c r="AD912" s="328"/>
      <c r="AE912" s="329"/>
      <c r="AF912" s="329"/>
      <c r="AG912" s="328"/>
      <c r="AH912" s="241"/>
      <c r="AI912" s="254"/>
      <c r="AJ912" s="254"/>
      <c r="AK912" s="254"/>
      <c r="AL912" s="260"/>
      <c r="AM912" s="379"/>
      <c r="AP912" s="261" t="str">
        <f t="shared" si="104"/>
        <v/>
      </c>
      <c r="AQ912" s="261" t="str">
        <f t="shared" si="105"/>
        <v/>
      </c>
    </row>
    <row r="913" spans="2:43">
      <c r="B913" s="337"/>
      <c r="C913" s="337"/>
      <c r="D913" s="337"/>
      <c r="E913" s="338"/>
      <c r="F913" s="337"/>
      <c r="G913" s="339"/>
      <c r="H913" s="254"/>
      <c r="I913" s="317"/>
      <c r="J913" s="254"/>
      <c r="K913" s="241"/>
      <c r="L913" s="241"/>
      <c r="M913" s="241"/>
      <c r="N913" s="312"/>
      <c r="O913" s="3"/>
      <c r="P913" s="241"/>
      <c r="Q913" s="322"/>
      <c r="R913" s="256"/>
      <c r="S913" s="263"/>
      <c r="T913" s="256"/>
      <c r="U913" s="256"/>
      <c r="V913" s="256"/>
      <c r="W913" s="241"/>
      <c r="X913" s="256"/>
      <c r="Y913" s="241"/>
      <c r="Z913" s="256"/>
      <c r="AA913" s="256"/>
      <c r="AB913" s="257"/>
      <c r="AC913" s="257"/>
      <c r="AD913" s="328"/>
      <c r="AE913" s="329"/>
      <c r="AF913" s="329"/>
      <c r="AG913" s="328"/>
      <c r="AH913" s="241"/>
      <c r="AI913" s="254"/>
      <c r="AJ913" s="254"/>
      <c r="AK913" s="254"/>
      <c r="AL913" s="260"/>
      <c r="AM913" s="379"/>
      <c r="AP913" s="261" t="str">
        <f t="shared" si="104"/>
        <v/>
      </c>
      <c r="AQ913" s="261" t="str">
        <f t="shared" si="105"/>
        <v/>
      </c>
    </row>
    <row r="914" spans="2:43">
      <c r="B914" s="337"/>
      <c r="C914" s="337"/>
      <c r="D914" s="337"/>
      <c r="E914" s="338"/>
      <c r="F914" s="337"/>
      <c r="G914" s="339"/>
      <c r="H914" s="254"/>
      <c r="I914" s="317"/>
      <c r="J914" s="254"/>
      <c r="K914" s="241"/>
      <c r="L914" s="241"/>
      <c r="M914" s="241"/>
      <c r="N914" s="312"/>
      <c r="O914" s="3"/>
      <c r="P914" s="241"/>
      <c r="Q914" s="322"/>
      <c r="R914" s="256"/>
      <c r="S914" s="263"/>
      <c r="T914" s="256"/>
      <c r="U914" s="256"/>
      <c r="V914" s="256"/>
      <c r="W914" s="241"/>
      <c r="X914" s="256"/>
      <c r="Y914" s="241"/>
      <c r="Z914" s="256"/>
      <c r="AA914" s="256"/>
      <c r="AB914" s="257"/>
      <c r="AC914" s="257"/>
      <c r="AD914" s="328"/>
      <c r="AE914" s="329"/>
      <c r="AF914" s="329"/>
      <c r="AG914" s="328"/>
      <c r="AH914" s="241"/>
      <c r="AI914" s="254"/>
      <c r="AJ914" s="254"/>
      <c r="AK914" s="254"/>
      <c r="AL914" s="260"/>
      <c r="AM914" s="379"/>
      <c r="AP914" s="261" t="str">
        <f t="shared" si="104"/>
        <v/>
      </c>
      <c r="AQ914" s="261" t="str">
        <f t="shared" si="105"/>
        <v/>
      </c>
    </row>
    <row r="915" spans="2:43">
      <c r="B915" s="337"/>
      <c r="C915" s="337"/>
      <c r="D915" s="337"/>
      <c r="E915" s="338"/>
      <c r="F915" s="337"/>
      <c r="G915" s="339"/>
      <c r="H915" s="254"/>
      <c r="I915" s="317"/>
      <c r="J915" s="254"/>
      <c r="K915" s="241"/>
      <c r="L915" s="241"/>
      <c r="M915" s="241"/>
      <c r="N915" s="312"/>
      <c r="O915" s="3"/>
      <c r="P915" s="241"/>
      <c r="Q915" s="322"/>
      <c r="R915" s="256"/>
      <c r="S915" s="263"/>
      <c r="T915" s="256"/>
      <c r="U915" s="256"/>
      <c r="V915" s="256"/>
      <c r="W915" s="241"/>
      <c r="X915" s="256"/>
      <c r="Y915" s="241"/>
      <c r="Z915" s="256"/>
      <c r="AA915" s="256"/>
      <c r="AB915" s="257"/>
      <c r="AC915" s="257"/>
      <c r="AD915" s="328"/>
      <c r="AE915" s="329"/>
      <c r="AF915" s="329"/>
      <c r="AG915" s="328"/>
      <c r="AH915" s="241"/>
      <c r="AI915" s="254"/>
      <c r="AJ915" s="254"/>
      <c r="AK915" s="254"/>
      <c r="AL915" s="260"/>
      <c r="AM915" s="379"/>
      <c r="AP915" s="261" t="str">
        <f t="shared" si="104"/>
        <v/>
      </c>
      <c r="AQ915" s="261" t="str">
        <f t="shared" si="105"/>
        <v/>
      </c>
    </row>
    <row r="916" spans="2:43">
      <c r="B916" s="337"/>
      <c r="C916" s="337"/>
      <c r="D916" s="337"/>
      <c r="E916" s="338"/>
      <c r="F916" s="337"/>
      <c r="G916" s="339"/>
      <c r="H916" s="254"/>
      <c r="I916" s="317"/>
      <c r="J916" s="254"/>
      <c r="K916" s="241"/>
      <c r="L916" s="241"/>
      <c r="M916" s="241"/>
      <c r="N916" s="312"/>
      <c r="O916" s="3"/>
      <c r="P916" s="241"/>
      <c r="Q916" s="322"/>
      <c r="R916" s="256"/>
      <c r="S916" s="263"/>
      <c r="T916" s="256"/>
      <c r="U916" s="256"/>
      <c r="V916" s="256"/>
      <c r="W916" s="241"/>
      <c r="X916" s="256"/>
      <c r="Y916" s="241"/>
      <c r="Z916" s="256"/>
      <c r="AA916" s="256"/>
      <c r="AB916" s="257"/>
      <c r="AC916" s="257"/>
      <c r="AD916" s="328"/>
      <c r="AE916" s="329"/>
      <c r="AF916" s="329"/>
      <c r="AG916" s="328"/>
      <c r="AH916" s="241"/>
      <c r="AI916" s="254"/>
      <c r="AJ916" s="254"/>
      <c r="AK916" s="254"/>
      <c r="AL916" s="260"/>
      <c r="AM916" s="379"/>
      <c r="AP916" s="261" t="str">
        <f t="shared" si="104"/>
        <v/>
      </c>
      <c r="AQ916" s="261" t="str">
        <f t="shared" si="105"/>
        <v/>
      </c>
    </row>
    <row r="917" spans="2:43">
      <c r="B917" s="337"/>
      <c r="C917" s="337"/>
      <c r="D917" s="337"/>
      <c r="E917" s="338"/>
      <c r="F917" s="337"/>
      <c r="G917" s="339"/>
      <c r="H917" s="254"/>
      <c r="I917" s="317"/>
      <c r="J917" s="254"/>
      <c r="K917" s="241"/>
      <c r="L917" s="241"/>
      <c r="M917" s="241"/>
      <c r="N917" s="312"/>
      <c r="O917" s="3"/>
      <c r="P917" s="241"/>
      <c r="Q917" s="322"/>
      <c r="R917" s="256"/>
      <c r="S917" s="263"/>
      <c r="T917" s="256"/>
      <c r="U917" s="256"/>
      <c r="V917" s="256"/>
      <c r="W917" s="241"/>
      <c r="X917" s="256"/>
      <c r="Y917" s="241"/>
      <c r="Z917" s="256"/>
      <c r="AA917" s="256"/>
      <c r="AB917" s="257"/>
      <c r="AC917" s="257"/>
      <c r="AD917" s="328"/>
      <c r="AE917" s="329"/>
      <c r="AF917" s="329"/>
      <c r="AG917" s="328"/>
      <c r="AH917" s="241"/>
      <c r="AI917" s="254"/>
      <c r="AJ917" s="254"/>
      <c r="AK917" s="254"/>
      <c r="AL917" s="260"/>
      <c r="AM917" s="379"/>
      <c r="AP917" s="261" t="str">
        <f t="shared" si="104"/>
        <v/>
      </c>
      <c r="AQ917" s="261" t="str">
        <f t="shared" si="105"/>
        <v/>
      </c>
    </row>
    <row r="918" spans="2:43">
      <c r="B918" s="337"/>
      <c r="C918" s="337"/>
      <c r="D918" s="337"/>
      <c r="E918" s="338"/>
      <c r="F918" s="337"/>
      <c r="G918" s="339"/>
      <c r="H918" s="254"/>
      <c r="I918" s="317"/>
      <c r="J918" s="254"/>
      <c r="K918" s="241"/>
      <c r="L918" s="241"/>
      <c r="M918" s="241"/>
      <c r="N918" s="312"/>
      <c r="O918" s="3"/>
      <c r="P918" s="241"/>
      <c r="Q918" s="322"/>
      <c r="R918" s="256"/>
      <c r="S918" s="263"/>
      <c r="T918" s="256"/>
      <c r="U918" s="256"/>
      <c r="V918" s="256"/>
      <c r="W918" s="241"/>
      <c r="X918" s="256"/>
      <c r="Y918" s="241"/>
      <c r="Z918" s="256"/>
      <c r="AA918" s="256"/>
      <c r="AB918" s="257"/>
      <c r="AC918" s="257"/>
      <c r="AD918" s="328"/>
      <c r="AE918" s="329"/>
      <c r="AF918" s="329"/>
      <c r="AG918" s="328"/>
      <c r="AH918" s="241"/>
      <c r="AI918" s="254"/>
      <c r="AJ918" s="254"/>
      <c r="AK918" s="254"/>
      <c r="AL918" s="260"/>
      <c r="AM918" s="379"/>
      <c r="AP918" s="261" t="str">
        <f t="shared" ref="AP918:AP981" si="106">IF(IF(AD918&gt;AE918,1-AD918+AE918,AE918-AD918)=0,"",IF(AD918&gt;AE918,1-AD918+AE918,AE918-AD918))</f>
        <v/>
      </c>
      <c r="AQ918" s="261" t="str">
        <f t="shared" ref="AQ918:AQ981" si="107">IF(IF(AF918&gt;AG918,1-AF918+AG918,AG918-AF918)=0,"",IF(AF918&gt;AG918,1-AF918+AG918,AG918-AF918))</f>
        <v/>
      </c>
    </row>
    <row r="919" spans="2:43">
      <c r="B919" s="337"/>
      <c r="C919" s="337"/>
      <c r="D919" s="337"/>
      <c r="E919" s="338"/>
      <c r="F919" s="337"/>
      <c r="G919" s="339"/>
      <c r="H919" s="254"/>
      <c r="I919" s="317"/>
      <c r="J919" s="254"/>
      <c r="K919" s="241"/>
      <c r="L919" s="241"/>
      <c r="M919" s="241"/>
      <c r="N919" s="312"/>
      <c r="O919" s="3"/>
      <c r="P919" s="241"/>
      <c r="Q919" s="322"/>
      <c r="R919" s="256"/>
      <c r="S919" s="263"/>
      <c r="T919" s="256"/>
      <c r="U919" s="256"/>
      <c r="V919" s="256"/>
      <c r="W919" s="241"/>
      <c r="X919" s="256"/>
      <c r="Y919" s="241"/>
      <c r="Z919" s="256"/>
      <c r="AA919" s="256"/>
      <c r="AB919" s="257"/>
      <c r="AC919" s="257"/>
      <c r="AD919" s="328"/>
      <c r="AE919" s="329"/>
      <c r="AF919" s="329"/>
      <c r="AG919" s="328"/>
      <c r="AH919" s="241"/>
      <c r="AI919" s="254"/>
      <c r="AJ919" s="254"/>
      <c r="AK919" s="254"/>
      <c r="AL919" s="260"/>
      <c r="AM919" s="379"/>
      <c r="AP919" s="261" t="str">
        <f t="shared" si="106"/>
        <v/>
      </c>
      <c r="AQ919" s="261" t="str">
        <f t="shared" si="107"/>
        <v/>
      </c>
    </row>
    <row r="920" spans="2:43">
      <c r="B920" s="337"/>
      <c r="C920" s="337"/>
      <c r="D920" s="337"/>
      <c r="E920" s="338"/>
      <c r="F920" s="337"/>
      <c r="G920" s="339"/>
      <c r="H920" s="254"/>
      <c r="I920" s="317"/>
      <c r="J920" s="254"/>
      <c r="K920" s="241"/>
      <c r="L920" s="241"/>
      <c r="M920" s="241"/>
      <c r="N920" s="312"/>
      <c r="O920" s="3"/>
      <c r="P920" s="241"/>
      <c r="Q920" s="322"/>
      <c r="R920" s="256"/>
      <c r="S920" s="263"/>
      <c r="T920" s="256"/>
      <c r="U920" s="256"/>
      <c r="V920" s="256"/>
      <c r="W920" s="241"/>
      <c r="X920" s="256"/>
      <c r="Y920" s="241"/>
      <c r="Z920" s="256"/>
      <c r="AA920" s="256"/>
      <c r="AB920" s="257"/>
      <c r="AC920" s="257"/>
      <c r="AD920" s="328"/>
      <c r="AE920" s="329"/>
      <c r="AF920" s="329"/>
      <c r="AG920" s="328"/>
      <c r="AH920" s="241"/>
      <c r="AI920" s="254"/>
      <c r="AJ920" s="254"/>
      <c r="AK920" s="254"/>
      <c r="AL920" s="260"/>
      <c r="AM920" s="379"/>
      <c r="AP920" s="261" t="str">
        <f t="shared" si="106"/>
        <v/>
      </c>
      <c r="AQ920" s="261" t="str">
        <f t="shared" si="107"/>
        <v/>
      </c>
    </row>
    <row r="921" spans="2:43">
      <c r="B921" s="337"/>
      <c r="C921" s="337"/>
      <c r="D921" s="337"/>
      <c r="E921" s="338"/>
      <c r="F921" s="337"/>
      <c r="G921" s="339"/>
      <c r="H921" s="254"/>
      <c r="I921" s="317"/>
      <c r="J921" s="254"/>
      <c r="K921" s="241"/>
      <c r="L921" s="241"/>
      <c r="M921" s="241"/>
      <c r="N921" s="312"/>
      <c r="O921" s="3"/>
      <c r="P921" s="241"/>
      <c r="Q921" s="322"/>
      <c r="R921" s="256"/>
      <c r="S921" s="263"/>
      <c r="T921" s="256"/>
      <c r="U921" s="256"/>
      <c r="V921" s="256"/>
      <c r="W921" s="241"/>
      <c r="X921" s="256"/>
      <c r="Y921" s="241"/>
      <c r="Z921" s="256"/>
      <c r="AA921" s="256"/>
      <c r="AB921" s="257"/>
      <c r="AC921" s="257"/>
      <c r="AD921" s="328"/>
      <c r="AE921" s="329"/>
      <c r="AF921" s="329"/>
      <c r="AG921" s="328"/>
      <c r="AH921" s="241"/>
      <c r="AI921" s="254"/>
      <c r="AJ921" s="254"/>
      <c r="AK921" s="254"/>
      <c r="AL921" s="260"/>
      <c r="AM921" s="379"/>
      <c r="AP921" s="261" t="str">
        <f t="shared" si="106"/>
        <v/>
      </c>
      <c r="AQ921" s="261" t="str">
        <f t="shared" si="107"/>
        <v/>
      </c>
    </row>
    <row r="922" spans="2:43">
      <c r="B922" s="337"/>
      <c r="C922" s="337"/>
      <c r="D922" s="337"/>
      <c r="E922" s="338"/>
      <c r="F922" s="337"/>
      <c r="G922" s="339"/>
      <c r="H922" s="254"/>
      <c r="I922" s="317"/>
      <c r="J922" s="254"/>
      <c r="K922" s="241"/>
      <c r="L922" s="241"/>
      <c r="M922" s="241"/>
      <c r="N922" s="312"/>
      <c r="O922" s="3"/>
      <c r="P922" s="241"/>
      <c r="Q922" s="322"/>
      <c r="R922" s="256"/>
      <c r="S922" s="263"/>
      <c r="T922" s="256"/>
      <c r="U922" s="256"/>
      <c r="V922" s="256"/>
      <c r="W922" s="241"/>
      <c r="X922" s="256"/>
      <c r="Y922" s="241"/>
      <c r="Z922" s="256"/>
      <c r="AA922" s="256"/>
      <c r="AB922" s="257"/>
      <c r="AC922" s="257"/>
      <c r="AD922" s="328"/>
      <c r="AE922" s="329"/>
      <c r="AF922" s="329"/>
      <c r="AG922" s="328"/>
      <c r="AH922" s="241"/>
      <c r="AI922" s="254"/>
      <c r="AJ922" s="254"/>
      <c r="AK922" s="254"/>
      <c r="AL922" s="260"/>
      <c r="AM922" s="379"/>
      <c r="AP922" s="261" t="str">
        <f t="shared" si="106"/>
        <v/>
      </c>
      <c r="AQ922" s="261" t="str">
        <f t="shared" si="107"/>
        <v/>
      </c>
    </row>
    <row r="923" spans="2:43">
      <c r="B923" s="337"/>
      <c r="C923" s="337"/>
      <c r="D923" s="337"/>
      <c r="E923" s="338"/>
      <c r="F923" s="337"/>
      <c r="G923" s="339"/>
      <c r="H923" s="254"/>
      <c r="I923" s="317"/>
      <c r="J923" s="254"/>
      <c r="K923" s="241"/>
      <c r="L923" s="241"/>
      <c r="M923" s="241"/>
      <c r="N923" s="312"/>
      <c r="O923" s="3"/>
      <c r="P923" s="241"/>
      <c r="Q923" s="322"/>
      <c r="R923" s="256"/>
      <c r="S923" s="263"/>
      <c r="T923" s="256"/>
      <c r="U923" s="256"/>
      <c r="V923" s="256"/>
      <c r="W923" s="241"/>
      <c r="X923" s="256"/>
      <c r="Y923" s="241"/>
      <c r="Z923" s="256"/>
      <c r="AA923" s="256"/>
      <c r="AB923" s="257"/>
      <c r="AC923" s="257"/>
      <c r="AD923" s="328"/>
      <c r="AE923" s="329"/>
      <c r="AF923" s="329"/>
      <c r="AG923" s="328"/>
      <c r="AH923" s="241"/>
      <c r="AI923" s="254"/>
      <c r="AJ923" s="254"/>
      <c r="AK923" s="254"/>
      <c r="AL923" s="260"/>
      <c r="AM923" s="379"/>
      <c r="AP923" s="261" t="str">
        <f t="shared" si="106"/>
        <v/>
      </c>
      <c r="AQ923" s="261" t="str">
        <f t="shared" si="107"/>
        <v/>
      </c>
    </row>
    <row r="924" spans="2:43">
      <c r="B924" s="337"/>
      <c r="C924" s="337"/>
      <c r="D924" s="337"/>
      <c r="E924" s="338"/>
      <c r="F924" s="337"/>
      <c r="G924" s="339"/>
      <c r="H924" s="254"/>
      <c r="I924" s="317"/>
      <c r="J924" s="254"/>
      <c r="K924" s="241"/>
      <c r="L924" s="241"/>
      <c r="M924" s="241"/>
      <c r="N924" s="312"/>
      <c r="O924" s="3"/>
      <c r="P924" s="241"/>
      <c r="Q924" s="322"/>
      <c r="R924" s="256"/>
      <c r="S924" s="263"/>
      <c r="T924" s="256"/>
      <c r="U924" s="256"/>
      <c r="V924" s="256"/>
      <c r="W924" s="241"/>
      <c r="X924" s="256"/>
      <c r="Y924" s="241"/>
      <c r="Z924" s="256"/>
      <c r="AA924" s="256"/>
      <c r="AB924" s="257"/>
      <c r="AC924" s="257"/>
      <c r="AD924" s="328"/>
      <c r="AE924" s="329"/>
      <c r="AF924" s="329"/>
      <c r="AG924" s="328"/>
      <c r="AH924" s="241"/>
      <c r="AI924" s="254"/>
      <c r="AJ924" s="254"/>
      <c r="AK924" s="254"/>
      <c r="AL924" s="260"/>
      <c r="AM924" s="379"/>
      <c r="AP924" s="261" t="str">
        <f t="shared" si="106"/>
        <v/>
      </c>
      <c r="AQ924" s="261" t="str">
        <f t="shared" si="107"/>
        <v/>
      </c>
    </row>
    <row r="925" spans="2:43">
      <c r="B925" s="337"/>
      <c r="C925" s="337"/>
      <c r="D925" s="337"/>
      <c r="E925" s="338"/>
      <c r="F925" s="337"/>
      <c r="G925" s="339"/>
      <c r="H925" s="254"/>
      <c r="I925" s="317"/>
      <c r="J925" s="254"/>
      <c r="K925" s="241"/>
      <c r="L925" s="241"/>
      <c r="M925" s="241"/>
      <c r="N925" s="312"/>
      <c r="O925" s="3"/>
      <c r="P925" s="241"/>
      <c r="Q925" s="322"/>
      <c r="R925" s="256"/>
      <c r="S925" s="263"/>
      <c r="T925" s="256"/>
      <c r="U925" s="256"/>
      <c r="V925" s="256"/>
      <c r="W925" s="241"/>
      <c r="X925" s="256"/>
      <c r="Y925" s="241"/>
      <c r="Z925" s="256"/>
      <c r="AA925" s="256"/>
      <c r="AB925" s="257"/>
      <c r="AC925" s="257"/>
      <c r="AD925" s="328"/>
      <c r="AE925" s="329"/>
      <c r="AF925" s="329"/>
      <c r="AG925" s="328"/>
      <c r="AH925" s="241"/>
      <c r="AI925" s="254"/>
      <c r="AJ925" s="254"/>
      <c r="AK925" s="254"/>
      <c r="AL925" s="260"/>
      <c r="AM925" s="379"/>
      <c r="AP925" s="261" t="str">
        <f t="shared" si="106"/>
        <v/>
      </c>
      <c r="AQ925" s="261" t="str">
        <f t="shared" si="107"/>
        <v/>
      </c>
    </row>
    <row r="926" spans="2:43">
      <c r="B926" s="337"/>
      <c r="C926" s="337"/>
      <c r="D926" s="337"/>
      <c r="E926" s="338"/>
      <c r="F926" s="337"/>
      <c r="G926" s="339"/>
      <c r="H926" s="254"/>
      <c r="I926" s="317"/>
      <c r="J926" s="254"/>
      <c r="K926" s="241"/>
      <c r="L926" s="241"/>
      <c r="M926" s="241"/>
      <c r="N926" s="312"/>
      <c r="O926" s="3"/>
      <c r="P926" s="241"/>
      <c r="Q926" s="322"/>
      <c r="R926" s="256"/>
      <c r="S926" s="263"/>
      <c r="T926" s="256"/>
      <c r="U926" s="256"/>
      <c r="V926" s="256"/>
      <c r="W926" s="241"/>
      <c r="X926" s="256"/>
      <c r="Y926" s="241"/>
      <c r="Z926" s="256"/>
      <c r="AA926" s="256"/>
      <c r="AB926" s="257"/>
      <c r="AC926" s="257"/>
      <c r="AD926" s="328"/>
      <c r="AE926" s="329"/>
      <c r="AF926" s="329"/>
      <c r="AG926" s="328"/>
      <c r="AH926" s="241"/>
      <c r="AI926" s="254"/>
      <c r="AJ926" s="254"/>
      <c r="AK926" s="254"/>
      <c r="AL926" s="260"/>
      <c r="AM926" s="379"/>
      <c r="AP926" s="261" t="str">
        <f t="shared" si="106"/>
        <v/>
      </c>
      <c r="AQ926" s="261" t="str">
        <f t="shared" si="107"/>
        <v/>
      </c>
    </row>
    <row r="927" spans="2:43">
      <c r="B927" s="337"/>
      <c r="C927" s="337"/>
      <c r="D927" s="337"/>
      <c r="E927" s="338"/>
      <c r="F927" s="337"/>
      <c r="G927" s="339"/>
      <c r="H927" s="254"/>
      <c r="I927" s="317"/>
      <c r="J927" s="254"/>
      <c r="K927" s="241"/>
      <c r="L927" s="241"/>
      <c r="M927" s="241"/>
      <c r="N927" s="312"/>
      <c r="O927" s="3"/>
      <c r="P927" s="241"/>
      <c r="Q927" s="322"/>
      <c r="R927" s="256"/>
      <c r="S927" s="263"/>
      <c r="T927" s="256"/>
      <c r="U927" s="256"/>
      <c r="V927" s="256"/>
      <c r="W927" s="241"/>
      <c r="X927" s="256"/>
      <c r="Y927" s="241"/>
      <c r="Z927" s="256"/>
      <c r="AA927" s="256"/>
      <c r="AB927" s="257"/>
      <c r="AC927" s="257"/>
      <c r="AD927" s="328"/>
      <c r="AE927" s="329"/>
      <c r="AF927" s="329"/>
      <c r="AG927" s="328"/>
      <c r="AH927" s="241"/>
      <c r="AI927" s="254"/>
      <c r="AJ927" s="254"/>
      <c r="AK927" s="254"/>
      <c r="AL927" s="260"/>
      <c r="AM927" s="379"/>
      <c r="AP927" s="261" t="str">
        <f t="shared" si="106"/>
        <v/>
      </c>
      <c r="AQ927" s="261" t="str">
        <f t="shared" si="107"/>
        <v/>
      </c>
    </row>
    <row r="928" spans="2:43">
      <c r="B928" s="337"/>
      <c r="C928" s="337"/>
      <c r="D928" s="337"/>
      <c r="E928" s="338"/>
      <c r="F928" s="337"/>
      <c r="G928" s="339"/>
      <c r="H928" s="254"/>
      <c r="I928" s="317"/>
      <c r="J928" s="254"/>
      <c r="K928" s="241"/>
      <c r="L928" s="241"/>
      <c r="M928" s="241"/>
      <c r="N928" s="312"/>
      <c r="O928" s="3"/>
      <c r="P928" s="241"/>
      <c r="Q928" s="322"/>
      <c r="R928" s="256"/>
      <c r="S928" s="263"/>
      <c r="T928" s="256"/>
      <c r="U928" s="256"/>
      <c r="V928" s="256"/>
      <c r="W928" s="241"/>
      <c r="X928" s="256"/>
      <c r="Y928" s="241"/>
      <c r="Z928" s="256"/>
      <c r="AA928" s="256"/>
      <c r="AB928" s="257"/>
      <c r="AC928" s="257"/>
      <c r="AD928" s="328"/>
      <c r="AE928" s="329"/>
      <c r="AF928" s="329"/>
      <c r="AG928" s="328"/>
      <c r="AH928" s="241"/>
      <c r="AI928" s="254"/>
      <c r="AJ928" s="254"/>
      <c r="AK928" s="254"/>
      <c r="AL928" s="260"/>
      <c r="AM928" s="379"/>
      <c r="AP928" s="261" t="str">
        <f t="shared" si="106"/>
        <v/>
      </c>
      <c r="AQ928" s="261" t="str">
        <f t="shared" si="107"/>
        <v/>
      </c>
    </row>
    <row r="929" spans="2:43">
      <c r="B929" s="337"/>
      <c r="C929" s="337"/>
      <c r="D929" s="337"/>
      <c r="E929" s="338"/>
      <c r="F929" s="337"/>
      <c r="G929" s="339"/>
      <c r="H929" s="254"/>
      <c r="I929" s="317"/>
      <c r="J929" s="254"/>
      <c r="K929" s="241"/>
      <c r="L929" s="241"/>
      <c r="M929" s="241"/>
      <c r="N929" s="312"/>
      <c r="O929" s="3"/>
      <c r="P929" s="241"/>
      <c r="Q929" s="322"/>
      <c r="R929" s="256"/>
      <c r="S929" s="263"/>
      <c r="T929" s="256"/>
      <c r="U929" s="256"/>
      <c r="V929" s="256"/>
      <c r="W929" s="241"/>
      <c r="X929" s="256"/>
      <c r="Y929" s="241"/>
      <c r="Z929" s="256"/>
      <c r="AA929" s="256"/>
      <c r="AB929" s="257"/>
      <c r="AC929" s="257"/>
      <c r="AD929" s="328"/>
      <c r="AE929" s="329"/>
      <c r="AF929" s="329"/>
      <c r="AG929" s="328"/>
      <c r="AH929" s="241"/>
      <c r="AI929" s="254"/>
      <c r="AJ929" s="254"/>
      <c r="AK929" s="254"/>
      <c r="AL929" s="260"/>
      <c r="AM929" s="379"/>
      <c r="AP929" s="261" t="str">
        <f t="shared" si="106"/>
        <v/>
      </c>
      <c r="AQ929" s="261" t="str">
        <f t="shared" si="107"/>
        <v/>
      </c>
    </row>
    <row r="930" spans="2:43">
      <c r="B930" s="337"/>
      <c r="C930" s="337"/>
      <c r="D930" s="337"/>
      <c r="E930" s="338"/>
      <c r="F930" s="337"/>
      <c r="G930" s="339"/>
      <c r="H930" s="254"/>
      <c r="I930" s="317"/>
      <c r="J930" s="254"/>
      <c r="K930" s="241"/>
      <c r="L930" s="241"/>
      <c r="M930" s="241"/>
      <c r="N930" s="312"/>
      <c r="O930" s="3"/>
      <c r="P930" s="241"/>
      <c r="Q930" s="322"/>
      <c r="R930" s="256"/>
      <c r="S930" s="263"/>
      <c r="T930" s="256"/>
      <c r="U930" s="256"/>
      <c r="V930" s="256"/>
      <c r="W930" s="241"/>
      <c r="X930" s="256"/>
      <c r="Y930" s="241"/>
      <c r="Z930" s="256"/>
      <c r="AA930" s="256"/>
      <c r="AB930" s="257"/>
      <c r="AC930" s="257"/>
      <c r="AD930" s="328"/>
      <c r="AE930" s="329"/>
      <c r="AF930" s="329"/>
      <c r="AG930" s="328"/>
      <c r="AH930" s="241"/>
      <c r="AI930" s="254"/>
      <c r="AJ930" s="254"/>
      <c r="AK930" s="254"/>
      <c r="AL930" s="260"/>
      <c r="AM930" s="379"/>
      <c r="AP930" s="261" t="str">
        <f t="shared" si="106"/>
        <v/>
      </c>
      <c r="AQ930" s="261" t="str">
        <f t="shared" si="107"/>
        <v/>
      </c>
    </row>
    <row r="931" spans="2:43">
      <c r="B931" s="337"/>
      <c r="C931" s="337"/>
      <c r="D931" s="337"/>
      <c r="E931" s="338"/>
      <c r="F931" s="337"/>
      <c r="G931" s="339"/>
      <c r="H931" s="254"/>
      <c r="I931" s="317"/>
      <c r="J931" s="254"/>
      <c r="K931" s="241"/>
      <c r="L931" s="241"/>
      <c r="M931" s="241"/>
      <c r="N931" s="312"/>
      <c r="O931" s="3"/>
      <c r="P931" s="241"/>
      <c r="Q931" s="322"/>
      <c r="R931" s="256"/>
      <c r="S931" s="263"/>
      <c r="T931" s="256"/>
      <c r="U931" s="256"/>
      <c r="V931" s="256"/>
      <c r="W931" s="241"/>
      <c r="X931" s="256"/>
      <c r="Y931" s="241"/>
      <c r="Z931" s="256"/>
      <c r="AA931" s="256"/>
      <c r="AB931" s="257"/>
      <c r="AC931" s="257"/>
      <c r="AD931" s="328"/>
      <c r="AE931" s="329"/>
      <c r="AF931" s="329"/>
      <c r="AG931" s="328"/>
      <c r="AH931" s="241"/>
      <c r="AI931" s="254"/>
      <c r="AJ931" s="254"/>
      <c r="AK931" s="254"/>
      <c r="AL931" s="260"/>
      <c r="AM931" s="379"/>
      <c r="AP931" s="261" t="str">
        <f t="shared" si="106"/>
        <v/>
      </c>
      <c r="AQ931" s="261" t="str">
        <f t="shared" si="107"/>
        <v/>
      </c>
    </row>
    <row r="932" spans="2:43">
      <c r="B932" s="337"/>
      <c r="C932" s="337"/>
      <c r="D932" s="337"/>
      <c r="E932" s="338"/>
      <c r="F932" s="337"/>
      <c r="G932" s="339"/>
      <c r="H932" s="254"/>
      <c r="I932" s="317"/>
      <c r="J932" s="254"/>
      <c r="K932" s="241"/>
      <c r="L932" s="241"/>
      <c r="M932" s="241"/>
      <c r="N932" s="312"/>
      <c r="O932" s="3"/>
      <c r="P932" s="241"/>
      <c r="Q932" s="322"/>
      <c r="R932" s="256"/>
      <c r="S932" s="263"/>
      <c r="T932" s="256"/>
      <c r="U932" s="256"/>
      <c r="V932" s="256"/>
      <c r="W932" s="241"/>
      <c r="X932" s="256"/>
      <c r="Y932" s="241"/>
      <c r="Z932" s="256"/>
      <c r="AA932" s="256"/>
      <c r="AB932" s="257"/>
      <c r="AC932" s="257"/>
      <c r="AD932" s="328"/>
      <c r="AE932" s="329"/>
      <c r="AF932" s="329"/>
      <c r="AG932" s="328"/>
      <c r="AH932" s="241"/>
      <c r="AI932" s="254"/>
      <c r="AJ932" s="254"/>
      <c r="AK932" s="254"/>
      <c r="AL932" s="260"/>
      <c r="AM932" s="379"/>
      <c r="AP932" s="261" t="str">
        <f t="shared" si="106"/>
        <v/>
      </c>
      <c r="AQ932" s="261" t="str">
        <f t="shared" si="107"/>
        <v/>
      </c>
    </row>
    <row r="933" spans="2:43">
      <c r="B933" s="337"/>
      <c r="C933" s="337"/>
      <c r="D933" s="337"/>
      <c r="E933" s="338"/>
      <c r="F933" s="337"/>
      <c r="G933" s="339"/>
      <c r="H933" s="254"/>
      <c r="I933" s="317"/>
      <c r="J933" s="254"/>
      <c r="K933" s="241"/>
      <c r="L933" s="241"/>
      <c r="M933" s="241"/>
      <c r="N933" s="312"/>
      <c r="O933" s="3"/>
      <c r="P933" s="241"/>
      <c r="Q933" s="322"/>
      <c r="R933" s="256"/>
      <c r="S933" s="263"/>
      <c r="T933" s="256"/>
      <c r="U933" s="256"/>
      <c r="V933" s="256"/>
      <c r="W933" s="241"/>
      <c r="X933" s="256"/>
      <c r="Y933" s="241"/>
      <c r="Z933" s="256"/>
      <c r="AA933" s="256"/>
      <c r="AB933" s="257"/>
      <c r="AC933" s="257"/>
      <c r="AD933" s="328"/>
      <c r="AE933" s="329"/>
      <c r="AF933" s="329"/>
      <c r="AG933" s="328"/>
      <c r="AH933" s="241"/>
      <c r="AI933" s="254"/>
      <c r="AJ933" s="254"/>
      <c r="AK933" s="254"/>
      <c r="AL933" s="260"/>
      <c r="AM933" s="379"/>
      <c r="AP933" s="261" t="str">
        <f t="shared" si="106"/>
        <v/>
      </c>
      <c r="AQ933" s="261" t="str">
        <f t="shared" si="107"/>
        <v/>
      </c>
    </row>
    <row r="934" spans="2:43">
      <c r="B934" s="337"/>
      <c r="C934" s="337"/>
      <c r="D934" s="337"/>
      <c r="E934" s="338"/>
      <c r="F934" s="337"/>
      <c r="G934" s="339"/>
      <c r="H934" s="254"/>
      <c r="I934" s="317"/>
      <c r="J934" s="254"/>
      <c r="K934" s="241"/>
      <c r="L934" s="241"/>
      <c r="M934" s="241"/>
      <c r="N934" s="312"/>
      <c r="O934" s="3"/>
      <c r="P934" s="241"/>
      <c r="Q934" s="322"/>
      <c r="R934" s="256"/>
      <c r="S934" s="263"/>
      <c r="T934" s="256"/>
      <c r="U934" s="256"/>
      <c r="V934" s="256"/>
      <c r="W934" s="241"/>
      <c r="X934" s="256"/>
      <c r="Y934" s="241"/>
      <c r="Z934" s="256"/>
      <c r="AA934" s="256"/>
      <c r="AB934" s="257"/>
      <c r="AC934" s="257"/>
      <c r="AD934" s="328"/>
      <c r="AE934" s="329"/>
      <c r="AF934" s="329"/>
      <c r="AG934" s="328"/>
      <c r="AH934" s="241"/>
      <c r="AI934" s="254"/>
      <c r="AJ934" s="254"/>
      <c r="AK934" s="254"/>
      <c r="AL934" s="260"/>
      <c r="AM934" s="379"/>
      <c r="AP934" s="261" t="str">
        <f t="shared" si="106"/>
        <v/>
      </c>
      <c r="AQ934" s="261" t="str">
        <f t="shared" si="107"/>
        <v/>
      </c>
    </row>
    <row r="935" spans="2:43">
      <c r="B935" s="337"/>
      <c r="C935" s="337"/>
      <c r="D935" s="337"/>
      <c r="E935" s="338"/>
      <c r="F935" s="337"/>
      <c r="G935" s="339"/>
      <c r="H935" s="254"/>
      <c r="I935" s="317"/>
      <c r="J935" s="254"/>
      <c r="K935" s="241"/>
      <c r="L935" s="241"/>
      <c r="M935" s="241"/>
      <c r="N935" s="312"/>
      <c r="O935" s="3"/>
      <c r="P935" s="241"/>
      <c r="Q935" s="322"/>
      <c r="R935" s="256"/>
      <c r="S935" s="263"/>
      <c r="T935" s="256"/>
      <c r="U935" s="256"/>
      <c r="V935" s="256"/>
      <c r="W935" s="241"/>
      <c r="X935" s="256"/>
      <c r="Y935" s="241"/>
      <c r="Z935" s="256"/>
      <c r="AA935" s="256"/>
      <c r="AB935" s="257"/>
      <c r="AC935" s="257"/>
      <c r="AD935" s="328"/>
      <c r="AE935" s="329"/>
      <c r="AF935" s="329"/>
      <c r="AG935" s="328"/>
      <c r="AH935" s="241"/>
      <c r="AI935" s="254"/>
      <c r="AJ935" s="254"/>
      <c r="AK935" s="254"/>
      <c r="AL935" s="260"/>
      <c r="AM935" s="379"/>
      <c r="AP935" s="261" t="str">
        <f t="shared" si="106"/>
        <v/>
      </c>
      <c r="AQ935" s="261" t="str">
        <f t="shared" si="107"/>
        <v/>
      </c>
    </row>
    <row r="936" spans="2:43">
      <c r="B936" s="337"/>
      <c r="C936" s="337"/>
      <c r="D936" s="337"/>
      <c r="E936" s="338"/>
      <c r="F936" s="337"/>
      <c r="G936" s="339"/>
      <c r="H936" s="254"/>
      <c r="I936" s="317"/>
      <c r="J936" s="254"/>
      <c r="K936" s="241"/>
      <c r="L936" s="241"/>
      <c r="M936" s="241"/>
      <c r="N936" s="312"/>
      <c r="O936" s="3"/>
      <c r="P936" s="241"/>
      <c r="Q936" s="322"/>
      <c r="R936" s="256"/>
      <c r="S936" s="263"/>
      <c r="T936" s="256"/>
      <c r="U936" s="256"/>
      <c r="V936" s="256"/>
      <c r="W936" s="241"/>
      <c r="X936" s="256"/>
      <c r="Y936" s="241"/>
      <c r="Z936" s="256"/>
      <c r="AA936" s="256"/>
      <c r="AB936" s="257"/>
      <c r="AC936" s="257"/>
      <c r="AD936" s="328"/>
      <c r="AE936" s="329"/>
      <c r="AF936" s="329"/>
      <c r="AG936" s="328"/>
      <c r="AH936" s="241"/>
      <c r="AI936" s="254"/>
      <c r="AJ936" s="254"/>
      <c r="AK936" s="254"/>
      <c r="AL936" s="260"/>
      <c r="AM936" s="379"/>
      <c r="AP936" s="261" t="str">
        <f t="shared" si="106"/>
        <v/>
      </c>
      <c r="AQ936" s="261" t="str">
        <f t="shared" si="107"/>
        <v/>
      </c>
    </row>
    <row r="937" spans="2:43">
      <c r="B937" s="337"/>
      <c r="C937" s="337"/>
      <c r="D937" s="337"/>
      <c r="E937" s="338"/>
      <c r="F937" s="337"/>
      <c r="G937" s="339"/>
      <c r="H937" s="254"/>
      <c r="I937" s="317"/>
      <c r="J937" s="254"/>
      <c r="K937" s="241"/>
      <c r="L937" s="241"/>
      <c r="M937" s="241"/>
      <c r="N937" s="312"/>
      <c r="O937" s="3"/>
      <c r="P937" s="241"/>
      <c r="Q937" s="322"/>
      <c r="R937" s="256"/>
      <c r="S937" s="263"/>
      <c r="T937" s="256"/>
      <c r="U937" s="256"/>
      <c r="V937" s="256"/>
      <c r="W937" s="241"/>
      <c r="X937" s="256"/>
      <c r="Y937" s="241"/>
      <c r="Z937" s="256"/>
      <c r="AA937" s="256"/>
      <c r="AB937" s="257"/>
      <c r="AC937" s="257"/>
      <c r="AD937" s="328"/>
      <c r="AE937" s="329"/>
      <c r="AF937" s="329"/>
      <c r="AG937" s="328"/>
      <c r="AH937" s="241"/>
      <c r="AI937" s="254"/>
      <c r="AJ937" s="254"/>
      <c r="AK937" s="254"/>
      <c r="AL937" s="260"/>
      <c r="AM937" s="379"/>
      <c r="AP937" s="261" t="str">
        <f t="shared" si="106"/>
        <v/>
      </c>
      <c r="AQ937" s="261" t="str">
        <f t="shared" si="107"/>
        <v/>
      </c>
    </row>
    <row r="938" spans="2:43">
      <c r="B938" s="337"/>
      <c r="C938" s="337"/>
      <c r="D938" s="337"/>
      <c r="E938" s="338"/>
      <c r="F938" s="337"/>
      <c r="G938" s="339"/>
      <c r="H938" s="254"/>
      <c r="I938" s="317"/>
      <c r="J938" s="254"/>
      <c r="K938" s="241"/>
      <c r="L938" s="241"/>
      <c r="M938" s="241"/>
      <c r="N938" s="312"/>
      <c r="O938" s="3"/>
      <c r="P938" s="241"/>
      <c r="Q938" s="322"/>
      <c r="R938" s="256"/>
      <c r="S938" s="263"/>
      <c r="T938" s="256"/>
      <c r="U938" s="256"/>
      <c r="V938" s="256"/>
      <c r="W938" s="241"/>
      <c r="X938" s="256"/>
      <c r="Y938" s="241"/>
      <c r="Z938" s="256"/>
      <c r="AA938" s="256"/>
      <c r="AB938" s="257"/>
      <c r="AC938" s="257"/>
      <c r="AD938" s="328"/>
      <c r="AE938" s="329"/>
      <c r="AF938" s="329"/>
      <c r="AG938" s="328"/>
      <c r="AH938" s="241"/>
      <c r="AI938" s="254"/>
      <c r="AJ938" s="254"/>
      <c r="AK938" s="254"/>
      <c r="AL938" s="260"/>
      <c r="AM938" s="379"/>
      <c r="AP938" s="261" t="str">
        <f t="shared" si="106"/>
        <v/>
      </c>
      <c r="AQ938" s="261" t="str">
        <f t="shared" si="107"/>
        <v/>
      </c>
    </row>
    <row r="939" spans="2:43">
      <c r="B939" s="337"/>
      <c r="C939" s="337"/>
      <c r="D939" s="337"/>
      <c r="E939" s="338"/>
      <c r="F939" s="337"/>
      <c r="G939" s="339"/>
      <c r="H939" s="254"/>
      <c r="I939" s="317"/>
      <c r="J939" s="254"/>
      <c r="K939" s="241"/>
      <c r="L939" s="241"/>
      <c r="M939" s="241"/>
      <c r="N939" s="312"/>
      <c r="O939" s="3"/>
      <c r="P939" s="241"/>
      <c r="Q939" s="322"/>
      <c r="R939" s="256"/>
      <c r="S939" s="263"/>
      <c r="T939" s="256"/>
      <c r="U939" s="256"/>
      <c r="V939" s="256"/>
      <c r="W939" s="241"/>
      <c r="X939" s="256"/>
      <c r="Y939" s="241"/>
      <c r="Z939" s="256"/>
      <c r="AA939" s="256"/>
      <c r="AB939" s="257"/>
      <c r="AC939" s="257"/>
      <c r="AD939" s="328"/>
      <c r="AE939" s="329"/>
      <c r="AF939" s="329"/>
      <c r="AG939" s="328"/>
      <c r="AH939" s="241"/>
      <c r="AI939" s="254"/>
      <c r="AJ939" s="254"/>
      <c r="AK939" s="254"/>
      <c r="AL939" s="260"/>
      <c r="AM939" s="379"/>
      <c r="AP939" s="261" t="str">
        <f t="shared" si="106"/>
        <v/>
      </c>
      <c r="AQ939" s="261" t="str">
        <f t="shared" si="107"/>
        <v/>
      </c>
    </row>
    <row r="940" spans="2:43">
      <c r="B940" s="337"/>
      <c r="C940" s="337"/>
      <c r="D940" s="337"/>
      <c r="E940" s="338"/>
      <c r="F940" s="337"/>
      <c r="G940" s="339"/>
      <c r="H940" s="254"/>
      <c r="I940" s="317"/>
      <c r="J940" s="254"/>
      <c r="K940" s="241"/>
      <c r="L940" s="241"/>
      <c r="M940" s="241"/>
      <c r="N940" s="312"/>
      <c r="O940" s="3"/>
      <c r="P940" s="241"/>
      <c r="Q940" s="322"/>
      <c r="R940" s="256"/>
      <c r="S940" s="263"/>
      <c r="T940" s="256"/>
      <c r="U940" s="256"/>
      <c r="V940" s="256"/>
      <c r="W940" s="241"/>
      <c r="X940" s="256"/>
      <c r="Y940" s="241"/>
      <c r="Z940" s="256"/>
      <c r="AA940" s="256"/>
      <c r="AB940" s="257"/>
      <c r="AC940" s="257"/>
      <c r="AD940" s="328"/>
      <c r="AE940" s="329"/>
      <c r="AF940" s="329"/>
      <c r="AG940" s="328"/>
      <c r="AH940" s="241"/>
      <c r="AI940" s="254"/>
      <c r="AJ940" s="254"/>
      <c r="AK940" s="254"/>
      <c r="AL940" s="260"/>
      <c r="AM940" s="379"/>
      <c r="AP940" s="261" t="str">
        <f t="shared" si="106"/>
        <v/>
      </c>
      <c r="AQ940" s="261" t="str">
        <f t="shared" si="107"/>
        <v/>
      </c>
    </row>
    <row r="941" spans="2:43">
      <c r="B941" s="337"/>
      <c r="C941" s="337"/>
      <c r="D941" s="337"/>
      <c r="E941" s="338"/>
      <c r="F941" s="337"/>
      <c r="G941" s="339"/>
      <c r="H941" s="254"/>
      <c r="I941" s="317"/>
      <c r="J941" s="254"/>
      <c r="K941" s="241"/>
      <c r="L941" s="241"/>
      <c r="M941" s="241"/>
      <c r="N941" s="312"/>
      <c r="O941" s="3"/>
      <c r="P941" s="241"/>
      <c r="Q941" s="322"/>
      <c r="R941" s="256"/>
      <c r="S941" s="263"/>
      <c r="T941" s="256"/>
      <c r="U941" s="256"/>
      <c r="V941" s="256"/>
      <c r="W941" s="241"/>
      <c r="X941" s="256"/>
      <c r="Y941" s="241"/>
      <c r="Z941" s="256"/>
      <c r="AA941" s="256"/>
      <c r="AB941" s="257"/>
      <c r="AC941" s="257"/>
      <c r="AD941" s="328"/>
      <c r="AE941" s="329"/>
      <c r="AF941" s="329"/>
      <c r="AG941" s="328"/>
      <c r="AH941" s="241"/>
      <c r="AI941" s="254"/>
      <c r="AJ941" s="254"/>
      <c r="AK941" s="254"/>
      <c r="AL941" s="260"/>
      <c r="AM941" s="379"/>
      <c r="AP941" s="261" t="str">
        <f t="shared" si="106"/>
        <v/>
      </c>
      <c r="AQ941" s="261" t="str">
        <f t="shared" si="107"/>
        <v/>
      </c>
    </row>
    <row r="942" spans="2:43">
      <c r="B942" s="337"/>
      <c r="C942" s="337"/>
      <c r="D942" s="337"/>
      <c r="E942" s="338"/>
      <c r="F942" s="337"/>
      <c r="G942" s="339"/>
      <c r="H942" s="254"/>
      <c r="I942" s="317"/>
      <c r="J942" s="254"/>
      <c r="K942" s="241"/>
      <c r="L942" s="241"/>
      <c r="M942" s="241"/>
      <c r="N942" s="312"/>
      <c r="O942" s="3"/>
      <c r="P942" s="241"/>
      <c r="Q942" s="322"/>
      <c r="R942" s="256"/>
      <c r="S942" s="263"/>
      <c r="T942" s="256"/>
      <c r="U942" s="256"/>
      <c r="V942" s="256"/>
      <c r="W942" s="241"/>
      <c r="X942" s="256"/>
      <c r="Y942" s="241"/>
      <c r="Z942" s="256"/>
      <c r="AA942" s="256"/>
      <c r="AB942" s="257"/>
      <c r="AC942" s="257"/>
      <c r="AD942" s="328"/>
      <c r="AE942" s="329"/>
      <c r="AF942" s="329"/>
      <c r="AG942" s="328"/>
      <c r="AH942" s="241"/>
      <c r="AI942" s="254"/>
      <c r="AJ942" s="254"/>
      <c r="AK942" s="254"/>
      <c r="AL942" s="260"/>
      <c r="AM942" s="379"/>
      <c r="AP942" s="261" t="str">
        <f t="shared" si="106"/>
        <v/>
      </c>
      <c r="AQ942" s="261" t="str">
        <f t="shared" si="107"/>
        <v/>
      </c>
    </row>
    <row r="943" spans="2:43">
      <c r="B943" s="337"/>
      <c r="C943" s="337"/>
      <c r="D943" s="337"/>
      <c r="E943" s="338"/>
      <c r="F943" s="337"/>
      <c r="G943" s="339"/>
      <c r="H943" s="254"/>
      <c r="I943" s="317"/>
      <c r="J943" s="254"/>
      <c r="K943" s="241"/>
      <c r="L943" s="241"/>
      <c r="M943" s="241"/>
      <c r="N943" s="312"/>
      <c r="O943" s="3"/>
      <c r="P943" s="241"/>
      <c r="Q943" s="322"/>
      <c r="R943" s="256"/>
      <c r="S943" s="263"/>
      <c r="T943" s="256"/>
      <c r="U943" s="256"/>
      <c r="V943" s="256"/>
      <c r="W943" s="241"/>
      <c r="X943" s="256"/>
      <c r="Y943" s="241"/>
      <c r="Z943" s="256"/>
      <c r="AA943" s="256"/>
      <c r="AB943" s="257"/>
      <c r="AC943" s="257"/>
      <c r="AD943" s="328"/>
      <c r="AE943" s="329"/>
      <c r="AF943" s="329"/>
      <c r="AG943" s="328"/>
      <c r="AH943" s="241"/>
      <c r="AI943" s="254"/>
      <c r="AJ943" s="254"/>
      <c r="AK943" s="254"/>
      <c r="AL943" s="260"/>
      <c r="AM943" s="379"/>
      <c r="AP943" s="261" t="str">
        <f t="shared" si="106"/>
        <v/>
      </c>
      <c r="AQ943" s="261" t="str">
        <f t="shared" si="107"/>
        <v/>
      </c>
    </row>
    <row r="944" spans="2:43">
      <c r="B944" s="337"/>
      <c r="C944" s="337"/>
      <c r="D944" s="337"/>
      <c r="E944" s="338"/>
      <c r="F944" s="337"/>
      <c r="G944" s="339"/>
      <c r="H944" s="254"/>
      <c r="I944" s="317"/>
      <c r="J944" s="254"/>
      <c r="K944" s="241"/>
      <c r="L944" s="241"/>
      <c r="M944" s="241"/>
      <c r="N944" s="312"/>
      <c r="O944" s="3"/>
      <c r="P944" s="241"/>
      <c r="Q944" s="322"/>
      <c r="R944" s="256"/>
      <c r="S944" s="263"/>
      <c r="T944" s="256"/>
      <c r="U944" s="256"/>
      <c r="V944" s="256"/>
      <c r="W944" s="241"/>
      <c r="X944" s="256"/>
      <c r="Y944" s="241"/>
      <c r="Z944" s="256"/>
      <c r="AA944" s="256"/>
      <c r="AB944" s="257"/>
      <c r="AC944" s="257"/>
      <c r="AD944" s="328"/>
      <c r="AE944" s="329"/>
      <c r="AF944" s="329"/>
      <c r="AG944" s="328"/>
      <c r="AH944" s="241"/>
      <c r="AI944" s="254"/>
      <c r="AJ944" s="254"/>
      <c r="AK944" s="254"/>
      <c r="AL944" s="260"/>
      <c r="AM944" s="379"/>
      <c r="AP944" s="261" t="str">
        <f t="shared" si="106"/>
        <v/>
      </c>
      <c r="AQ944" s="261" t="str">
        <f t="shared" si="107"/>
        <v/>
      </c>
    </row>
    <row r="945" spans="2:43">
      <c r="B945" s="337"/>
      <c r="C945" s="337"/>
      <c r="D945" s="337"/>
      <c r="E945" s="338"/>
      <c r="F945" s="337"/>
      <c r="G945" s="339"/>
      <c r="H945" s="254"/>
      <c r="I945" s="317"/>
      <c r="J945" s="254"/>
      <c r="K945" s="241"/>
      <c r="L945" s="241"/>
      <c r="M945" s="241"/>
      <c r="N945" s="312"/>
      <c r="O945" s="3"/>
      <c r="P945" s="241"/>
      <c r="Q945" s="322"/>
      <c r="R945" s="256"/>
      <c r="S945" s="263"/>
      <c r="T945" s="256"/>
      <c r="U945" s="256"/>
      <c r="V945" s="256"/>
      <c r="W945" s="241"/>
      <c r="X945" s="256"/>
      <c r="Y945" s="241"/>
      <c r="Z945" s="256"/>
      <c r="AA945" s="256"/>
      <c r="AB945" s="257"/>
      <c r="AC945" s="257"/>
      <c r="AD945" s="328"/>
      <c r="AE945" s="329"/>
      <c r="AF945" s="329"/>
      <c r="AG945" s="328"/>
      <c r="AH945" s="241"/>
      <c r="AI945" s="254"/>
      <c r="AJ945" s="254"/>
      <c r="AK945" s="254"/>
      <c r="AL945" s="260"/>
      <c r="AM945" s="379"/>
      <c r="AP945" s="261" t="str">
        <f t="shared" si="106"/>
        <v/>
      </c>
      <c r="AQ945" s="261" t="str">
        <f t="shared" si="107"/>
        <v/>
      </c>
    </row>
    <row r="946" spans="2:43">
      <c r="B946" s="337"/>
      <c r="C946" s="337"/>
      <c r="D946" s="337"/>
      <c r="E946" s="338"/>
      <c r="F946" s="337"/>
      <c r="G946" s="339"/>
      <c r="H946" s="254"/>
      <c r="I946" s="317"/>
      <c r="J946" s="254"/>
      <c r="K946" s="241"/>
      <c r="L946" s="241"/>
      <c r="M946" s="241"/>
      <c r="N946" s="312"/>
      <c r="O946" s="3"/>
      <c r="P946" s="241"/>
      <c r="Q946" s="322"/>
      <c r="R946" s="256"/>
      <c r="S946" s="263"/>
      <c r="T946" s="256"/>
      <c r="U946" s="256"/>
      <c r="V946" s="256"/>
      <c r="W946" s="241"/>
      <c r="X946" s="256"/>
      <c r="Y946" s="241"/>
      <c r="Z946" s="256"/>
      <c r="AA946" s="256"/>
      <c r="AB946" s="257"/>
      <c r="AC946" s="257"/>
      <c r="AD946" s="328"/>
      <c r="AE946" s="329"/>
      <c r="AF946" s="329"/>
      <c r="AG946" s="328"/>
      <c r="AH946" s="241"/>
      <c r="AI946" s="254"/>
      <c r="AJ946" s="254"/>
      <c r="AK946" s="254"/>
      <c r="AL946" s="260"/>
      <c r="AM946" s="379"/>
      <c r="AP946" s="261" t="str">
        <f t="shared" si="106"/>
        <v/>
      </c>
      <c r="AQ946" s="261" t="str">
        <f t="shared" si="107"/>
        <v/>
      </c>
    </row>
    <row r="947" spans="2:43">
      <c r="B947" s="337"/>
      <c r="C947" s="337"/>
      <c r="D947" s="337"/>
      <c r="E947" s="338"/>
      <c r="F947" s="337"/>
      <c r="G947" s="339"/>
      <c r="H947" s="254"/>
      <c r="I947" s="317"/>
      <c r="J947" s="254"/>
      <c r="K947" s="241"/>
      <c r="L947" s="241"/>
      <c r="M947" s="241"/>
      <c r="N947" s="312"/>
      <c r="O947" s="3"/>
      <c r="P947" s="241"/>
      <c r="Q947" s="322"/>
      <c r="R947" s="256"/>
      <c r="S947" s="263"/>
      <c r="T947" s="256"/>
      <c r="U947" s="256"/>
      <c r="V947" s="256"/>
      <c r="W947" s="241"/>
      <c r="X947" s="256"/>
      <c r="Y947" s="241"/>
      <c r="Z947" s="256"/>
      <c r="AA947" s="256"/>
      <c r="AB947" s="257"/>
      <c r="AC947" s="257"/>
      <c r="AD947" s="328"/>
      <c r="AE947" s="329"/>
      <c r="AF947" s="329"/>
      <c r="AG947" s="328"/>
      <c r="AH947" s="241"/>
      <c r="AI947" s="254"/>
      <c r="AJ947" s="254"/>
      <c r="AK947" s="254"/>
      <c r="AL947" s="260"/>
      <c r="AM947" s="379"/>
      <c r="AP947" s="261" t="str">
        <f t="shared" si="106"/>
        <v/>
      </c>
      <c r="AQ947" s="261" t="str">
        <f t="shared" si="107"/>
        <v/>
      </c>
    </row>
    <row r="948" spans="2:43">
      <c r="B948" s="337"/>
      <c r="C948" s="337"/>
      <c r="D948" s="337"/>
      <c r="E948" s="338"/>
      <c r="F948" s="337"/>
      <c r="G948" s="339"/>
      <c r="H948" s="254"/>
      <c r="I948" s="317"/>
      <c r="J948" s="254"/>
      <c r="K948" s="241"/>
      <c r="L948" s="241"/>
      <c r="M948" s="241"/>
      <c r="N948" s="312"/>
      <c r="O948" s="3"/>
      <c r="P948" s="241"/>
      <c r="Q948" s="322"/>
      <c r="R948" s="256"/>
      <c r="S948" s="263"/>
      <c r="T948" s="256"/>
      <c r="U948" s="256"/>
      <c r="V948" s="256"/>
      <c r="W948" s="241"/>
      <c r="X948" s="256"/>
      <c r="Y948" s="241"/>
      <c r="Z948" s="256"/>
      <c r="AA948" s="256"/>
      <c r="AB948" s="257"/>
      <c r="AC948" s="257"/>
      <c r="AD948" s="328"/>
      <c r="AE948" s="329"/>
      <c r="AF948" s="329"/>
      <c r="AG948" s="328"/>
      <c r="AH948" s="241"/>
      <c r="AI948" s="254"/>
      <c r="AJ948" s="254"/>
      <c r="AK948" s="254"/>
      <c r="AL948" s="260"/>
      <c r="AM948" s="379"/>
      <c r="AP948" s="261" t="str">
        <f t="shared" si="106"/>
        <v/>
      </c>
      <c r="AQ948" s="261" t="str">
        <f t="shared" si="107"/>
        <v/>
      </c>
    </row>
    <row r="949" spans="2:43">
      <c r="B949" s="337"/>
      <c r="C949" s="337"/>
      <c r="D949" s="337"/>
      <c r="E949" s="338"/>
      <c r="F949" s="337"/>
      <c r="G949" s="339"/>
      <c r="H949" s="254"/>
      <c r="I949" s="317"/>
      <c r="J949" s="254"/>
      <c r="K949" s="241"/>
      <c r="L949" s="241"/>
      <c r="M949" s="241"/>
      <c r="N949" s="312"/>
      <c r="O949" s="3"/>
      <c r="P949" s="241"/>
      <c r="Q949" s="322"/>
      <c r="R949" s="256"/>
      <c r="S949" s="263"/>
      <c r="T949" s="256"/>
      <c r="U949" s="256"/>
      <c r="V949" s="256"/>
      <c r="W949" s="241"/>
      <c r="X949" s="256"/>
      <c r="Y949" s="241"/>
      <c r="Z949" s="256"/>
      <c r="AA949" s="256"/>
      <c r="AB949" s="257"/>
      <c r="AC949" s="257"/>
      <c r="AD949" s="328"/>
      <c r="AE949" s="329"/>
      <c r="AF949" s="329"/>
      <c r="AG949" s="328"/>
      <c r="AH949" s="241"/>
      <c r="AI949" s="254"/>
      <c r="AJ949" s="254"/>
      <c r="AK949" s="254"/>
      <c r="AL949" s="260"/>
      <c r="AM949" s="379"/>
      <c r="AP949" s="261" t="str">
        <f t="shared" si="106"/>
        <v/>
      </c>
      <c r="AQ949" s="261" t="str">
        <f t="shared" si="107"/>
        <v/>
      </c>
    </row>
    <row r="950" spans="2:43">
      <c r="B950" s="337"/>
      <c r="C950" s="337"/>
      <c r="D950" s="337"/>
      <c r="E950" s="338"/>
      <c r="F950" s="337"/>
      <c r="G950" s="339"/>
      <c r="H950" s="254"/>
      <c r="I950" s="317"/>
      <c r="J950" s="254"/>
      <c r="K950" s="241"/>
      <c r="L950" s="241"/>
      <c r="M950" s="241"/>
      <c r="N950" s="312"/>
      <c r="O950" s="3"/>
      <c r="P950" s="241"/>
      <c r="Q950" s="322"/>
      <c r="R950" s="256"/>
      <c r="S950" s="263"/>
      <c r="T950" s="256"/>
      <c r="U950" s="256"/>
      <c r="V950" s="256"/>
      <c r="W950" s="241"/>
      <c r="X950" s="256"/>
      <c r="Y950" s="241"/>
      <c r="Z950" s="256"/>
      <c r="AA950" s="256"/>
      <c r="AB950" s="257"/>
      <c r="AC950" s="257"/>
      <c r="AD950" s="328"/>
      <c r="AE950" s="329"/>
      <c r="AF950" s="329"/>
      <c r="AG950" s="328"/>
      <c r="AH950" s="241"/>
      <c r="AI950" s="254"/>
      <c r="AJ950" s="254"/>
      <c r="AK950" s="254"/>
      <c r="AL950" s="260"/>
      <c r="AM950" s="379"/>
      <c r="AP950" s="261" t="str">
        <f t="shared" si="106"/>
        <v/>
      </c>
      <c r="AQ950" s="261" t="str">
        <f t="shared" si="107"/>
        <v/>
      </c>
    </row>
    <row r="951" spans="2:43">
      <c r="B951" s="337"/>
      <c r="C951" s="337"/>
      <c r="D951" s="337"/>
      <c r="E951" s="338"/>
      <c r="F951" s="337"/>
      <c r="G951" s="339"/>
      <c r="H951" s="254"/>
      <c r="I951" s="317"/>
      <c r="J951" s="254"/>
      <c r="K951" s="241"/>
      <c r="L951" s="241"/>
      <c r="M951" s="241"/>
      <c r="N951" s="312"/>
      <c r="O951" s="3"/>
      <c r="P951" s="241"/>
      <c r="Q951" s="322"/>
      <c r="R951" s="256"/>
      <c r="S951" s="263"/>
      <c r="T951" s="256"/>
      <c r="U951" s="256"/>
      <c r="V951" s="256"/>
      <c r="W951" s="241"/>
      <c r="X951" s="256"/>
      <c r="Y951" s="241"/>
      <c r="Z951" s="256"/>
      <c r="AA951" s="256"/>
      <c r="AB951" s="257"/>
      <c r="AC951" s="257"/>
      <c r="AD951" s="328"/>
      <c r="AE951" s="329"/>
      <c r="AF951" s="329"/>
      <c r="AG951" s="328"/>
      <c r="AH951" s="241"/>
      <c r="AI951" s="254"/>
      <c r="AJ951" s="254"/>
      <c r="AK951" s="254"/>
      <c r="AL951" s="260"/>
      <c r="AM951" s="379"/>
      <c r="AP951" s="261" t="str">
        <f t="shared" si="106"/>
        <v/>
      </c>
      <c r="AQ951" s="261" t="str">
        <f t="shared" si="107"/>
        <v/>
      </c>
    </row>
    <row r="952" spans="2:43">
      <c r="B952" s="337"/>
      <c r="C952" s="337"/>
      <c r="D952" s="337"/>
      <c r="E952" s="338"/>
      <c r="F952" s="337"/>
      <c r="G952" s="339"/>
      <c r="H952" s="254"/>
      <c r="I952" s="317"/>
      <c r="J952" s="254"/>
      <c r="K952" s="241"/>
      <c r="L952" s="241"/>
      <c r="M952" s="241"/>
      <c r="N952" s="312"/>
      <c r="O952" s="3"/>
      <c r="P952" s="241"/>
      <c r="Q952" s="322"/>
      <c r="R952" s="256"/>
      <c r="S952" s="263"/>
      <c r="T952" s="256"/>
      <c r="U952" s="256"/>
      <c r="V952" s="256"/>
      <c r="W952" s="241"/>
      <c r="X952" s="256"/>
      <c r="Y952" s="241"/>
      <c r="Z952" s="256"/>
      <c r="AA952" s="256"/>
      <c r="AB952" s="257"/>
      <c r="AC952" s="257"/>
      <c r="AD952" s="328"/>
      <c r="AE952" s="329"/>
      <c r="AF952" s="329"/>
      <c r="AG952" s="328"/>
      <c r="AH952" s="241"/>
      <c r="AI952" s="254"/>
      <c r="AJ952" s="254"/>
      <c r="AK952" s="254"/>
      <c r="AL952" s="260"/>
      <c r="AM952" s="379"/>
      <c r="AP952" s="261" t="str">
        <f t="shared" si="106"/>
        <v/>
      </c>
      <c r="AQ952" s="261" t="str">
        <f t="shared" si="107"/>
        <v/>
      </c>
    </row>
    <row r="953" spans="2:43">
      <c r="B953" s="337"/>
      <c r="C953" s="337"/>
      <c r="D953" s="337"/>
      <c r="E953" s="338"/>
      <c r="F953" s="337"/>
      <c r="G953" s="339"/>
      <c r="H953" s="254"/>
      <c r="I953" s="317"/>
      <c r="J953" s="254"/>
      <c r="K953" s="241"/>
      <c r="L953" s="241"/>
      <c r="M953" s="241"/>
      <c r="N953" s="312"/>
      <c r="O953" s="3"/>
      <c r="P953" s="241"/>
      <c r="Q953" s="322"/>
      <c r="R953" s="256"/>
      <c r="S953" s="263"/>
      <c r="T953" s="256"/>
      <c r="U953" s="256"/>
      <c r="V953" s="256"/>
      <c r="W953" s="241"/>
      <c r="X953" s="256"/>
      <c r="Y953" s="241"/>
      <c r="Z953" s="256"/>
      <c r="AA953" s="256"/>
      <c r="AB953" s="257"/>
      <c r="AC953" s="257"/>
      <c r="AD953" s="328"/>
      <c r="AE953" s="329"/>
      <c r="AF953" s="329"/>
      <c r="AG953" s="328"/>
      <c r="AH953" s="241"/>
      <c r="AI953" s="254"/>
      <c r="AJ953" s="254"/>
      <c r="AK953" s="254"/>
      <c r="AL953" s="260"/>
      <c r="AM953" s="379"/>
      <c r="AP953" s="261" t="str">
        <f t="shared" si="106"/>
        <v/>
      </c>
      <c r="AQ953" s="261" t="str">
        <f t="shared" si="107"/>
        <v/>
      </c>
    </row>
    <row r="954" spans="2:43">
      <c r="B954" s="337"/>
      <c r="C954" s="337"/>
      <c r="D954" s="337"/>
      <c r="E954" s="338"/>
      <c r="F954" s="337"/>
      <c r="G954" s="339"/>
      <c r="H954" s="254"/>
      <c r="I954" s="317"/>
      <c r="J954" s="254"/>
      <c r="K954" s="241"/>
      <c r="L954" s="241"/>
      <c r="M954" s="241"/>
      <c r="N954" s="312"/>
      <c r="O954" s="3"/>
      <c r="P954" s="241"/>
      <c r="Q954" s="322"/>
      <c r="R954" s="256"/>
      <c r="S954" s="263"/>
      <c r="T954" s="256"/>
      <c r="U954" s="256"/>
      <c r="V954" s="256"/>
      <c r="W954" s="241"/>
      <c r="X954" s="256"/>
      <c r="Y954" s="241"/>
      <c r="Z954" s="256"/>
      <c r="AA954" s="256"/>
      <c r="AB954" s="257"/>
      <c r="AC954" s="257"/>
      <c r="AD954" s="328"/>
      <c r="AE954" s="329"/>
      <c r="AF954" s="329"/>
      <c r="AG954" s="328"/>
      <c r="AH954" s="241"/>
      <c r="AI954" s="254"/>
      <c r="AJ954" s="254"/>
      <c r="AK954" s="254"/>
      <c r="AL954" s="260"/>
      <c r="AM954" s="379"/>
      <c r="AP954" s="261" t="str">
        <f t="shared" si="106"/>
        <v/>
      </c>
      <c r="AQ954" s="261" t="str">
        <f t="shared" si="107"/>
        <v/>
      </c>
    </row>
    <row r="955" spans="2:43">
      <c r="B955" s="337"/>
      <c r="C955" s="337"/>
      <c r="D955" s="337"/>
      <c r="E955" s="338"/>
      <c r="F955" s="337"/>
      <c r="G955" s="339"/>
      <c r="H955" s="254"/>
      <c r="I955" s="317"/>
      <c r="J955" s="254"/>
      <c r="K955" s="241"/>
      <c r="L955" s="241"/>
      <c r="M955" s="241"/>
      <c r="N955" s="312"/>
      <c r="O955" s="3"/>
      <c r="P955" s="241"/>
      <c r="Q955" s="322"/>
      <c r="R955" s="256"/>
      <c r="S955" s="263"/>
      <c r="T955" s="256"/>
      <c r="U955" s="256"/>
      <c r="V955" s="256"/>
      <c r="W955" s="241"/>
      <c r="X955" s="256"/>
      <c r="Y955" s="241"/>
      <c r="Z955" s="256"/>
      <c r="AA955" s="256"/>
      <c r="AB955" s="257"/>
      <c r="AC955" s="257"/>
      <c r="AD955" s="328"/>
      <c r="AE955" s="329"/>
      <c r="AF955" s="329"/>
      <c r="AG955" s="328"/>
      <c r="AH955" s="241"/>
      <c r="AI955" s="254"/>
      <c r="AJ955" s="254"/>
      <c r="AK955" s="254"/>
      <c r="AL955" s="260"/>
      <c r="AM955" s="379"/>
      <c r="AP955" s="261" t="str">
        <f t="shared" si="106"/>
        <v/>
      </c>
      <c r="AQ955" s="261" t="str">
        <f t="shared" si="107"/>
        <v/>
      </c>
    </row>
    <row r="956" spans="2:43">
      <c r="B956" s="337"/>
      <c r="C956" s="337"/>
      <c r="D956" s="337"/>
      <c r="E956" s="338"/>
      <c r="F956" s="337"/>
      <c r="G956" s="339"/>
      <c r="H956" s="254"/>
      <c r="I956" s="317"/>
      <c r="J956" s="254"/>
      <c r="K956" s="241"/>
      <c r="L956" s="241"/>
      <c r="M956" s="241"/>
      <c r="N956" s="312"/>
      <c r="O956" s="3"/>
      <c r="P956" s="241"/>
      <c r="Q956" s="322"/>
      <c r="R956" s="256"/>
      <c r="S956" s="263"/>
      <c r="T956" s="256"/>
      <c r="U956" s="256"/>
      <c r="V956" s="256"/>
      <c r="W956" s="241"/>
      <c r="X956" s="256"/>
      <c r="Y956" s="241"/>
      <c r="Z956" s="256"/>
      <c r="AA956" s="256"/>
      <c r="AB956" s="257"/>
      <c r="AC956" s="257"/>
      <c r="AD956" s="328"/>
      <c r="AE956" s="329"/>
      <c r="AF956" s="329"/>
      <c r="AG956" s="328"/>
      <c r="AH956" s="241"/>
      <c r="AI956" s="254"/>
      <c r="AJ956" s="254"/>
      <c r="AK956" s="254"/>
      <c r="AL956" s="260"/>
      <c r="AM956" s="379"/>
      <c r="AP956" s="261" t="str">
        <f t="shared" si="106"/>
        <v/>
      </c>
      <c r="AQ956" s="261" t="str">
        <f t="shared" si="107"/>
        <v/>
      </c>
    </row>
    <row r="957" spans="2:43">
      <c r="B957" s="337"/>
      <c r="C957" s="337"/>
      <c r="D957" s="337"/>
      <c r="E957" s="338"/>
      <c r="F957" s="337"/>
      <c r="G957" s="339"/>
      <c r="H957" s="254"/>
      <c r="I957" s="317"/>
      <c r="J957" s="254"/>
      <c r="K957" s="241"/>
      <c r="L957" s="241"/>
      <c r="M957" s="241"/>
      <c r="N957" s="312"/>
      <c r="O957" s="3"/>
      <c r="P957" s="241"/>
      <c r="Q957" s="322"/>
      <c r="R957" s="256"/>
      <c r="S957" s="263"/>
      <c r="T957" s="256"/>
      <c r="U957" s="256"/>
      <c r="V957" s="256"/>
      <c r="W957" s="241"/>
      <c r="X957" s="256"/>
      <c r="Y957" s="241"/>
      <c r="Z957" s="256"/>
      <c r="AA957" s="256"/>
      <c r="AB957" s="257"/>
      <c r="AC957" s="257"/>
      <c r="AD957" s="328"/>
      <c r="AE957" s="329"/>
      <c r="AF957" s="329"/>
      <c r="AG957" s="328"/>
      <c r="AH957" s="241"/>
      <c r="AI957" s="254"/>
      <c r="AJ957" s="254"/>
      <c r="AK957" s="254"/>
      <c r="AL957" s="260"/>
      <c r="AM957" s="379"/>
      <c r="AP957" s="261" t="str">
        <f t="shared" si="106"/>
        <v/>
      </c>
      <c r="AQ957" s="261" t="str">
        <f t="shared" si="107"/>
        <v/>
      </c>
    </row>
    <row r="958" spans="2:43">
      <c r="B958" s="337"/>
      <c r="C958" s="337"/>
      <c r="D958" s="337"/>
      <c r="E958" s="338"/>
      <c r="F958" s="337"/>
      <c r="G958" s="339"/>
      <c r="H958" s="254"/>
      <c r="I958" s="317"/>
      <c r="J958" s="254"/>
      <c r="K958" s="241"/>
      <c r="L958" s="241"/>
      <c r="M958" s="241"/>
      <c r="N958" s="312"/>
      <c r="O958" s="3"/>
      <c r="P958" s="241"/>
      <c r="Q958" s="322"/>
      <c r="R958" s="256"/>
      <c r="S958" s="263"/>
      <c r="T958" s="256"/>
      <c r="U958" s="256"/>
      <c r="V958" s="256"/>
      <c r="W958" s="241"/>
      <c r="X958" s="256"/>
      <c r="Y958" s="241"/>
      <c r="Z958" s="256"/>
      <c r="AA958" s="256"/>
      <c r="AB958" s="257"/>
      <c r="AC958" s="257"/>
      <c r="AD958" s="328"/>
      <c r="AE958" s="329"/>
      <c r="AF958" s="329"/>
      <c r="AG958" s="328"/>
      <c r="AH958" s="241"/>
      <c r="AI958" s="254"/>
      <c r="AJ958" s="254"/>
      <c r="AK958" s="254"/>
      <c r="AL958" s="260"/>
      <c r="AM958" s="379"/>
      <c r="AP958" s="261" t="str">
        <f t="shared" si="106"/>
        <v/>
      </c>
      <c r="AQ958" s="261" t="str">
        <f t="shared" si="107"/>
        <v/>
      </c>
    </row>
    <row r="959" spans="2:43">
      <c r="B959" s="337"/>
      <c r="C959" s="337"/>
      <c r="D959" s="337"/>
      <c r="E959" s="338"/>
      <c r="F959" s="337"/>
      <c r="G959" s="339"/>
      <c r="H959" s="254"/>
      <c r="I959" s="317"/>
      <c r="J959" s="254"/>
      <c r="K959" s="241"/>
      <c r="L959" s="241"/>
      <c r="M959" s="241"/>
      <c r="N959" s="312"/>
      <c r="O959" s="3"/>
      <c r="P959" s="241"/>
      <c r="Q959" s="322"/>
      <c r="R959" s="256"/>
      <c r="S959" s="263"/>
      <c r="T959" s="256"/>
      <c r="U959" s="256"/>
      <c r="V959" s="256"/>
      <c r="W959" s="241"/>
      <c r="X959" s="256"/>
      <c r="Y959" s="241"/>
      <c r="Z959" s="256"/>
      <c r="AA959" s="256"/>
      <c r="AB959" s="257"/>
      <c r="AC959" s="257"/>
      <c r="AD959" s="328"/>
      <c r="AE959" s="329"/>
      <c r="AF959" s="329"/>
      <c r="AG959" s="328"/>
      <c r="AH959" s="241"/>
      <c r="AI959" s="254"/>
      <c r="AJ959" s="254"/>
      <c r="AK959" s="254"/>
      <c r="AL959" s="260"/>
      <c r="AM959" s="379"/>
      <c r="AP959" s="261" t="str">
        <f t="shared" si="106"/>
        <v/>
      </c>
      <c r="AQ959" s="261" t="str">
        <f t="shared" si="107"/>
        <v/>
      </c>
    </row>
    <row r="960" spans="2:43">
      <c r="B960" s="337"/>
      <c r="C960" s="337"/>
      <c r="D960" s="337"/>
      <c r="E960" s="338"/>
      <c r="F960" s="337"/>
      <c r="G960" s="339"/>
      <c r="H960" s="254"/>
      <c r="I960" s="317"/>
      <c r="J960" s="254"/>
      <c r="K960" s="241"/>
      <c r="L960" s="241"/>
      <c r="M960" s="241"/>
      <c r="N960" s="312"/>
      <c r="O960" s="3"/>
      <c r="P960" s="241"/>
      <c r="Q960" s="322"/>
      <c r="R960" s="256"/>
      <c r="S960" s="263"/>
      <c r="T960" s="256"/>
      <c r="U960" s="256"/>
      <c r="V960" s="256"/>
      <c r="W960" s="241"/>
      <c r="X960" s="256"/>
      <c r="Y960" s="241"/>
      <c r="Z960" s="256"/>
      <c r="AA960" s="256"/>
      <c r="AB960" s="257"/>
      <c r="AC960" s="257"/>
      <c r="AD960" s="328"/>
      <c r="AE960" s="329"/>
      <c r="AF960" s="329"/>
      <c r="AG960" s="328"/>
      <c r="AH960" s="241"/>
      <c r="AI960" s="254"/>
      <c r="AJ960" s="254"/>
      <c r="AK960" s="254"/>
      <c r="AL960" s="260"/>
      <c r="AM960" s="379"/>
      <c r="AP960" s="261" t="str">
        <f t="shared" si="106"/>
        <v/>
      </c>
      <c r="AQ960" s="261" t="str">
        <f t="shared" si="107"/>
        <v/>
      </c>
    </row>
    <row r="961" spans="2:43">
      <c r="B961" s="337"/>
      <c r="C961" s="337"/>
      <c r="D961" s="337"/>
      <c r="E961" s="338"/>
      <c r="F961" s="337"/>
      <c r="G961" s="339"/>
      <c r="H961" s="254"/>
      <c r="I961" s="317"/>
      <c r="J961" s="254"/>
      <c r="K961" s="241"/>
      <c r="L961" s="241"/>
      <c r="M961" s="241"/>
      <c r="N961" s="312"/>
      <c r="O961" s="3"/>
      <c r="P961" s="241"/>
      <c r="Q961" s="322"/>
      <c r="R961" s="256"/>
      <c r="S961" s="263"/>
      <c r="T961" s="256"/>
      <c r="U961" s="256"/>
      <c r="V961" s="256"/>
      <c r="W961" s="241"/>
      <c r="X961" s="256"/>
      <c r="Y961" s="241"/>
      <c r="Z961" s="256"/>
      <c r="AA961" s="256"/>
      <c r="AB961" s="257"/>
      <c r="AC961" s="257"/>
      <c r="AD961" s="328"/>
      <c r="AE961" s="329"/>
      <c r="AF961" s="329"/>
      <c r="AG961" s="328"/>
      <c r="AH961" s="241"/>
      <c r="AI961" s="254"/>
      <c r="AJ961" s="254"/>
      <c r="AK961" s="254"/>
      <c r="AL961" s="260"/>
      <c r="AM961" s="379"/>
      <c r="AP961" s="261" t="str">
        <f t="shared" si="106"/>
        <v/>
      </c>
      <c r="AQ961" s="261" t="str">
        <f t="shared" si="107"/>
        <v/>
      </c>
    </row>
    <row r="962" spans="2:43">
      <c r="B962" s="337"/>
      <c r="C962" s="337"/>
      <c r="D962" s="337"/>
      <c r="E962" s="338"/>
      <c r="F962" s="337"/>
      <c r="G962" s="339"/>
      <c r="H962" s="254"/>
      <c r="I962" s="317"/>
      <c r="J962" s="254"/>
      <c r="K962" s="241"/>
      <c r="L962" s="241"/>
      <c r="M962" s="241"/>
      <c r="N962" s="312"/>
      <c r="O962" s="3"/>
      <c r="P962" s="241"/>
      <c r="Q962" s="322"/>
      <c r="R962" s="256"/>
      <c r="S962" s="263"/>
      <c r="T962" s="256"/>
      <c r="U962" s="256"/>
      <c r="V962" s="256"/>
      <c r="W962" s="241"/>
      <c r="X962" s="256"/>
      <c r="Y962" s="241"/>
      <c r="Z962" s="256"/>
      <c r="AA962" s="256"/>
      <c r="AB962" s="257"/>
      <c r="AC962" s="257"/>
      <c r="AD962" s="328"/>
      <c r="AE962" s="329"/>
      <c r="AF962" s="329"/>
      <c r="AG962" s="328"/>
      <c r="AH962" s="241"/>
      <c r="AI962" s="254"/>
      <c r="AJ962" s="254"/>
      <c r="AK962" s="254"/>
      <c r="AL962" s="260"/>
      <c r="AM962" s="379"/>
      <c r="AP962" s="261" t="str">
        <f t="shared" si="106"/>
        <v/>
      </c>
      <c r="AQ962" s="261" t="str">
        <f t="shared" si="107"/>
        <v/>
      </c>
    </row>
    <row r="963" spans="2:43">
      <c r="B963" s="337"/>
      <c r="C963" s="337"/>
      <c r="D963" s="337"/>
      <c r="E963" s="338"/>
      <c r="F963" s="337"/>
      <c r="G963" s="339"/>
      <c r="H963" s="254"/>
      <c r="I963" s="317"/>
      <c r="J963" s="254"/>
      <c r="K963" s="241"/>
      <c r="L963" s="241"/>
      <c r="M963" s="241"/>
      <c r="N963" s="312"/>
      <c r="O963" s="3"/>
      <c r="P963" s="241"/>
      <c r="Q963" s="322"/>
      <c r="R963" s="256"/>
      <c r="S963" s="263"/>
      <c r="T963" s="256"/>
      <c r="U963" s="256"/>
      <c r="V963" s="256"/>
      <c r="W963" s="241"/>
      <c r="X963" s="256"/>
      <c r="Y963" s="241"/>
      <c r="Z963" s="256"/>
      <c r="AA963" s="256"/>
      <c r="AB963" s="257"/>
      <c r="AC963" s="257"/>
      <c r="AD963" s="328"/>
      <c r="AE963" s="329"/>
      <c r="AF963" s="329"/>
      <c r="AG963" s="328"/>
      <c r="AH963" s="241"/>
      <c r="AI963" s="254"/>
      <c r="AJ963" s="254"/>
      <c r="AK963" s="254"/>
      <c r="AL963" s="260"/>
      <c r="AM963" s="379"/>
      <c r="AP963" s="261" t="str">
        <f t="shared" si="106"/>
        <v/>
      </c>
      <c r="AQ963" s="261" t="str">
        <f t="shared" si="107"/>
        <v/>
      </c>
    </row>
    <row r="964" spans="2:43">
      <c r="B964" s="337"/>
      <c r="C964" s="337"/>
      <c r="D964" s="337"/>
      <c r="E964" s="338"/>
      <c r="F964" s="337"/>
      <c r="G964" s="339"/>
      <c r="H964" s="254"/>
      <c r="I964" s="317"/>
      <c r="J964" s="254"/>
      <c r="K964" s="241"/>
      <c r="L964" s="241"/>
      <c r="M964" s="241"/>
      <c r="N964" s="312"/>
      <c r="O964" s="3"/>
      <c r="P964" s="241"/>
      <c r="Q964" s="322"/>
      <c r="R964" s="256"/>
      <c r="S964" s="263"/>
      <c r="T964" s="256"/>
      <c r="U964" s="256"/>
      <c r="V964" s="256"/>
      <c r="W964" s="241"/>
      <c r="X964" s="256"/>
      <c r="Y964" s="241"/>
      <c r="Z964" s="256"/>
      <c r="AA964" s="256"/>
      <c r="AB964" s="257"/>
      <c r="AC964" s="257"/>
      <c r="AD964" s="328"/>
      <c r="AE964" s="329"/>
      <c r="AF964" s="329"/>
      <c r="AG964" s="328"/>
      <c r="AH964" s="241"/>
      <c r="AI964" s="254"/>
      <c r="AJ964" s="254"/>
      <c r="AK964" s="254"/>
      <c r="AL964" s="260"/>
      <c r="AM964" s="379"/>
      <c r="AP964" s="261" t="str">
        <f t="shared" si="106"/>
        <v/>
      </c>
      <c r="AQ964" s="261" t="str">
        <f t="shared" si="107"/>
        <v/>
      </c>
    </row>
    <row r="965" spans="2:43">
      <c r="B965" s="337"/>
      <c r="C965" s="337"/>
      <c r="D965" s="337"/>
      <c r="E965" s="338"/>
      <c r="F965" s="337"/>
      <c r="G965" s="339"/>
      <c r="H965" s="254"/>
      <c r="I965" s="317"/>
      <c r="J965" s="254"/>
      <c r="K965" s="241"/>
      <c r="L965" s="241"/>
      <c r="M965" s="241"/>
      <c r="N965" s="312"/>
      <c r="O965" s="3"/>
      <c r="P965" s="241"/>
      <c r="Q965" s="322"/>
      <c r="R965" s="256"/>
      <c r="S965" s="263"/>
      <c r="T965" s="256"/>
      <c r="U965" s="256"/>
      <c r="V965" s="256"/>
      <c r="W965" s="241"/>
      <c r="X965" s="256"/>
      <c r="Y965" s="241"/>
      <c r="Z965" s="256"/>
      <c r="AA965" s="256"/>
      <c r="AB965" s="257"/>
      <c r="AC965" s="257"/>
      <c r="AD965" s="328"/>
      <c r="AE965" s="329"/>
      <c r="AF965" s="329"/>
      <c r="AG965" s="328"/>
      <c r="AH965" s="241"/>
      <c r="AI965" s="254"/>
      <c r="AJ965" s="254"/>
      <c r="AK965" s="254"/>
      <c r="AL965" s="260"/>
      <c r="AM965" s="379"/>
      <c r="AP965" s="261" t="str">
        <f t="shared" si="106"/>
        <v/>
      </c>
      <c r="AQ965" s="261" t="str">
        <f t="shared" si="107"/>
        <v/>
      </c>
    </row>
    <row r="966" spans="2:43">
      <c r="B966" s="337"/>
      <c r="C966" s="337"/>
      <c r="D966" s="337"/>
      <c r="E966" s="338"/>
      <c r="F966" s="337"/>
      <c r="G966" s="339"/>
      <c r="H966" s="254"/>
      <c r="I966" s="317"/>
      <c r="J966" s="254"/>
      <c r="K966" s="241"/>
      <c r="L966" s="241"/>
      <c r="M966" s="241"/>
      <c r="N966" s="312"/>
      <c r="O966" s="3"/>
      <c r="P966" s="241"/>
      <c r="Q966" s="322"/>
      <c r="R966" s="256"/>
      <c r="S966" s="263"/>
      <c r="T966" s="256"/>
      <c r="U966" s="256"/>
      <c r="V966" s="256"/>
      <c r="W966" s="241"/>
      <c r="X966" s="256"/>
      <c r="Y966" s="241"/>
      <c r="Z966" s="256"/>
      <c r="AA966" s="256"/>
      <c r="AB966" s="257"/>
      <c r="AC966" s="257"/>
      <c r="AD966" s="328"/>
      <c r="AE966" s="329"/>
      <c r="AF966" s="329"/>
      <c r="AG966" s="328"/>
      <c r="AH966" s="241"/>
      <c r="AI966" s="254"/>
      <c r="AJ966" s="254"/>
      <c r="AK966" s="254"/>
      <c r="AL966" s="260"/>
      <c r="AM966" s="379"/>
      <c r="AP966" s="261" t="str">
        <f t="shared" si="106"/>
        <v/>
      </c>
      <c r="AQ966" s="261" t="str">
        <f t="shared" si="107"/>
        <v/>
      </c>
    </row>
    <row r="967" spans="2:43">
      <c r="B967" s="337"/>
      <c r="C967" s="337"/>
      <c r="D967" s="337"/>
      <c r="E967" s="338"/>
      <c r="F967" s="337"/>
      <c r="G967" s="339"/>
      <c r="H967" s="254"/>
      <c r="I967" s="317"/>
      <c r="J967" s="254"/>
      <c r="K967" s="241"/>
      <c r="L967" s="241"/>
      <c r="M967" s="241"/>
      <c r="N967" s="312"/>
      <c r="O967" s="3"/>
      <c r="P967" s="241"/>
      <c r="Q967" s="322"/>
      <c r="R967" s="256"/>
      <c r="S967" s="263"/>
      <c r="T967" s="256"/>
      <c r="U967" s="256"/>
      <c r="V967" s="256"/>
      <c r="W967" s="241"/>
      <c r="X967" s="256"/>
      <c r="Y967" s="241"/>
      <c r="Z967" s="256"/>
      <c r="AA967" s="256"/>
      <c r="AB967" s="257"/>
      <c r="AC967" s="257"/>
      <c r="AD967" s="328"/>
      <c r="AE967" s="329"/>
      <c r="AF967" s="329"/>
      <c r="AG967" s="328"/>
      <c r="AH967" s="241"/>
      <c r="AI967" s="254"/>
      <c r="AJ967" s="254"/>
      <c r="AK967" s="254"/>
      <c r="AL967" s="260"/>
      <c r="AM967" s="379"/>
      <c r="AP967" s="261" t="str">
        <f t="shared" si="106"/>
        <v/>
      </c>
      <c r="AQ967" s="261" t="str">
        <f t="shared" si="107"/>
        <v/>
      </c>
    </row>
    <row r="968" spans="2:43">
      <c r="B968" s="337"/>
      <c r="C968" s="337"/>
      <c r="D968" s="337"/>
      <c r="E968" s="338"/>
      <c r="F968" s="337"/>
      <c r="G968" s="339"/>
      <c r="H968" s="254"/>
      <c r="I968" s="317"/>
      <c r="J968" s="254"/>
      <c r="K968" s="241"/>
      <c r="L968" s="241"/>
      <c r="M968" s="241"/>
      <c r="N968" s="312"/>
      <c r="O968" s="3"/>
      <c r="P968" s="241"/>
      <c r="Q968" s="322"/>
      <c r="R968" s="256"/>
      <c r="S968" s="263"/>
      <c r="T968" s="256"/>
      <c r="U968" s="256"/>
      <c r="V968" s="256"/>
      <c r="W968" s="241"/>
      <c r="X968" s="256"/>
      <c r="Y968" s="241"/>
      <c r="Z968" s="256"/>
      <c r="AA968" s="256"/>
      <c r="AB968" s="257"/>
      <c r="AC968" s="257"/>
      <c r="AD968" s="328"/>
      <c r="AE968" s="329"/>
      <c r="AF968" s="329"/>
      <c r="AG968" s="328"/>
      <c r="AH968" s="241"/>
      <c r="AI968" s="254"/>
      <c r="AJ968" s="254"/>
      <c r="AK968" s="254"/>
      <c r="AL968" s="260"/>
      <c r="AM968" s="379"/>
      <c r="AP968" s="261" t="str">
        <f t="shared" si="106"/>
        <v/>
      </c>
      <c r="AQ968" s="261" t="str">
        <f t="shared" si="107"/>
        <v/>
      </c>
    </row>
    <row r="969" spans="2:43">
      <c r="B969" s="337"/>
      <c r="C969" s="337"/>
      <c r="D969" s="337"/>
      <c r="E969" s="338"/>
      <c r="F969" s="337"/>
      <c r="G969" s="339"/>
      <c r="H969" s="254"/>
      <c r="I969" s="317"/>
      <c r="J969" s="254"/>
      <c r="K969" s="241"/>
      <c r="L969" s="241"/>
      <c r="M969" s="241"/>
      <c r="N969" s="312"/>
      <c r="O969" s="3"/>
      <c r="P969" s="241"/>
      <c r="Q969" s="322"/>
      <c r="R969" s="256"/>
      <c r="S969" s="263"/>
      <c r="T969" s="256"/>
      <c r="U969" s="256"/>
      <c r="V969" s="256"/>
      <c r="W969" s="241"/>
      <c r="X969" s="256"/>
      <c r="Y969" s="241"/>
      <c r="Z969" s="256"/>
      <c r="AA969" s="256"/>
      <c r="AB969" s="257"/>
      <c r="AC969" s="257"/>
      <c r="AD969" s="328"/>
      <c r="AE969" s="329"/>
      <c r="AF969" s="329"/>
      <c r="AG969" s="328"/>
      <c r="AH969" s="241"/>
      <c r="AI969" s="254"/>
      <c r="AJ969" s="254"/>
      <c r="AK969" s="254"/>
      <c r="AL969" s="260"/>
      <c r="AM969" s="379"/>
      <c r="AP969" s="261" t="str">
        <f t="shared" si="106"/>
        <v/>
      </c>
      <c r="AQ969" s="261" t="str">
        <f t="shared" si="107"/>
        <v/>
      </c>
    </row>
    <row r="970" spans="2:43">
      <c r="B970" s="337"/>
      <c r="C970" s="337"/>
      <c r="D970" s="337"/>
      <c r="E970" s="338"/>
      <c r="F970" s="337"/>
      <c r="G970" s="339"/>
      <c r="H970" s="254"/>
      <c r="I970" s="317"/>
      <c r="J970" s="254"/>
      <c r="K970" s="241"/>
      <c r="L970" s="241"/>
      <c r="M970" s="241"/>
      <c r="N970" s="312"/>
      <c r="O970" s="3"/>
      <c r="P970" s="241"/>
      <c r="Q970" s="322"/>
      <c r="R970" s="256"/>
      <c r="S970" s="263"/>
      <c r="T970" s="256"/>
      <c r="U970" s="256"/>
      <c r="V970" s="256"/>
      <c r="W970" s="241"/>
      <c r="X970" s="256"/>
      <c r="Y970" s="241"/>
      <c r="Z970" s="256"/>
      <c r="AA970" s="256"/>
      <c r="AB970" s="257"/>
      <c r="AC970" s="257"/>
      <c r="AD970" s="328"/>
      <c r="AE970" s="329"/>
      <c r="AF970" s="329"/>
      <c r="AG970" s="328"/>
      <c r="AH970" s="241"/>
      <c r="AI970" s="254"/>
      <c r="AJ970" s="254"/>
      <c r="AK970" s="254"/>
      <c r="AL970" s="260"/>
      <c r="AM970" s="379"/>
      <c r="AP970" s="261" t="str">
        <f t="shared" si="106"/>
        <v/>
      </c>
      <c r="AQ970" s="261" t="str">
        <f t="shared" si="107"/>
        <v/>
      </c>
    </row>
    <row r="971" spans="2:43">
      <c r="B971" s="337"/>
      <c r="C971" s="337"/>
      <c r="D971" s="337"/>
      <c r="E971" s="338"/>
      <c r="F971" s="337"/>
      <c r="G971" s="339"/>
      <c r="H971" s="254"/>
      <c r="I971" s="317"/>
      <c r="J971" s="254"/>
      <c r="K971" s="241"/>
      <c r="L971" s="241"/>
      <c r="M971" s="241"/>
      <c r="N971" s="312"/>
      <c r="O971" s="3"/>
      <c r="P971" s="241"/>
      <c r="Q971" s="322"/>
      <c r="R971" s="256"/>
      <c r="S971" s="263"/>
      <c r="T971" s="256"/>
      <c r="U971" s="256"/>
      <c r="V971" s="256"/>
      <c r="W971" s="241"/>
      <c r="X971" s="256"/>
      <c r="Y971" s="241"/>
      <c r="Z971" s="256"/>
      <c r="AA971" s="256"/>
      <c r="AB971" s="257"/>
      <c r="AC971" s="257"/>
      <c r="AD971" s="328"/>
      <c r="AE971" s="329"/>
      <c r="AF971" s="329"/>
      <c r="AG971" s="328"/>
      <c r="AH971" s="241"/>
      <c r="AI971" s="254"/>
      <c r="AJ971" s="254"/>
      <c r="AK971" s="254"/>
      <c r="AL971" s="260"/>
      <c r="AM971" s="379"/>
      <c r="AP971" s="261" t="str">
        <f t="shared" si="106"/>
        <v/>
      </c>
      <c r="AQ971" s="261" t="str">
        <f t="shared" si="107"/>
        <v/>
      </c>
    </row>
    <row r="972" spans="2:43">
      <c r="B972" s="337"/>
      <c r="C972" s="337"/>
      <c r="D972" s="337"/>
      <c r="E972" s="338"/>
      <c r="F972" s="337"/>
      <c r="G972" s="339"/>
      <c r="H972" s="254"/>
      <c r="I972" s="317"/>
      <c r="J972" s="254"/>
      <c r="K972" s="241"/>
      <c r="L972" s="241"/>
      <c r="M972" s="241"/>
      <c r="N972" s="312"/>
      <c r="O972" s="3"/>
      <c r="P972" s="241"/>
      <c r="Q972" s="322"/>
      <c r="R972" s="256"/>
      <c r="S972" s="263"/>
      <c r="T972" s="256"/>
      <c r="U972" s="256"/>
      <c r="V972" s="256"/>
      <c r="W972" s="241"/>
      <c r="X972" s="256"/>
      <c r="Y972" s="241"/>
      <c r="Z972" s="256"/>
      <c r="AA972" s="256"/>
      <c r="AB972" s="257"/>
      <c r="AC972" s="257"/>
      <c r="AD972" s="328"/>
      <c r="AE972" s="329"/>
      <c r="AF972" s="329"/>
      <c r="AG972" s="328"/>
      <c r="AH972" s="241"/>
      <c r="AI972" s="254"/>
      <c r="AJ972" s="254"/>
      <c r="AK972" s="254"/>
      <c r="AL972" s="260"/>
      <c r="AM972" s="379"/>
      <c r="AP972" s="261" t="str">
        <f t="shared" si="106"/>
        <v/>
      </c>
      <c r="AQ972" s="261" t="str">
        <f t="shared" si="107"/>
        <v/>
      </c>
    </row>
    <row r="973" spans="2:43">
      <c r="B973" s="337"/>
      <c r="C973" s="337"/>
      <c r="D973" s="337"/>
      <c r="E973" s="338"/>
      <c r="F973" s="337"/>
      <c r="G973" s="339"/>
      <c r="H973" s="254"/>
      <c r="I973" s="317"/>
      <c r="J973" s="254"/>
      <c r="K973" s="241"/>
      <c r="L973" s="241"/>
      <c r="M973" s="241"/>
      <c r="N973" s="312"/>
      <c r="O973" s="3"/>
      <c r="P973" s="241"/>
      <c r="Q973" s="322"/>
      <c r="R973" s="256"/>
      <c r="S973" s="263"/>
      <c r="T973" s="256"/>
      <c r="U973" s="256"/>
      <c r="V973" s="256"/>
      <c r="W973" s="241"/>
      <c r="X973" s="256"/>
      <c r="Y973" s="241"/>
      <c r="Z973" s="256"/>
      <c r="AA973" s="256"/>
      <c r="AB973" s="257"/>
      <c r="AC973" s="257"/>
      <c r="AD973" s="328"/>
      <c r="AE973" s="329"/>
      <c r="AF973" s="329"/>
      <c r="AG973" s="328"/>
      <c r="AH973" s="241"/>
      <c r="AI973" s="254"/>
      <c r="AJ973" s="254"/>
      <c r="AK973" s="254"/>
      <c r="AL973" s="260"/>
      <c r="AM973" s="379"/>
      <c r="AP973" s="261" t="str">
        <f t="shared" si="106"/>
        <v/>
      </c>
      <c r="AQ973" s="261" t="str">
        <f t="shared" si="107"/>
        <v/>
      </c>
    </row>
    <row r="974" spans="2:43">
      <c r="B974" s="337"/>
      <c r="C974" s="337"/>
      <c r="D974" s="337"/>
      <c r="E974" s="338"/>
      <c r="F974" s="337"/>
      <c r="G974" s="339"/>
      <c r="H974" s="254"/>
      <c r="I974" s="317"/>
      <c r="J974" s="254"/>
      <c r="K974" s="241"/>
      <c r="L974" s="241"/>
      <c r="M974" s="241"/>
      <c r="N974" s="312"/>
      <c r="O974" s="3"/>
      <c r="P974" s="241"/>
      <c r="Q974" s="322"/>
      <c r="R974" s="256"/>
      <c r="S974" s="263"/>
      <c r="T974" s="256"/>
      <c r="U974" s="256"/>
      <c r="V974" s="256"/>
      <c r="W974" s="241"/>
      <c r="X974" s="256"/>
      <c r="Y974" s="241"/>
      <c r="Z974" s="256"/>
      <c r="AA974" s="256"/>
      <c r="AB974" s="257"/>
      <c r="AC974" s="257"/>
      <c r="AD974" s="328"/>
      <c r="AE974" s="329"/>
      <c r="AF974" s="329"/>
      <c r="AG974" s="328"/>
      <c r="AH974" s="241"/>
      <c r="AI974" s="254"/>
      <c r="AJ974" s="254"/>
      <c r="AK974" s="254"/>
      <c r="AL974" s="260"/>
      <c r="AM974" s="379"/>
      <c r="AP974" s="261" t="str">
        <f t="shared" si="106"/>
        <v/>
      </c>
      <c r="AQ974" s="261" t="str">
        <f t="shared" si="107"/>
        <v/>
      </c>
    </row>
    <row r="975" spans="2:43">
      <c r="B975" s="337"/>
      <c r="C975" s="337"/>
      <c r="D975" s="337"/>
      <c r="E975" s="338"/>
      <c r="F975" s="337"/>
      <c r="G975" s="339"/>
      <c r="H975" s="254"/>
      <c r="I975" s="317"/>
      <c r="J975" s="254"/>
      <c r="K975" s="241"/>
      <c r="L975" s="241"/>
      <c r="M975" s="241"/>
      <c r="N975" s="312"/>
      <c r="O975" s="3"/>
      <c r="P975" s="241"/>
      <c r="Q975" s="322"/>
      <c r="R975" s="256"/>
      <c r="S975" s="263"/>
      <c r="T975" s="256"/>
      <c r="U975" s="256"/>
      <c r="V975" s="256"/>
      <c r="W975" s="241"/>
      <c r="X975" s="256"/>
      <c r="Y975" s="241"/>
      <c r="Z975" s="256"/>
      <c r="AA975" s="256"/>
      <c r="AB975" s="257"/>
      <c r="AC975" s="257"/>
      <c r="AD975" s="328"/>
      <c r="AE975" s="329"/>
      <c r="AF975" s="329"/>
      <c r="AG975" s="328"/>
      <c r="AH975" s="241"/>
      <c r="AI975" s="254"/>
      <c r="AJ975" s="254"/>
      <c r="AK975" s="254"/>
      <c r="AL975" s="260"/>
      <c r="AM975" s="379"/>
      <c r="AP975" s="261" t="str">
        <f t="shared" si="106"/>
        <v/>
      </c>
      <c r="AQ975" s="261" t="str">
        <f t="shared" si="107"/>
        <v/>
      </c>
    </row>
    <row r="976" spans="2:43">
      <c r="B976" s="337"/>
      <c r="C976" s="337"/>
      <c r="D976" s="337"/>
      <c r="E976" s="338"/>
      <c r="F976" s="337"/>
      <c r="G976" s="339"/>
      <c r="H976" s="254"/>
      <c r="I976" s="317"/>
      <c r="J976" s="254"/>
      <c r="K976" s="241"/>
      <c r="L976" s="241"/>
      <c r="M976" s="241"/>
      <c r="N976" s="312"/>
      <c r="O976" s="3"/>
      <c r="P976" s="241"/>
      <c r="Q976" s="322"/>
      <c r="R976" s="256"/>
      <c r="S976" s="263"/>
      <c r="T976" s="256"/>
      <c r="U976" s="256"/>
      <c r="V976" s="256"/>
      <c r="W976" s="241"/>
      <c r="X976" s="256"/>
      <c r="Y976" s="241"/>
      <c r="Z976" s="256"/>
      <c r="AA976" s="256"/>
      <c r="AB976" s="257"/>
      <c r="AC976" s="257"/>
      <c r="AD976" s="328"/>
      <c r="AE976" s="329"/>
      <c r="AF976" s="329"/>
      <c r="AG976" s="328"/>
      <c r="AH976" s="241"/>
      <c r="AI976" s="254"/>
      <c r="AJ976" s="254"/>
      <c r="AK976" s="254"/>
      <c r="AL976" s="260"/>
      <c r="AM976" s="379"/>
      <c r="AP976" s="261" t="str">
        <f t="shared" si="106"/>
        <v/>
      </c>
      <c r="AQ976" s="261" t="str">
        <f t="shared" si="107"/>
        <v/>
      </c>
    </row>
    <row r="977" spans="2:43">
      <c r="B977" s="337"/>
      <c r="C977" s="337"/>
      <c r="D977" s="337"/>
      <c r="E977" s="338"/>
      <c r="F977" s="337"/>
      <c r="G977" s="339"/>
      <c r="H977" s="254"/>
      <c r="I977" s="317"/>
      <c r="J977" s="254"/>
      <c r="K977" s="241"/>
      <c r="L977" s="241"/>
      <c r="M977" s="241"/>
      <c r="N977" s="312"/>
      <c r="O977" s="3"/>
      <c r="P977" s="241"/>
      <c r="Q977" s="322"/>
      <c r="R977" s="256"/>
      <c r="S977" s="263"/>
      <c r="T977" s="256"/>
      <c r="U977" s="256"/>
      <c r="V977" s="256"/>
      <c r="W977" s="241"/>
      <c r="X977" s="256"/>
      <c r="Y977" s="241"/>
      <c r="Z977" s="256"/>
      <c r="AA977" s="256"/>
      <c r="AB977" s="257"/>
      <c r="AC977" s="257"/>
      <c r="AD977" s="328"/>
      <c r="AE977" s="329"/>
      <c r="AF977" s="329"/>
      <c r="AG977" s="328"/>
      <c r="AH977" s="241"/>
      <c r="AI977" s="254"/>
      <c r="AJ977" s="254"/>
      <c r="AK977" s="254"/>
      <c r="AL977" s="260"/>
      <c r="AM977" s="379"/>
      <c r="AP977" s="261" t="str">
        <f t="shared" si="106"/>
        <v/>
      </c>
      <c r="AQ977" s="261" t="str">
        <f t="shared" si="107"/>
        <v/>
      </c>
    </row>
    <row r="978" spans="2:43">
      <c r="B978" s="337"/>
      <c r="C978" s="337"/>
      <c r="D978" s="337"/>
      <c r="E978" s="338"/>
      <c r="F978" s="337"/>
      <c r="G978" s="339"/>
      <c r="H978" s="254"/>
      <c r="I978" s="317"/>
      <c r="J978" s="254"/>
      <c r="K978" s="241"/>
      <c r="L978" s="241"/>
      <c r="M978" s="241"/>
      <c r="N978" s="312"/>
      <c r="O978" s="3"/>
      <c r="P978" s="241"/>
      <c r="Q978" s="322"/>
      <c r="R978" s="256"/>
      <c r="S978" s="263"/>
      <c r="T978" s="256"/>
      <c r="U978" s="256"/>
      <c r="V978" s="256"/>
      <c r="W978" s="241"/>
      <c r="X978" s="256"/>
      <c r="Y978" s="241"/>
      <c r="Z978" s="256"/>
      <c r="AA978" s="256"/>
      <c r="AB978" s="257"/>
      <c r="AC978" s="257"/>
      <c r="AD978" s="328"/>
      <c r="AE978" s="329"/>
      <c r="AF978" s="329"/>
      <c r="AG978" s="328"/>
      <c r="AH978" s="241"/>
      <c r="AI978" s="254"/>
      <c r="AJ978" s="254"/>
      <c r="AK978" s="254"/>
      <c r="AL978" s="260"/>
      <c r="AM978" s="379"/>
      <c r="AP978" s="261" t="str">
        <f t="shared" si="106"/>
        <v/>
      </c>
      <c r="AQ978" s="261" t="str">
        <f t="shared" si="107"/>
        <v/>
      </c>
    </row>
    <row r="979" spans="2:43">
      <c r="B979" s="337"/>
      <c r="C979" s="337"/>
      <c r="D979" s="337"/>
      <c r="E979" s="338"/>
      <c r="F979" s="337"/>
      <c r="G979" s="339"/>
      <c r="H979" s="254"/>
      <c r="I979" s="317"/>
      <c r="J979" s="254"/>
      <c r="K979" s="241"/>
      <c r="L979" s="241"/>
      <c r="M979" s="241"/>
      <c r="N979" s="312"/>
      <c r="O979" s="3"/>
      <c r="P979" s="241"/>
      <c r="Q979" s="322"/>
      <c r="R979" s="256"/>
      <c r="S979" s="263"/>
      <c r="T979" s="256"/>
      <c r="U979" s="256"/>
      <c r="V979" s="256"/>
      <c r="W979" s="241"/>
      <c r="X979" s="256"/>
      <c r="Y979" s="241"/>
      <c r="Z979" s="256"/>
      <c r="AA979" s="256"/>
      <c r="AB979" s="257"/>
      <c r="AC979" s="257"/>
      <c r="AD979" s="328"/>
      <c r="AE979" s="329"/>
      <c r="AF979" s="329"/>
      <c r="AG979" s="328"/>
      <c r="AH979" s="241"/>
      <c r="AI979" s="254"/>
      <c r="AJ979" s="254"/>
      <c r="AK979" s="254"/>
      <c r="AL979" s="260"/>
      <c r="AM979" s="379"/>
      <c r="AP979" s="261" t="str">
        <f t="shared" si="106"/>
        <v/>
      </c>
      <c r="AQ979" s="261" t="str">
        <f t="shared" si="107"/>
        <v/>
      </c>
    </row>
    <row r="980" spans="2:43">
      <c r="B980" s="337"/>
      <c r="C980" s="337"/>
      <c r="D980" s="337"/>
      <c r="E980" s="338"/>
      <c r="F980" s="337"/>
      <c r="G980" s="339"/>
      <c r="H980" s="254"/>
      <c r="I980" s="317"/>
      <c r="J980" s="254"/>
      <c r="K980" s="241"/>
      <c r="L980" s="241"/>
      <c r="M980" s="241"/>
      <c r="N980" s="312"/>
      <c r="O980" s="3"/>
      <c r="P980" s="241"/>
      <c r="Q980" s="322"/>
      <c r="R980" s="256"/>
      <c r="S980" s="263"/>
      <c r="T980" s="256"/>
      <c r="U980" s="256"/>
      <c r="V980" s="256"/>
      <c r="W980" s="241"/>
      <c r="X980" s="256"/>
      <c r="Y980" s="241"/>
      <c r="Z980" s="256"/>
      <c r="AA980" s="256"/>
      <c r="AB980" s="257"/>
      <c r="AC980" s="257"/>
      <c r="AD980" s="328"/>
      <c r="AE980" s="329"/>
      <c r="AF980" s="329"/>
      <c r="AG980" s="328"/>
      <c r="AH980" s="241"/>
      <c r="AI980" s="254"/>
      <c r="AJ980" s="254"/>
      <c r="AK980" s="254"/>
      <c r="AL980" s="260"/>
      <c r="AM980" s="379"/>
      <c r="AP980" s="261" t="str">
        <f t="shared" si="106"/>
        <v/>
      </c>
      <c r="AQ980" s="261" t="str">
        <f t="shared" si="107"/>
        <v/>
      </c>
    </row>
    <row r="981" spans="2:43">
      <c r="B981" s="337"/>
      <c r="C981" s="337"/>
      <c r="D981" s="337"/>
      <c r="E981" s="338"/>
      <c r="F981" s="337"/>
      <c r="G981" s="339"/>
      <c r="H981" s="254"/>
      <c r="I981" s="317"/>
      <c r="J981" s="254"/>
      <c r="K981" s="241"/>
      <c r="L981" s="241"/>
      <c r="M981" s="241"/>
      <c r="N981" s="312"/>
      <c r="O981" s="3"/>
      <c r="P981" s="241"/>
      <c r="Q981" s="322"/>
      <c r="R981" s="256"/>
      <c r="S981" s="263"/>
      <c r="T981" s="256"/>
      <c r="U981" s="256"/>
      <c r="V981" s="256"/>
      <c r="W981" s="241"/>
      <c r="X981" s="256"/>
      <c r="Y981" s="241"/>
      <c r="Z981" s="256"/>
      <c r="AA981" s="256"/>
      <c r="AB981" s="257"/>
      <c r="AC981" s="257"/>
      <c r="AD981" s="328"/>
      <c r="AE981" s="329"/>
      <c r="AF981" s="329"/>
      <c r="AG981" s="328"/>
      <c r="AH981" s="241"/>
      <c r="AI981" s="254"/>
      <c r="AJ981" s="254"/>
      <c r="AK981" s="254"/>
      <c r="AL981" s="260"/>
      <c r="AM981" s="379"/>
      <c r="AP981" s="261" t="str">
        <f t="shared" si="106"/>
        <v/>
      </c>
      <c r="AQ981" s="261" t="str">
        <f t="shared" si="107"/>
        <v/>
      </c>
    </row>
    <row r="982" spans="2:43">
      <c r="B982" s="337"/>
      <c r="C982" s="337"/>
      <c r="D982" s="337"/>
      <c r="E982" s="338"/>
      <c r="F982" s="337"/>
      <c r="G982" s="339"/>
      <c r="H982" s="254"/>
      <c r="I982" s="317"/>
      <c r="J982" s="254"/>
      <c r="K982" s="241"/>
      <c r="L982" s="241"/>
      <c r="M982" s="241"/>
      <c r="N982" s="312"/>
      <c r="O982" s="3"/>
      <c r="P982" s="241"/>
      <c r="Q982" s="322"/>
      <c r="R982" s="256"/>
      <c r="S982" s="263"/>
      <c r="T982" s="256"/>
      <c r="U982" s="256"/>
      <c r="V982" s="256"/>
      <c r="W982" s="241"/>
      <c r="X982" s="256"/>
      <c r="Y982" s="241"/>
      <c r="Z982" s="256"/>
      <c r="AA982" s="256"/>
      <c r="AB982" s="257"/>
      <c r="AC982" s="257"/>
      <c r="AD982" s="328"/>
      <c r="AE982" s="329"/>
      <c r="AF982" s="329"/>
      <c r="AG982" s="328"/>
      <c r="AH982" s="241"/>
      <c r="AI982" s="254"/>
      <c r="AJ982" s="254"/>
      <c r="AK982" s="254"/>
      <c r="AL982" s="260"/>
      <c r="AM982" s="379"/>
      <c r="AP982" s="261" t="str">
        <f t="shared" ref="AP982:AP990" si="108">IF(IF(AD982&gt;AE982,1-AD982+AE982,AE982-AD982)=0,"",IF(AD982&gt;AE982,1-AD982+AE982,AE982-AD982))</f>
        <v/>
      </c>
      <c r="AQ982" s="261" t="str">
        <f t="shared" ref="AQ982:AQ990" si="109">IF(IF(AF982&gt;AG982,1-AF982+AG982,AG982-AF982)=0,"",IF(AF982&gt;AG982,1-AF982+AG982,AG982-AF982))</f>
        <v/>
      </c>
    </row>
    <row r="983" spans="2:43">
      <c r="B983" s="337"/>
      <c r="C983" s="337"/>
      <c r="D983" s="337"/>
      <c r="E983" s="338"/>
      <c r="F983" s="337"/>
      <c r="G983" s="339"/>
      <c r="H983" s="254"/>
      <c r="I983" s="317"/>
      <c r="J983" s="254"/>
      <c r="K983" s="241"/>
      <c r="L983" s="241"/>
      <c r="M983" s="241"/>
      <c r="N983" s="312"/>
      <c r="O983" s="3"/>
      <c r="P983" s="241"/>
      <c r="Q983" s="322"/>
      <c r="R983" s="256"/>
      <c r="S983" s="263"/>
      <c r="T983" s="256"/>
      <c r="U983" s="256"/>
      <c r="V983" s="256"/>
      <c r="W983" s="241"/>
      <c r="X983" s="256"/>
      <c r="Y983" s="241"/>
      <c r="Z983" s="256"/>
      <c r="AA983" s="256"/>
      <c r="AB983" s="257"/>
      <c r="AC983" s="257"/>
      <c r="AD983" s="328"/>
      <c r="AE983" s="329"/>
      <c r="AF983" s="329"/>
      <c r="AG983" s="328"/>
      <c r="AH983" s="241"/>
      <c r="AI983" s="254"/>
      <c r="AJ983" s="254"/>
      <c r="AK983" s="254"/>
      <c r="AL983" s="260"/>
      <c r="AM983" s="379"/>
      <c r="AP983" s="261" t="str">
        <f t="shared" si="108"/>
        <v/>
      </c>
      <c r="AQ983" s="261" t="str">
        <f t="shared" si="109"/>
        <v/>
      </c>
    </row>
    <row r="984" spans="2:43">
      <c r="B984" s="337"/>
      <c r="C984" s="337"/>
      <c r="D984" s="337"/>
      <c r="E984" s="338"/>
      <c r="F984" s="337"/>
      <c r="G984" s="339"/>
      <c r="H984" s="254"/>
      <c r="I984" s="317"/>
      <c r="J984" s="254"/>
      <c r="K984" s="241"/>
      <c r="L984" s="241"/>
      <c r="M984" s="241"/>
      <c r="N984" s="312"/>
      <c r="O984" s="3"/>
      <c r="P984" s="241"/>
      <c r="Q984" s="322"/>
      <c r="R984" s="256"/>
      <c r="S984" s="263"/>
      <c r="T984" s="256"/>
      <c r="U984" s="256"/>
      <c r="V984" s="256"/>
      <c r="W984" s="241"/>
      <c r="X984" s="256"/>
      <c r="Y984" s="241"/>
      <c r="Z984" s="256"/>
      <c r="AA984" s="256"/>
      <c r="AB984" s="257"/>
      <c r="AC984" s="257"/>
      <c r="AD984" s="328"/>
      <c r="AE984" s="329"/>
      <c r="AF984" s="329"/>
      <c r="AG984" s="328"/>
      <c r="AH984" s="241"/>
      <c r="AI984" s="254"/>
      <c r="AJ984" s="254"/>
      <c r="AK984" s="254"/>
      <c r="AL984" s="260"/>
      <c r="AM984" s="379"/>
      <c r="AP984" s="261" t="str">
        <f t="shared" si="108"/>
        <v/>
      </c>
      <c r="AQ984" s="261" t="str">
        <f t="shared" si="109"/>
        <v/>
      </c>
    </row>
    <row r="985" spans="2:43">
      <c r="B985" s="337"/>
      <c r="C985" s="337"/>
      <c r="D985" s="337"/>
      <c r="E985" s="338"/>
      <c r="F985" s="337"/>
      <c r="G985" s="339"/>
      <c r="H985" s="254"/>
      <c r="I985" s="317"/>
      <c r="J985" s="254"/>
      <c r="K985" s="241"/>
      <c r="L985" s="241"/>
      <c r="M985" s="241"/>
      <c r="N985" s="312"/>
      <c r="O985" s="3"/>
      <c r="P985" s="241"/>
      <c r="Q985" s="322"/>
      <c r="R985" s="256"/>
      <c r="S985" s="263"/>
      <c r="T985" s="256"/>
      <c r="U985" s="256"/>
      <c r="V985" s="256"/>
      <c r="W985" s="241"/>
      <c r="X985" s="256"/>
      <c r="Y985" s="241"/>
      <c r="Z985" s="256"/>
      <c r="AA985" s="256"/>
      <c r="AB985" s="257"/>
      <c r="AC985" s="257"/>
      <c r="AD985" s="328"/>
      <c r="AE985" s="329"/>
      <c r="AF985" s="329"/>
      <c r="AG985" s="328"/>
      <c r="AH985" s="241"/>
      <c r="AI985" s="254"/>
      <c r="AJ985" s="254"/>
      <c r="AK985" s="254"/>
      <c r="AL985" s="260"/>
      <c r="AM985" s="379"/>
      <c r="AP985" s="261" t="str">
        <f t="shared" si="108"/>
        <v/>
      </c>
      <c r="AQ985" s="261" t="str">
        <f t="shared" si="109"/>
        <v/>
      </c>
    </row>
    <row r="986" spans="2:43">
      <c r="B986" s="337"/>
      <c r="C986" s="337"/>
      <c r="D986" s="337"/>
      <c r="E986" s="338"/>
      <c r="F986" s="337"/>
      <c r="G986" s="339"/>
      <c r="H986" s="254"/>
      <c r="I986" s="317"/>
      <c r="J986" s="254"/>
      <c r="K986" s="241"/>
      <c r="L986" s="241"/>
      <c r="M986" s="241"/>
      <c r="N986" s="312"/>
      <c r="O986" s="3"/>
      <c r="P986" s="241"/>
      <c r="Q986" s="322"/>
      <c r="R986" s="256"/>
      <c r="S986" s="263"/>
      <c r="T986" s="256"/>
      <c r="U986" s="256"/>
      <c r="V986" s="256"/>
      <c r="W986" s="241"/>
      <c r="X986" s="256"/>
      <c r="Y986" s="241"/>
      <c r="Z986" s="256"/>
      <c r="AA986" s="256"/>
      <c r="AB986" s="257"/>
      <c r="AC986" s="257"/>
      <c r="AD986" s="328"/>
      <c r="AE986" s="329"/>
      <c r="AF986" s="329"/>
      <c r="AG986" s="328"/>
      <c r="AH986" s="241"/>
      <c r="AI986" s="254"/>
      <c r="AJ986" s="254"/>
      <c r="AK986" s="254"/>
      <c r="AL986" s="260"/>
      <c r="AM986" s="379"/>
      <c r="AP986" s="261" t="str">
        <f t="shared" si="108"/>
        <v/>
      </c>
      <c r="AQ986" s="261" t="str">
        <f t="shared" si="109"/>
        <v/>
      </c>
    </row>
    <row r="987" spans="2:43">
      <c r="B987" s="337"/>
      <c r="C987" s="337"/>
      <c r="D987" s="337"/>
      <c r="E987" s="338"/>
      <c r="F987" s="337"/>
      <c r="G987" s="339"/>
      <c r="H987" s="254"/>
      <c r="I987" s="317"/>
      <c r="J987" s="254"/>
      <c r="K987" s="241"/>
      <c r="L987" s="241"/>
      <c r="M987" s="241"/>
      <c r="N987" s="312"/>
      <c r="O987" s="3"/>
      <c r="P987" s="241"/>
      <c r="Q987" s="322"/>
      <c r="R987" s="256"/>
      <c r="S987" s="263"/>
      <c r="T987" s="256"/>
      <c r="U987" s="256"/>
      <c r="V987" s="256"/>
      <c r="W987" s="241"/>
      <c r="X987" s="256"/>
      <c r="Y987" s="241"/>
      <c r="Z987" s="256"/>
      <c r="AA987" s="256"/>
      <c r="AB987" s="257"/>
      <c r="AC987" s="257"/>
      <c r="AD987" s="328"/>
      <c r="AE987" s="329"/>
      <c r="AF987" s="329"/>
      <c r="AG987" s="328"/>
      <c r="AH987" s="241"/>
      <c r="AI987" s="254"/>
      <c r="AJ987" s="254"/>
      <c r="AK987" s="254"/>
      <c r="AL987" s="260"/>
      <c r="AM987" s="379"/>
      <c r="AP987" s="261" t="str">
        <f t="shared" si="108"/>
        <v/>
      </c>
      <c r="AQ987" s="261" t="str">
        <f t="shared" si="109"/>
        <v/>
      </c>
    </row>
    <row r="988" spans="2:43">
      <c r="B988" s="337"/>
      <c r="C988" s="337"/>
      <c r="D988" s="337"/>
      <c r="E988" s="338"/>
      <c r="F988" s="337"/>
      <c r="G988" s="339"/>
      <c r="H988" s="254"/>
      <c r="I988" s="317"/>
      <c r="J988" s="254"/>
      <c r="K988" s="241"/>
      <c r="L988" s="241"/>
      <c r="M988" s="241"/>
      <c r="N988" s="312"/>
      <c r="O988" s="3"/>
      <c r="P988" s="241"/>
      <c r="Q988" s="322"/>
      <c r="R988" s="256"/>
      <c r="S988" s="263"/>
      <c r="T988" s="256"/>
      <c r="U988" s="256"/>
      <c r="V988" s="256"/>
      <c r="W988" s="241"/>
      <c r="X988" s="256"/>
      <c r="Y988" s="241"/>
      <c r="Z988" s="256"/>
      <c r="AA988" s="256"/>
      <c r="AB988" s="257"/>
      <c r="AC988" s="257"/>
      <c r="AD988" s="328"/>
      <c r="AE988" s="329"/>
      <c r="AF988" s="329"/>
      <c r="AG988" s="328"/>
      <c r="AH988" s="241"/>
      <c r="AI988" s="254"/>
      <c r="AJ988" s="254"/>
      <c r="AK988" s="254"/>
      <c r="AL988" s="260"/>
      <c r="AM988" s="379"/>
      <c r="AP988" s="261" t="str">
        <f t="shared" si="108"/>
        <v/>
      </c>
      <c r="AQ988" s="261" t="str">
        <f t="shared" si="109"/>
        <v/>
      </c>
    </row>
    <row r="989" spans="2:43">
      <c r="B989" s="337"/>
      <c r="C989" s="337"/>
      <c r="D989" s="337"/>
      <c r="E989" s="338"/>
      <c r="F989" s="337"/>
      <c r="G989" s="339"/>
      <c r="H989" s="254"/>
      <c r="I989" s="317"/>
      <c r="J989" s="254"/>
      <c r="K989" s="241"/>
      <c r="L989" s="241"/>
      <c r="M989" s="241"/>
      <c r="N989" s="312"/>
      <c r="O989" s="3"/>
      <c r="P989" s="241"/>
      <c r="Q989" s="322"/>
      <c r="R989" s="256"/>
      <c r="S989" s="263"/>
      <c r="T989" s="256"/>
      <c r="U989" s="256"/>
      <c r="V989" s="256"/>
      <c r="W989" s="241"/>
      <c r="X989" s="256"/>
      <c r="Y989" s="241"/>
      <c r="Z989" s="256"/>
      <c r="AA989" s="256"/>
      <c r="AB989" s="257"/>
      <c r="AC989" s="257"/>
      <c r="AD989" s="328"/>
      <c r="AE989" s="329"/>
      <c r="AF989" s="329"/>
      <c r="AG989" s="328"/>
      <c r="AH989" s="241"/>
      <c r="AI989" s="254"/>
      <c r="AJ989" s="254"/>
      <c r="AK989" s="254"/>
      <c r="AL989" s="260"/>
      <c r="AM989" s="379"/>
      <c r="AP989" s="261" t="str">
        <f t="shared" si="108"/>
        <v/>
      </c>
      <c r="AQ989" s="261" t="str">
        <f t="shared" si="109"/>
        <v/>
      </c>
    </row>
    <row r="990" spans="2:43">
      <c r="B990" s="337"/>
      <c r="C990" s="337"/>
      <c r="D990" s="337"/>
      <c r="E990" s="338"/>
      <c r="F990" s="337"/>
      <c r="G990" s="339"/>
      <c r="H990" s="254"/>
      <c r="I990" s="317"/>
      <c r="J990" s="254"/>
      <c r="K990" s="241"/>
      <c r="L990" s="241"/>
      <c r="M990" s="241"/>
      <c r="N990" s="312"/>
      <c r="O990" s="3"/>
      <c r="P990" s="241"/>
      <c r="Q990" s="322"/>
      <c r="R990" s="256"/>
      <c r="S990" s="263"/>
      <c r="T990" s="256"/>
      <c r="U990" s="256"/>
      <c r="V990" s="256"/>
      <c r="W990" s="241"/>
      <c r="X990" s="256"/>
      <c r="Y990" s="241"/>
      <c r="Z990" s="256"/>
      <c r="AA990" s="256"/>
      <c r="AB990" s="257"/>
      <c r="AC990" s="257"/>
      <c r="AD990" s="328"/>
      <c r="AE990" s="329"/>
      <c r="AF990" s="329"/>
      <c r="AG990" s="328"/>
      <c r="AH990" s="241"/>
      <c r="AI990" s="254"/>
      <c r="AJ990" s="254"/>
      <c r="AK990" s="254"/>
      <c r="AL990" s="260"/>
      <c r="AM990" s="379"/>
      <c r="AP990" s="261" t="str">
        <f t="shared" si="108"/>
        <v/>
      </c>
      <c r="AQ990" s="261" t="str">
        <f t="shared" si="109"/>
        <v/>
      </c>
    </row>
  </sheetData>
  <autoFilter ref="A17:AX990" xr:uid="{4949781E-01D6-4A0B-A884-659A3BACB6F9}"/>
  <sortState xmlns:xlrd2="http://schemas.microsoft.com/office/spreadsheetml/2017/richdata2" ref="A1:C21">
    <sortCondition ref="A1"/>
  </sortState>
  <phoneticPr fontId="6"/>
  <conditionalFormatting sqref="AK1 AK17 AL2:AL16 AK991:AK1048576">
    <cfRule type="cellIs" dxfId="400" priority="4265" operator="equal">
      <formula>$AL$4</formula>
    </cfRule>
  </conditionalFormatting>
  <conditionalFormatting sqref="AK2:AK16 AJ23:AJ74 AJ76 AJ78:AJ91 AJ93:AJ107 AJ129 AJ110:AJ126 AJ132:AJ133 AJ136:AJ173 AJ179:AJ188 AJ190:AJ229 AJ231:AJ234 AJ239:AJ242 AJ244 AJ246 AJ248 AJ250:AJ254 AJ257:AJ272 AJ276 AJ274 AJ281:AJ282 AJ311:AJ385 AJ387:AJ391 AJ394:AJ407 AJ409:AJ412 AJ419:AJ462 AJ464:AJ471 AJ473:AJ479 AJ481:AJ488 AJ513:AJ534 AJ491:AJ509 AJ536 AJ538:AJ547 AJ549:AJ561 AJ563:AJ568 AJ621 AJ624 AJ627 AJ631:AJ636 AJ639:AJ642 AJ647:AJ668 AJ605:AJ618 AJ570:AJ598 AJ670:AJ673 AJ710 AJ720 AJ675 AJ685:AJ694 AJ696:AJ708 AJ726 AJ728 AJ677:AJ682 AJ730:AJ733 AJ736:AJ794 AJ808:AJ990">
    <cfRule type="cellIs" dxfId="399" priority="3722" operator="equal">
      <formula>"保留"</formula>
    </cfRule>
  </conditionalFormatting>
  <conditionalFormatting sqref="AJ18:AJ21">
    <cfRule type="cellIs" dxfId="398" priority="2948" operator="equal">
      <formula>"保留"</formula>
    </cfRule>
  </conditionalFormatting>
  <conditionalFormatting sqref="AK18:AK21 AK23:AK74 AK76 AK78:AK91 AK93:AK107 AK129 AK110:AK126 AK132:AK133 AK136:AK173 AK179:AK188 AK190:AK229 AK231:AK234 AK239:AK242 AK244 AK246 AK248 AK250:AK254 AK257:AK272 AK276 AK274 AK281:AK282 AK311:AK385 AK387:AK391 AK394:AK407 AK409:AK412 AK419:AK462 AK464:AK471 AK473:AK479 AK481:AK488 AK491:AK509 AK513:AK534 AK536 AK538:AK547 AK549:AK561 AK563:AK568 AK621 AK624 AK627 AK631:AK636 AK639:AK642 AK647:AK668 AK605:AK618 AK570:AK598 AK670:AK673 AK710 AK720 AK675 AK677:AK682 AK685:AK694 AK696:AK708 AK728 AK730:AK733 AK736:AK794 AK808:AK990 AK290 AK288 AK724:AK726 AK717">
    <cfRule type="cellIs" dxfId="397" priority="2947" operator="equal">
      <formula>$AK$4</formula>
    </cfRule>
  </conditionalFormatting>
  <conditionalFormatting sqref="AJ18:AJ21 AJ23:AJ74 AJ76 AJ78:AJ91 AJ93:AJ107 AJ129 AJ110:AJ126 AJ132:AJ133 AJ136:AJ173 AJ179:AJ188 AJ190:AJ229 AJ231:AJ234 AJ239:AJ242 AJ244 AJ246 AJ248 AJ250:AJ254 AJ257:AJ272 AJ276 AJ274 AJ281:AJ282 AJ311:AJ385 AJ387:AJ391 AJ394:AJ407 AJ409:AJ412 AJ419:AJ462 AJ464:AJ471 AJ473:AJ479 AJ481:AJ488 AJ513:AJ534 AJ491:AJ509 AJ536 AJ538:AJ547 AJ549:AJ561 AJ563:AJ568 AJ621 AJ624 AJ627 AJ631:AJ636 AJ639:AJ642 AJ647:AJ668 AJ605:AJ618 AJ570:AJ598 AJ670:AJ673 AJ710 AJ720 AJ675 AJ685:AJ694 AJ696:AJ708 AJ726 AJ728 AJ677:AJ682 AJ730:AJ733 AJ736:AJ794 AJ808:AJ990">
    <cfRule type="cellIs" dxfId="396" priority="2945" operator="equal">
      <formula>"良短"</formula>
    </cfRule>
    <cfRule type="cellIs" dxfId="395" priority="2946" operator="equal">
      <formula>"ＮＧ"</formula>
    </cfRule>
  </conditionalFormatting>
  <conditionalFormatting sqref="AJ22">
    <cfRule type="cellIs" dxfId="394" priority="534" operator="equal">
      <formula>"保留"</formula>
    </cfRule>
  </conditionalFormatting>
  <conditionalFormatting sqref="AK22">
    <cfRule type="cellIs" dxfId="393" priority="533" operator="equal">
      <formula>$AK$4</formula>
    </cfRule>
  </conditionalFormatting>
  <conditionalFormatting sqref="AJ22">
    <cfRule type="cellIs" dxfId="392" priority="531" operator="equal">
      <formula>"良短"</formula>
    </cfRule>
    <cfRule type="cellIs" dxfId="391" priority="532" operator="equal">
      <formula>"ＮＧ"</formula>
    </cfRule>
  </conditionalFormatting>
  <conditionalFormatting sqref="AJ75">
    <cfRule type="cellIs" dxfId="390" priority="530" operator="equal">
      <formula>"保留"</formula>
    </cfRule>
  </conditionalFormatting>
  <conditionalFormatting sqref="AK75">
    <cfRule type="cellIs" dxfId="389" priority="529" operator="equal">
      <formula>$AK$4</formula>
    </cfRule>
  </conditionalFormatting>
  <conditionalFormatting sqref="AJ75">
    <cfRule type="cellIs" dxfId="388" priority="527" operator="equal">
      <formula>"良短"</formula>
    </cfRule>
    <cfRule type="cellIs" dxfId="387" priority="528" operator="equal">
      <formula>"ＮＧ"</formula>
    </cfRule>
  </conditionalFormatting>
  <conditionalFormatting sqref="AJ77">
    <cfRule type="cellIs" dxfId="386" priority="525" operator="equal">
      <formula>"保留"</formula>
    </cfRule>
  </conditionalFormatting>
  <conditionalFormatting sqref="AK77">
    <cfRule type="cellIs" dxfId="385" priority="524" operator="equal">
      <formula>$AK$4</formula>
    </cfRule>
  </conditionalFormatting>
  <conditionalFormatting sqref="AJ77">
    <cfRule type="cellIs" dxfId="384" priority="522" operator="equal">
      <formula>"良短"</formula>
    </cfRule>
    <cfRule type="cellIs" dxfId="383" priority="523" operator="equal">
      <formula>"ＮＧ"</formula>
    </cfRule>
  </conditionalFormatting>
  <conditionalFormatting sqref="AJ92">
    <cfRule type="cellIs" dxfId="382" priority="520" operator="equal">
      <formula>"保留"</formula>
    </cfRule>
  </conditionalFormatting>
  <conditionalFormatting sqref="AK92">
    <cfRule type="cellIs" dxfId="381" priority="519" operator="equal">
      <formula>$AK$4</formula>
    </cfRule>
  </conditionalFormatting>
  <conditionalFormatting sqref="AJ92">
    <cfRule type="cellIs" dxfId="380" priority="517" operator="equal">
      <formula>"良短"</formula>
    </cfRule>
    <cfRule type="cellIs" dxfId="379" priority="518" operator="equal">
      <formula>"ＮＧ"</formula>
    </cfRule>
  </conditionalFormatting>
  <conditionalFormatting sqref="AJ108">
    <cfRule type="cellIs" dxfId="378" priority="515" operator="equal">
      <formula>"保留"</formula>
    </cfRule>
  </conditionalFormatting>
  <conditionalFormatting sqref="AK108">
    <cfRule type="cellIs" dxfId="377" priority="514" operator="equal">
      <formula>$AK$4</formula>
    </cfRule>
  </conditionalFormatting>
  <conditionalFormatting sqref="AJ108">
    <cfRule type="cellIs" dxfId="376" priority="512" operator="equal">
      <formula>"良短"</formula>
    </cfRule>
    <cfRule type="cellIs" dxfId="375" priority="513" operator="equal">
      <formula>"ＮＧ"</formula>
    </cfRule>
  </conditionalFormatting>
  <conditionalFormatting sqref="AJ109">
    <cfRule type="cellIs" dxfId="374" priority="506" operator="equal">
      <formula>"保留"</formula>
    </cfRule>
  </conditionalFormatting>
  <conditionalFormatting sqref="AK109">
    <cfRule type="cellIs" dxfId="373" priority="505" operator="equal">
      <formula>$AK$4</formula>
    </cfRule>
  </conditionalFormatting>
  <conditionalFormatting sqref="AJ109">
    <cfRule type="cellIs" dxfId="372" priority="503" operator="equal">
      <formula>"良短"</formula>
    </cfRule>
    <cfRule type="cellIs" dxfId="371" priority="504" operator="equal">
      <formula>"ＮＧ"</formula>
    </cfRule>
  </conditionalFormatting>
  <conditionalFormatting sqref="AJ127:AJ128">
    <cfRule type="cellIs" dxfId="370" priority="502" operator="equal">
      <formula>"保留"</formula>
    </cfRule>
  </conditionalFormatting>
  <conditionalFormatting sqref="AK127:AK128">
    <cfRule type="cellIs" dxfId="369" priority="501" operator="equal">
      <formula>$AK$4</formula>
    </cfRule>
  </conditionalFormatting>
  <conditionalFormatting sqref="AJ127:AJ128">
    <cfRule type="cellIs" dxfId="368" priority="499" operator="equal">
      <formula>"良短"</formula>
    </cfRule>
    <cfRule type="cellIs" dxfId="367" priority="500" operator="equal">
      <formula>"ＮＧ"</formula>
    </cfRule>
  </conditionalFormatting>
  <conditionalFormatting sqref="AJ134:AJ135">
    <cfRule type="cellIs" dxfId="366" priority="497" operator="equal">
      <formula>"保留"</formula>
    </cfRule>
  </conditionalFormatting>
  <conditionalFormatting sqref="AK134:AK135">
    <cfRule type="cellIs" dxfId="365" priority="496" operator="equal">
      <formula>$AK$4</formula>
    </cfRule>
  </conditionalFormatting>
  <conditionalFormatting sqref="AJ134:AJ135">
    <cfRule type="cellIs" dxfId="364" priority="494" operator="equal">
      <formula>"良短"</formula>
    </cfRule>
    <cfRule type="cellIs" dxfId="363" priority="495" operator="equal">
      <formula>"ＮＧ"</formula>
    </cfRule>
  </conditionalFormatting>
  <conditionalFormatting sqref="AJ130:AJ131">
    <cfRule type="cellIs" dxfId="362" priority="491" operator="equal">
      <formula>"保留"</formula>
    </cfRule>
  </conditionalFormatting>
  <conditionalFormatting sqref="AK130:AK131">
    <cfRule type="cellIs" dxfId="361" priority="490" operator="equal">
      <formula>$AK$4</formula>
    </cfRule>
  </conditionalFormatting>
  <conditionalFormatting sqref="AJ130:AJ131">
    <cfRule type="cellIs" dxfId="360" priority="488" operator="equal">
      <formula>"良短"</formula>
    </cfRule>
    <cfRule type="cellIs" dxfId="359" priority="489" operator="equal">
      <formula>"ＮＧ"</formula>
    </cfRule>
  </conditionalFormatting>
  <conditionalFormatting sqref="AJ174:AJ177">
    <cfRule type="cellIs" dxfId="358" priority="486" operator="equal">
      <formula>"保留"</formula>
    </cfRule>
  </conditionalFormatting>
  <conditionalFormatting sqref="AK174:AK177">
    <cfRule type="cellIs" dxfId="357" priority="485" operator="equal">
      <formula>$AK$4</formula>
    </cfRule>
  </conditionalFormatting>
  <conditionalFormatting sqref="AJ174:AJ177">
    <cfRule type="cellIs" dxfId="356" priority="483" operator="equal">
      <formula>"良短"</formula>
    </cfRule>
    <cfRule type="cellIs" dxfId="355" priority="484" operator="equal">
      <formula>"ＮＧ"</formula>
    </cfRule>
  </conditionalFormatting>
  <conditionalFormatting sqref="AJ178">
    <cfRule type="cellIs" dxfId="354" priority="481" operator="equal">
      <formula>"保留"</formula>
    </cfRule>
  </conditionalFormatting>
  <conditionalFormatting sqref="AK178">
    <cfRule type="cellIs" dxfId="353" priority="480" operator="equal">
      <formula>$AK$4</formula>
    </cfRule>
  </conditionalFormatting>
  <conditionalFormatting sqref="AJ178">
    <cfRule type="cellIs" dxfId="352" priority="478" operator="equal">
      <formula>"良短"</formula>
    </cfRule>
    <cfRule type="cellIs" dxfId="351" priority="479" operator="equal">
      <formula>"ＮＧ"</formula>
    </cfRule>
  </conditionalFormatting>
  <conditionalFormatting sqref="AJ189">
    <cfRule type="cellIs" dxfId="350" priority="476" operator="equal">
      <formula>"保留"</formula>
    </cfRule>
  </conditionalFormatting>
  <conditionalFormatting sqref="AK189">
    <cfRule type="cellIs" dxfId="349" priority="475" operator="equal">
      <formula>$AK$4</formula>
    </cfRule>
  </conditionalFormatting>
  <conditionalFormatting sqref="AJ189">
    <cfRule type="cellIs" dxfId="348" priority="473" operator="equal">
      <formula>"良短"</formula>
    </cfRule>
    <cfRule type="cellIs" dxfId="347" priority="474" operator="equal">
      <formula>"ＮＧ"</formula>
    </cfRule>
  </conditionalFormatting>
  <conditionalFormatting sqref="AJ238">
    <cfRule type="cellIs" dxfId="346" priority="466" operator="equal">
      <formula>"保留"</formula>
    </cfRule>
  </conditionalFormatting>
  <conditionalFormatting sqref="AK238">
    <cfRule type="cellIs" dxfId="345" priority="465" operator="equal">
      <formula>$AK$4</formula>
    </cfRule>
  </conditionalFormatting>
  <conditionalFormatting sqref="AJ238">
    <cfRule type="cellIs" dxfId="344" priority="463" operator="equal">
      <formula>"良短"</formula>
    </cfRule>
    <cfRule type="cellIs" dxfId="343" priority="464" operator="equal">
      <formula>"ＮＧ"</formula>
    </cfRule>
  </conditionalFormatting>
  <conditionalFormatting sqref="AJ230">
    <cfRule type="cellIs" dxfId="342" priority="461" operator="equal">
      <formula>"保留"</formula>
    </cfRule>
  </conditionalFormatting>
  <conditionalFormatting sqref="AK230">
    <cfRule type="cellIs" dxfId="341" priority="460" operator="equal">
      <formula>$AK$4</formula>
    </cfRule>
  </conditionalFormatting>
  <conditionalFormatting sqref="AJ230">
    <cfRule type="cellIs" dxfId="340" priority="458" operator="equal">
      <formula>"良短"</formula>
    </cfRule>
    <cfRule type="cellIs" dxfId="339" priority="459" operator="equal">
      <formula>"ＮＧ"</formula>
    </cfRule>
  </conditionalFormatting>
  <conditionalFormatting sqref="AJ237">
    <cfRule type="cellIs" dxfId="338" priority="456" operator="equal">
      <formula>"保留"</formula>
    </cfRule>
  </conditionalFormatting>
  <conditionalFormatting sqref="AK237">
    <cfRule type="cellIs" dxfId="337" priority="455" operator="equal">
      <formula>$AK$4</formula>
    </cfRule>
  </conditionalFormatting>
  <conditionalFormatting sqref="AJ237">
    <cfRule type="cellIs" dxfId="336" priority="453" operator="equal">
      <formula>"良短"</formula>
    </cfRule>
    <cfRule type="cellIs" dxfId="335" priority="454" operator="equal">
      <formula>"ＮＧ"</formula>
    </cfRule>
  </conditionalFormatting>
  <conditionalFormatting sqref="AJ235">
    <cfRule type="cellIs" dxfId="334" priority="441" operator="equal">
      <formula>"保留"</formula>
    </cfRule>
  </conditionalFormatting>
  <conditionalFormatting sqref="AK235">
    <cfRule type="cellIs" dxfId="333" priority="440" operator="equal">
      <formula>$AK$4</formula>
    </cfRule>
  </conditionalFormatting>
  <conditionalFormatting sqref="AJ235">
    <cfRule type="cellIs" dxfId="332" priority="438" operator="equal">
      <formula>"良短"</formula>
    </cfRule>
    <cfRule type="cellIs" dxfId="331" priority="439" operator="equal">
      <formula>"ＮＧ"</formula>
    </cfRule>
  </conditionalFormatting>
  <conditionalFormatting sqref="AJ236">
    <cfRule type="cellIs" dxfId="330" priority="436" operator="equal">
      <formula>"保留"</formula>
    </cfRule>
  </conditionalFormatting>
  <conditionalFormatting sqref="AK236">
    <cfRule type="cellIs" dxfId="329" priority="435" operator="equal">
      <formula>$AK$4</formula>
    </cfRule>
  </conditionalFormatting>
  <conditionalFormatting sqref="AJ236">
    <cfRule type="cellIs" dxfId="328" priority="433" operator="equal">
      <formula>"良短"</formula>
    </cfRule>
    <cfRule type="cellIs" dxfId="327" priority="434" operator="equal">
      <formula>"ＮＧ"</formula>
    </cfRule>
  </conditionalFormatting>
  <conditionalFormatting sqref="AJ243">
    <cfRule type="cellIs" dxfId="326" priority="427" operator="equal">
      <formula>"保留"</formula>
    </cfRule>
  </conditionalFormatting>
  <conditionalFormatting sqref="AK243">
    <cfRule type="cellIs" dxfId="325" priority="426" operator="equal">
      <formula>$AK$4</formula>
    </cfRule>
  </conditionalFormatting>
  <conditionalFormatting sqref="AJ243">
    <cfRule type="cellIs" dxfId="324" priority="424" operator="equal">
      <formula>"良短"</formula>
    </cfRule>
    <cfRule type="cellIs" dxfId="323" priority="425" operator="equal">
      <formula>"ＮＧ"</formula>
    </cfRule>
  </conditionalFormatting>
  <conditionalFormatting sqref="AJ245">
    <cfRule type="cellIs" dxfId="322" priority="422" operator="equal">
      <formula>"保留"</formula>
    </cfRule>
  </conditionalFormatting>
  <conditionalFormatting sqref="AK245">
    <cfRule type="cellIs" dxfId="321" priority="421" operator="equal">
      <formula>$AK$4</formula>
    </cfRule>
  </conditionalFormatting>
  <conditionalFormatting sqref="AJ245">
    <cfRule type="cellIs" dxfId="320" priority="419" operator="equal">
      <formula>"良短"</formula>
    </cfRule>
    <cfRule type="cellIs" dxfId="319" priority="420" operator="equal">
      <formula>"ＮＧ"</formula>
    </cfRule>
  </conditionalFormatting>
  <conditionalFormatting sqref="AJ247">
    <cfRule type="cellIs" dxfId="318" priority="417" operator="equal">
      <formula>"保留"</formula>
    </cfRule>
  </conditionalFormatting>
  <conditionalFormatting sqref="AK247">
    <cfRule type="cellIs" dxfId="317" priority="416" operator="equal">
      <formula>$AK$4</formula>
    </cfRule>
  </conditionalFormatting>
  <conditionalFormatting sqref="AJ247">
    <cfRule type="cellIs" dxfId="316" priority="414" operator="equal">
      <formula>"良短"</formula>
    </cfRule>
    <cfRule type="cellIs" dxfId="315" priority="415" operator="equal">
      <formula>"ＮＧ"</formula>
    </cfRule>
  </conditionalFormatting>
  <conditionalFormatting sqref="AJ291:AJ308">
    <cfRule type="cellIs" dxfId="314" priority="412" operator="equal">
      <formula>"保留"</formula>
    </cfRule>
  </conditionalFormatting>
  <conditionalFormatting sqref="AK291:AK308">
    <cfRule type="cellIs" dxfId="313" priority="411" operator="equal">
      <formula>$AK$4</formula>
    </cfRule>
  </conditionalFormatting>
  <conditionalFormatting sqref="AJ291:AJ308">
    <cfRule type="cellIs" dxfId="312" priority="409" operator="equal">
      <formula>"良短"</formula>
    </cfRule>
    <cfRule type="cellIs" dxfId="311" priority="410" operator="equal">
      <formula>"ＮＧ"</formula>
    </cfRule>
  </conditionalFormatting>
  <conditionalFormatting sqref="AJ249">
    <cfRule type="cellIs" dxfId="310" priority="407" operator="equal">
      <formula>"保留"</formula>
    </cfRule>
  </conditionalFormatting>
  <conditionalFormatting sqref="AK249">
    <cfRule type="cellIs" dxfId="309" priority="406" operator="equal">
      <formula>$AK$4</formula>
    </cfRule>
  </conditionalFormatting>
  <conditionalFormatting sqref="AJ249">
    <cfRule type="cellIs" dxfId="308" priority="404" operator="equal">
      <formula>"良短"</formula>
    </cfRule>
    <cfRule type="cellIs" dxfId="307" priority="405" operator="equal">
      <formula>"ＮＧ"</formula>
    </cfRule>
  </conditionalFormatting>
  <conditionalFormatting sqref="AJ255:AJ256">
    <cfRule type="cellIs" dxfId="306" priority="402" operator="equal">
      <formula>"保留"</formula>
    </cfRule>
  </conditionalFormatting>
  <conditionalFormatting sqref="AK255:AK256">
    <cfRule type="cellIs" dxfId="305" priority="401" operator="equal">
      <formula>$AK$4</formula>
    </cfRule>
  </conditionalFormatting>
  <conditionalFormatting sqref="AJ255:AJ256">
    <cfRule type="cellIs" dxfId="304" priority="399" operator="equal">
      <formula>"良短"</formula>
    </cfRule>
    <cfRule type="cellIs" dxfId="303" priority="400" operator="equal">
      <formula>"ＮＧ"</formula>
    </cfRule>
  </conditionalFormatting>
  <conditionalFormatting sqref="AJ310">
    <cfRule type="cellIs" dxfId="302" priority="397" operator="equal">
      <formula>"保留"</formula>
    </cfRule>
  </conditionalFormatting>
  <conditionalFormatting sqref="AK310">
    <cfRule type="cellIs" dxfId="301" priority="396" operator="equal">
      <formula>$AK$4</formula>
    </cfRule>
  </conditionalFormatting>
  <conditionalFormatting sqref="AJ310">
    <cfRule type="cellIs" dxfId="300" priority="394" operator="equal">
      <formula>"良短"</formula>
    </cfRule>
    <cfRule type="cellIs" dxfId="299" priority="395" operator="equal">
      <formula>"ＮＧ"</formula>
    </cfRule>
  </conditionalFormatting>
  <conditionalFormatting sqref="AJ309">
    <cfRule type="cellIs" dxfId="298" priority="393" operator="equal">
      <formula>"保留"</formula>
    </cfRule>
  </conditionalFormatting>
  <conditionalFormatting sqref="AK309">
    <cfRule type="cellIs" dxfId="297" priority="392" operator="equal">
      <formula>$AK$4</formula>
    </cfRule>
  </conditionalFormatting>
  <conditionalFormatting sqref="AJ309">
    <cfRule type="cellIs" dxfId="296" priority="390" operator="equal">
      <formula>"良短"</formula>
    </cfRule>
    <cfRule type="cellIs" dxfId="295" priority="391" operator="equal">
      <formula>"ＮＧ"</formula>
    </cfRule>
  </conditionalFormatting>
  <conditionalFormatting sqref="AJ273:AJ275">
    <cfRule type="cellIs" dxfId="294" priority="388" operator="equal">
      <formula>"保留"</formula>
    </cfRule>
  </conditionalFormatting>
  <conditionalFormatting sqref="AK273:AK275">
    <cfRule type="cellIs" dxfId="293" priority="387" operator="equal">
      <formula>$AK$4</formula>
    </cfRule>
  </conditionalFormatting>
  <conditionalFormatting sqref="AJ273:AJ275">
    <cfRule type="cellIs" dxfId="292" priority="385" operator="equal">
      <formula>"良短"</formula>
    </cfRule>
    <cfRule type="cellIs" dxfId="291" priority="386" operator="equal">
      <formula>"ＮＧ"</formula>
    </cfRule>
  </conditionalFormatting>
  <conditionalFormatting sqref="AJ275">
    <cfRule type="cellIs" dxfId="290" priority="383" operator="equal">
      <formula>"保留"</formula>
    </cfRule>
  </conditionalFormatting>
  <conditionalFormatting sqref="AK275">
    <cfRule type="cellIs" dxfId="289" priority="382" operator="equal">
      <formula>$AK$4</formula>
    </cfRule>
  </conditionalFormatting>
  <conditionalFormatting sqref="AJ275">
    <cfRule type="cellIs" dxfId="288" priority="380" operator="equal">
      <formula>"良短"</formula>
    </cfRule>
    <cfRule type="cellIs" dxfId="287" priority="381" operator="equal">
      <formula>"ＮＧ"</formula>
    </cfRule>
  </conditionalFormatting>
  <conditionalFormatting sqref="AJ278">
    <cfRule type="cellIs" dxfId="286" priority="373" operator="equal">
      <formula>"保留"</formula>
    </cfRule>
  </conditionalFormatting>
  <conditionalFormatting sqref="AK278">
    <cfRule type="cellIs" dxfId="285" priority="372" operator="equal">
      <formula>$AK$4</formula>
    </cfRule>
  </conditionalFormatting>
  <conditionalFormatting sqref="AJ278">
    <cfRule type="cellIs" dxfId="284" priority="370" operator="equal">
      <formula>"良短"</formula>
    </cfRule>
    <cfRule type="cellIs" dxfId="283" priority="371" operator="equal">
      <formula>"ＮＧ"</formula>
    </cfRule>
  </conditionalFormatting>
  <conditionalFormatting sqref="AJ277">
    <cfRule type="cellIs" dxfId="282" priority="368" operator="equal">
      <formula>"保留"</formula>
    </cfRule>
  </conditionalFormatting>
  <conditionalFormatting sqref="AK277">
    <cfRule type="cellIs" dxfId="281" priority="367" operator="equal">
      <formula>$AK$4</formula>
    </cfRule>
  </conditionalFormatting>
  <conditionalFormatting sqref="AJ277">
    <cfRule type="cellIs" dxfId="280" priority="365" operator="equal">
      <formula>"良短"</formula>
    </cfRule>
    <cfRule type="cellIs" dxfId="279" priority="366" operator="equal">
      <formula>"ＮＧ"</formula>
    </cfRule>
  </conditionalFormatting>
  <conditionalFormatting sqref="AJ277">
    <cfRule type="cellIs" dxfId="278" priority="364" operator="equal">
      <formula>"保留"</formula>
    </cfRule>
  </conditionalFormatting>
  <conditionalFormatting sqref="AK277">
    <cfRule type="cellIs" dxfId="277" priority="363" operator="equal">
      <formula>$AK$4</formula>
    </cfRule>
  </conditionalFormatting>
  <conditionalFormatting sqref="AJ277">
    <cfRule type="cellIs" dxfId="276" priority="361" operator="equal">
      <formula>"良短"</formula>
    </cfRule>
    <cfRule type="cellIs" dxfId="275" priority="362" operator="equal">
      <formula>"ＮＧ"</formula>
    </cfRule>
  </conditionalFormatting>
  <conditionalFormatting sqref="AJ280">
    <cfRule type="cellIs" dxfId="274" priority="360" operator="equal">
      <formula>"保留"</formula>
    </cfRule>
  </conditionalFormatting>
  <conditionalFormatting sqref="AK280">
    <cfRule type="cellIs" dxfId="273" priority="359" operator="equal">
      <formula>$AK$4</formula>
    </cfRule>
  </conditionalFormatting>
  <conditionalFormatting sqref="AJ280">
    <cfRule type="cellIs" dxfId="272" priority="357" operator="equal">
      <formula>"良短"</formula>
    </cfRule>
    <cfRule type="cellIs" dxfId="271" priority="358" operator="equal">
      <formula>"ＮＧ"</formula>
    </cfRule>
  </conditionalFormatting>
  <conditionalFormatting sqref="AJ279">
    <cfRule type="cellIs" dxfId="270" priority="355" operator="equal">
      <formula>"保留"</formula>
    </cfRule>
  </conditionalFormatting>
  <conditionalFormatting sqref="AK279">
    <cfRule type="cellIs" dxfId="269" priority="354" operator="equal">
      <formula>$AK$4</formula>
    </cfRule>
  </conditionalFormatting>
  <conditionalFormatting sqref="AJ279">
    <cfRule type="cellIs" dxfId="268" priority="352" operator="equal">
      <formula>"良短"</formula>
    </cfRule>
    <cfRule type="cellIs" dxfId="267" priority="353" operator="equal">
      <formula>"ＮＧ"</formula>
    </cfRule>
  </conditionalFormatting>
  <conditionalFormatting sqref="AJ279">
    <cfRule type="cellIs" dxfId="266" priority="351" operator="equal">
      <formula>"保留"</formula>
    </cfRule>
  </conditionalFormatting>
  <conditionalFormatting sqref="AK279">
    <cfRule type="cellIs" dxfId="265" priority="350" operator="equal">
      <formula>$AK$4</formula>
    </cfRule>
  </conditionalFormatting>
  <conditionalFormatting sqref="AJ279">
    <cfRule type="cellIs" dxfId="264" priority="348" operator="equal">
      <formula>"良短"</formula>
    </cfRule>
    <cfRule type="cellIs" dxfId="263" priority="349" operator="equal">
      <formula>"ＮＧ"</formula>
    </cfRule>
  </conditionalFormatting>
  <conditionalFormatting sqref="AJ283:AJ284 AJ288 AJ290">
    <cfRule type="cellIs" dxfId="262" priority="347" operator="equal">
      <formula>"保留"</formula>
    </cfRule>
  </conditionalFormatting>
  <conditionalFormatting sqref="AK283:AK284">
    <cfRule type="cellIs" dxfId="261" priority="346" operator="equal">
      <formula>$AK$4</formula>
    </cfRule>
  </conditionalFormatting>
  <conditionalFormatting sqref="AJ283:AJ284 AJ288 AJ290">
    <cfRule type="cellIs" dxfId="260" priority="344" operator="equal">
      <formula>"良短"</formula>
    </cfRule>
    <cfRule type="cellIs" dxfId="259" priority="345" operator="equal">
      <formula>"ＮＧ"</formula>
    </cfRule>
  </conditionalFormatting>
  <conditionalFormatting sqref="AJ284 AJ288">
    <cfRule type="cellIs" dxfId="258" priority="342" operator="equal">
      <formula>"保留"</formula>
    </cfRule>
  </conditionalFormatting>
  <conditionalFormatting sqref="AK284">
    <cfRule type="cellIs" dxfId="257" priority="341" operator="equal">
      <formula>$AK$4</formula>
    </cfRule>
  </conditionalFormatting>
  <conditionalFormatting sqref="AJ284 AJ288">
    <cfRule type="cellIs" dxfId="256" priority="339" operator="equal">
      <formula>"良短"</formula>
    </cfRule>
    <cfRule type="cellIs" dxfId="255" priority="340" operator="equal">
      <formula>"ＮＧ"</formula>
    </cfRule>
  </conditionalFormatting>
  <conditionalFormatting sqref="AJ285">
    <cfRule type="cellIs" dxfId="254" priority="337" operator="equal">
      <formula>"保留"</formula>
    </cfRule>
  </conditionalFormatting>
  <conditionalFormatting sqref="AK285">
    <cfRule type="cellIs" dxfId="253" priority="336" operator="equal">
      <formula>$AK$4</formula>
    </cfRule>
  </conditionalFormatting>
  <conditionalFormatting sqref="AJ285">
    <cfRule type="cellIs" dxfId="252" priority="334" operator="equal">
      <formula>"良短"</formula>
    </cfRule>
    <cfRule type="cellIs" dxfId="251" priority="335" operator="equal">
      <formula>"ＮＧ"</formula>
    </cfRule>
  </conditionalFormatting>
  <conditionalFormatting sqref="AJ286">
    <cfRule type="cellIs" dxfId="250" priority="331" operator="equal">
      <formula>"保留"</formula>
    </cfRule>
  </conditionalFormatting>
  <conditionalFormatting sqref="AK286">
    <cfRule type="cellIs" dxfId="249" priority="330" operator="equal">
      <formula>$AK$4</formula>
    </cfRule>
  </conditionalFormatting>
  <conditionalFormatting sqref="AJ286">
    <cfRule type="cellIs" dxfId="248" priority="328" operator="equal">
      <formula>"良短"</formula>
    </cfRule>
    <cfRule type="cellIs" dxfId="247" priority="329" operator="equal">
      <formula>"ＮＧ"</formula>
    </cfRule>
  </conditionalFormatting>
  <conditionalFormatting sqref="AJ286">
    <cfRule type="cellIs" dxfId="246" priority="327" operator="equal">
      <formula>"保留"</formula>
    </cfRule>
  </conditionalFormatting>
  <conditionalFormatting sqref="AK286">
    <cfRule type="cellIs" dxfId="245" priority="326" operator="equal">
      <formula>$AK$4</formula>
    </cfRule>
  </conditionalFormatting>
  <conditionalFormatting sqref="AJ286">
    <cfRule type="cellIs" dxfId="244" priority="324" operator="equal">
      <formula>"良短"</formula>
    </cfRule>
    <cfRule type="cellIs" dxfId="243" priority="325" operator="equal">
      <formula>"ＮＧ"</formula>
    </cfRule>
  </conditionalFormatting>
  <conditionalFormatting sqref="AJ287">
    <cfRule type="cellIs" dxfId="242" priority="323" operator="equal">
      <formula>"保留"</formula>
    </cfRule>
  </conditionalFormatting>
  <conditionalFormatting sqref="AK287">
    <cfRule type="cellIs" dxfId="241" priority="322" operator="equal">
      <formula>$AK$4</formula>
    </cfRule>
  </conditionalFormatting>
  <conditionalFormatting sqref="AJ287">
    <cfRule type="cellIs" dxfId="240" priority="320" operator="equal">
      <formula>"良短"</formula>
    </cfRule>
    <cfRule type="cellIs" dxfId="239" priority="321" operator="equal">
      <formula>"ＮＧ"</formula>
    </cfRule>
  </conditionalFormatting>
  <conditionalFormatting sqref="AJ289">
    <cfRule type="cellIs" dxfId="238" priority="318" operator="equal">
      <formula>"保留"</formula>
    </cfRule>
  </conditionalFormatting>
  <conditionalFormatting sqref="AK289">
    <cfRule type="cellIs" dxfId="237" priority="317" operator="equal">
      <formula>$AK$4</formula>
    </cfRule>
  </conditionalFormatting>
  <conditionalFormatting sqref="AJ289">
    <cfRule type="cellIs" dxfId="236" priority="315" operator="equal">
      <formula>"良短"</formula>
    </cfRule>
    <cfRule type="cellIs" dxfId="235" priority="316" operator="equal">
      <formula>"ＮＧ"</formula>
    </cfRule>
  </conditionalFormatting>
  <conditionalFormatting sqref="AJ386">
    <cfRule type="cellIs" dxfId="234" priority="304" operator="equal">
      <formula>"保留"</formula>
    </cfRule>
  </conditionalFormatting>
  <conditionalFormatting sqref="AK386">
    <cfRule type="cellIs" dxfId="233" priority="303" operator="equal">
      <formula>$AK$4</formula>
    </cfRule>
  </conditionalFormatting>
  <conditionalFormatting sqref="AJ386">
    <cfRule type="cellIs" dxfId="232" priority="301" operator="equal">
      <formula>"良短"</formula>
    </cfRule>
    <cfRule type="cellIs" dxfId="231" priority="302" operator="equal">
      <formula>"ＮＧ"</formula>
    </cfRule>
  </conditionalFormatting>
  <conditionalFormatting sqref="AJ393">
    <cfRule type="cellIs" dxfId="230" priority="299" operator="equal">
      <formula>"保留"</formula>
    </cfRule>
  </conditionalFormatting>
  <conditionalFormatting sqref="AK393">
    <cfRule type="cellIs" dxfId="229" priority="298" operator="equal">
      <formula>$AK$4</formula>
    </cfRule>
  </conditionalFormatting>
  <conditionalFormatting sqref="AJ393">
    <cfRule type="cellIs" dxfId="228" priority="296" operator="equal">
      <formula>"良短"</formula>
    </cfRule>
    <cfRule type="cellIs" dxfId="227" priority="297" operator="equal">
      <formula>"ＮＧ"</formula>
    </cfRule>
  </conditionalFormatting>
  <conditionalFormatting sqref="AJ392">
    <cfRule type="cellIs" dxfId="226" priority="294" operator="equal">
      <formula>"保留"</formula>
    </cfRule>
  </conditionalFormatting>
  <conditionalFormatting sqref="AK392">
    <cfRule type="cellIs" dxfId="225" priority="293" operator="equal">
      <formula>$AK$4</formula>
    </cfRule>
  </conditionalFormatting>
  <conditionalFormatting sqref="AJ392">
    <cfRule type="cellIs" dxfId="224" priority="291" operator="equal">
      <formula>"良短"</formula>
    </cfRule>
    <cfRule type="cellIs" dxfId="223" priority="292" operator="equal">
      <formula>"ＮＧ"</formula>
    </cfRule>
  </conditionalFormatting>
  <conditionalFormatting sqref="AJ413:AJ418">
    <cfRule type="cellIs" dxfId="222" priority="288" operator="equal">
      <formula>"保留"</formula>
    </cfRule>
  </conditionalFormatting>
  <conditionalFormatting sqref="AK413:AK418">
    <cfRule type="cellIs" dxfId="221" priority="287" operator="equal">
      <formula>$AK$4</formula>
    </cfRule>
  </conditionalFormatting>
  <conditionalFormatting sqref="AJ413:AJ418">
    <cfRule type="cellIs" dxfId="220" priority="285" operator="equal">
      <formula>"良短"</formula>
    </cfRule>
    <cfRule type="cellIs" dxfId="219" priority="286" operator="equal">
      <formula>"ＮＧ"</formula>
    </cfRule>
  </conditionalFormatting>
  <conditionalFormatting sqref="AJ408">
    <cfRule type="cellIs" dxfId="218" priority="283" operator="equal">
      <formula>"保留"</formula>
    </cfRule>
  </conditionalFormatting>
  <conditionalFormatting sqref="AK408">
    <cfRule type="cellIs" dxfId="217" priority="282" operator="equal">
      <formula>$AK$4</formula>
    </cfRule>
  </conditionalFormatting>
  <conditionalFormatting sqref="AJ408">
    <cfRule type="cellIs" dxfId="216" priority="280" operator="equal">
      <formula>"良短"</formula>
    </cfRule>
    <cfRule type="cellIs" dxfId="215" priority="281" operator="equal">
      <formula>"ＮＧ"</formula>
    </cfRule>
  </conditionalFormatting>
  <conditionalFormatting sqref="AJ463">
    <cfRule type="cellIs" dxfId="214" priority="268" operator="equal">
      <formula>"保留"</formula>
    </cfRule>
  </conditionalFormatting>
  <conditionalFormatting sqref="AK463">
    <cfRule type="cellIs" dxfId="213" priority="267" operator="equal">
      <formula>$AK$4</formula>
    </cfRule>
  </conditionalFormatting>
  <conditionalFormatting sqref="AJ463">
    <cfRule type="cellIs" dxfId="212" priority="265" operator="equal">
      <formula>"良短"</formula>
    </cfRule>
    <cfRule type="cellIs" dxfId="211" priority="266" operator="equal">
      <formula>"ＮＧ"</formula>
    </cfRule>
  </conditionalFormatting>
  <conditionalFormatting sqref="AJ472">
    <cfRule type="cellIs" dxfId="210" priority="262" operator="equal">
      <formula>"保留"</formula>
    </cfRule>
  </conditionalFormatting>
  <conditionalFormatting sqref="AK472">
    <cfRule type="cellIs" dxfId="209" priority="261" operator="equal">
      <formula>$AK$4</formula>
    </cfRule>
  </conditionalFormatting>
  <conditionalFormatting sqref="AJ472">
    <cfRule type="cellIs" dxfId="208" priority="259" operator="equal">
      <formula>"良短"</formula>
    </cfRule>
    <cfRule type="cellIs" dxfId="207" priority="260" operator="equal">
      <formula>"ＮＧ"</formula>
    </cfRule>
  </conditionalFormatting>
  <conditionalFormatting sqref="AJ480">
    <cfRule type="cellIs" dxfId="206" priority="257" operator="equal">
      <formula>"保留"</formula>
    </cfRule>
  </conditionalFormatting>
  <conditionalFormatting sqref="AK480">
    <cfRule type="cellIs" dxfId="205" priority="256" operator="equal">
      <formula>$AK$4</formula>
    </cfRule>
  </conditionalFormatting>
  <conditionalFormatting sqref="AJ480">
    <cfRule type="cellIs" dxfId="204" priority="254" operator="equal">
      <formula>"良短"</formula>
    </cfRule>
    <cfRule type="cellIs" dxfId="203" priority="255" operator="equal">
      <formula>"ＮＧ"</formula>
    </cfRule>
  </conditionalFormatting>
  <conditionalFormatting sqref="AJ489:AJ490">
    <cfRule type="cellIs" dxfId="202" priority="253" operator="equal">
      <formula>"保留"</formula>
    </cfRule>
  </conditionalFormatting>
  <conditionalFormatting sqref="AK489:AK490">
    <cfRule type="cellIs" dxfId="201" priority="252" operator="equal">
      <formula>$AK$4</formula>
    </cfRule>
  </conditionalFormatting>
  <conditionalFormatting sqref="AJ489:AJ490">
    <cfRule type="cellIs" dxfId="200" priority="250" operator="equal">
      <formula>"良短"</formula>
    </cfRule>
    <cfRule type="cellIs" dxfId="199" priority="251" operator="equal">
      <formula>"ＮＧ"</formula>
    </cfRule>
  </conditionalFormatting>
  <conditionalFormatting sqref="AJ510:AJ511">
    <cfRule type="cellIs" dxfId="198" priority="248" operator="equal">
      <formula>"保留"</formula>
    </cfRule>
  </conditionalFormatting>
  <conditionalFormatting sqref="AK510:AK511">
    <cfRule type="cellIs" dxfId="197" priority="247" operator="equal">
      <formula>$AK$4</formula>
    </cfRule>
  </conditionalFormatting>
  <conditionalFormatting sqref="AJ510:AJ511">
    <cfRule type="cellIs" dxfId="196" priority="245" operator="equal">
      <formula>"良短"</formula>
    </cfRule>
    <cfRule type="cellIs" dxfId="195" priority="246" operator="equal">
      <formula>"ＮＧ"</formula>
    </cfRule>
  </conditionalFormatting>
  <conditionalFormatting sqref="AJ512">
    <cfRule type="cellIs" dxfId="194" priority="243" operator="equal">
      <formula>"保留"</formula>
    </cfRule>
  </conditionalFormatting>
  <conditionalFormatting sqref="AK512">
    <cfRule type="cellIs" dxfId="193" priority="242" operator="equal">
      <formula>$AK$4</formula>
    </cfRule>
  </conditionalFormatting>
  <conditionalFormatting sqref="AJ512">
    <cfRule type="cellIs" dxfId="192" priority="240" operator="equal">
      <formula>"良短"</formula>
    </cfRule>
    <cfRule type="cellIs" dxfId="191" priority="241" operator="equal">
      <formula>"ＮＧ"</formula>
    </cfRule>
  </conditionalFormatting>
  <conditionalFormatting sqref="AJ535">
    <cfRule type="cellIs" dxfId="190" priority="234" operator="equal">
      <formula>"保留"</formula>
    </cfRule>
  </conditionalFormatting>
  <conditionalFormatting sqref="AK535">
    <cfRule type="cellIs" dxfId="189" priority="233" operator="equal">
      <formula>$AK$4</formula>
    </cfRule>
  </conditionalFormatting>
  <conditionalFormatting sqref="AJ535">
    <cfRule type="cellIs" dxfId="188" priority="231" operator="equal">
      <formula>"良短"</formula>
    </cfRule>
    <cfRule type="cellIs" dxfId="187" priority="232" operator="equal">
      <formula>"ＮＧ"</formula>
    </cfRule>
  </conditionalFormatting>
  <conditionalFormatting sqref="AJ537">
    <cfRule type="cellIs" dxfId="186" priority="229" operator="equal">
      <formula>"保留"</formula>
    </cfRule>
  </conditionalFormatting>
  <conditionalFormatting sqref="AK537">
    <cfRule type="cellIs" dxfId="185" priority="228" operator="equal">
      <formula>$AK$4</formula>
    </cfRule>
  </conditionalFormatting>
  <conditionalFormatting sqref="AJ537">
    <cfRule type="cellIs" dxfId="184" priority="226" operator="equal">
      <formula>"良短"</formula>
    </cfRule>
    <cfRule type="cellIs" dxfId="183" priority="227" operator="equal">
      <formula>"ＮＧ"</formula>
    </cfRule>
  </conditionalFormatting>
  <conditionalFormatting sqref="AJ548">
    <cfRule type="cellIs" dxfId="182" priority="224" operator="equal">
      <formula>"保留"</formula>
    </cfRule>
  </conditionalFormatting>
  <conditionalFormatting sqref="AK548">
    <cfRule type="cellIs" dxfId="181" priority="223" operator="equal">
      <formula>$AK$4</formula>
    </cfRule>
  </conditionalFormatting>
  <conditionalFormatting sqref="AJ548">
    <cfRule type="cellIs" dxfId="180" priority="221" operator="equal">
      <formula>"良短"</formula>
    </cfRule>
    <cfRule type="cellIs" dxfId="179" priority="222" operator="equal">
      <formula>"ＮＧ"</formula>
    </cfRule>
  </conditionalFormatting>
  <conditionalFormatting sqref="AJ562">
    <cfRule type="cellIs" dxfId="178" priority="219" operator="equal">
      <formula>"保留"</formula>
    </cfRule>
  </conditionalFormatting>
  <conditionalFormatting sqref="AK562">
    <cfRule type="cellIs" dxfId="177" priority="218" operator="equal">
      <formula>$AK$4</formula>
    </cfRule>
  </conditionalFormatting>
  <conditionalFormatting sqref="AJ562">
    <cfRule type="cellIs" dxfId="176" priority="216" operator="equal">
      <formula>"良短"</formula>
    </cfRule>
    <cfRule type="cellIs" dxfId="175" priority="217" operator="equal">
      <formula>"ＮＧ"</formula>
    </cfRule>
  </conditionalFormatting>
  <conditionalFormatting sqref="AJ569">
    <cfRule type="cellIs" dxfId="174" priority="214" operator="equal">
      <formula>"保留"</formula>
    </cfRule>
  </conditionalFormatting>
  <conditionalFormatting sqref="AK569">
    <cfRule type="cellIs" dxfId="173" priority="213" operator="equal">
      <formula>$AK$4</formula>
    </cfRule>
  </conditionalFormatting>
  <conditionalFormatting sqref="AJ569">
    <cfRule type="cellIs" dxfId="172" priority="211" operator="equal">
      <formula>"良短"</formula>
    </cfRule>
    <cfRule type="cellIs" dxfId="171" priority="212" operator="equal">
      <formula>"ＮＧ"</formula>
    </cfRule>
  </conditionalFormatting>
  <conditionalFormatting sqref="AJ619:AJ620">
    <cfRule type="cellIs" dxfId="170" priority="209" operator="equal">
      <formula>"保留"</formula>
    </cfRule>
  </conditionalFormatting>
  <conditionalFormatting sqref="AK619:AK620">
    <cfRule type="cellIs" dxfId="169" priority="208" operator="equal">
      <formula>$AK$4</formula>
    </cfRule>
  </conditionalFormatting>
  <conditionalFormatting sqref="AJ619:AJ620">
    <cfRule type="cellIs" dxfId="168" priority="206" operator="equal">
      <formula>"良短"</formula>
    </cfRule>
    <cfRule type="cellIs" dxfId="167" priority="207" operator="equal">
      <formula>"ＮＧ"</formula>
    </cfRule>
  </conditionalFormatting>
  <conditionalFormatting sqref="AJ622:AJ623">
    <cfRule type="cellIs" dxfId="166" priority="204" operator="equal">
      <formula>"保留"</formula>
    </cfRule>
  </conditionalFormatting>
  <conditionalFormatting sqref="AK622:AK623">
    <cfRule type="cellIs" dxfId="165" priority="203" operator="equal">
      <formula>$AK$4</formula>
    </cfRule>
  </conditionalFormatting>
  <conditionalFormatting sqref="AJ622:AJ623">
    <cfRule type="cellIs" dxfId="164" priority="201" operator="equal">
      <formula>"良短"</formula>
    </cfRule>
    <cfRule type="cellIs" dxfId="163" priority="202" operator="equal">
      <formula>"ＮＧ"</formula>
    </cfRule>
  </conditionalFormatting>
  <conditionalFormatting sqref="AJ625:AJ626">
    <cfRule type="cellIs" dxfId="162" priority="199" operator="equal">
      <formula>"保留"</formula>
    </cfRule>
  </conditionalFormatting>
  <conditionalFormatting sqref="AK625:AK626">
    <cfRule type="cellIs" dxfId="161" priority="198" operator="equal">
      <formula>$AK$4</formula>
    </cfRule>
  </conditionalFormatting>
  <conditionalFormatting sqref="AJ625:AJ626">
    <cfRule type="cellIs" dxfId="160" priority="196" operator="equal">
      <formula>"良短"</formula>
    </cfRule>
    <cfRule type="cellIs" dxfId="159" priority="197" operator="equal">
      <formula>"ＮＧ"</formula>
    </cfRule>
  </conditionalFormatting>
  <conditionalFormatting sqref="AJ628:AJ630">
    <cfRule type="cellIs" dxfId="158" priority="194" operator="equal">
      <formula>"保留"</formula>
    </cfRule>
  </conditionalFormatting>
  <conditionalFormatting sqref="AK628:AK630">
    <cfRule type="cellIs" dxfId="157" priority="193" operator="equal">
      <formula>$AK$4</formula>
    </cfRule>
  </conditionalFormatting>
  <conditionalFormatting sqref="AJ628:AJ630">
    <cfRule type="cellIs" dxfId="156" priority="191" operator="equal">
      <formula>"良短"</formula>
    </cfRule>
    <cfRule type="cellIs" dxfId="155" priority="192" operator="equal">
      <formula>"ＮＧ"</formula>
    </cfRule>
  </conditionalFormatting>
  <conditionalFormatting sqref="AJ637:AJ638">
    <cfRule type="cellIs" dxfId="154" priority="189" operator="equal">
      <formula>"保留"</formula>
    </cfRule>
  </conditionalFormatting>
  <conditionalFormatting sqref="AK637:AK638">
    <cfRule type="cellIs" dxfId="153" priority="188" operator="equal">
      <formula>$AK$4</formula>
    </cfRule>
  </conditionalFormatting>
  <conditionalFormatting sqref="AJ637:AJ638">
    <cfRule type="cellIs" dxfId="152" priority="186" operator="equal">
      <formula>"良短"</formula>
    </cfRule>
    <cfRule type="cellIs" dxfId="151" priority="187" operator="equal">
      <formula>"ＮＧ"</formula>
    </cfRule>
  </conditionalFormatting>
  <conditionalFormatting sqref="AJ643:AJ646">
    <cfRule type="cellIs" dxfId="150" priority="184" operator="equal">
      <formula>"保留"</formula>
    </cfRule>
  </conditionalFormatting>
  <conditionalFormatting sqref="AK643:AK646">
    <cfRule type="cellIs" dxfId="149" priority="183" operator="equal">
      <formula>$AK$4</formula>
    </cfRule>
  </conditionalFormatting>
  <conditionalFormatting sqref="AJ643:AJ646">
    <cfRule type="cellIs" dxfId="148" priority="181" operator="equal">
      <formula>"良短"</formula>
    </cfRule>
    <cfRule type="cellIs" dxfId="147" priority="182" operator="equal">
      <formula>"ＮＧ"</formula>
    </cfRule>
  </conditionalFormatting>
  <conditionalFormatting sqref="AJ601">
    <cfRule type="cellIs" dxfId="146" priority="179" operator="equal">
      <formula>"保留"</formula>
    </cfRule>
  </conditionalFormatting>
  <conditionalFormatting sqref="AK601">
    <cfRule type="cellIs" dxfId="145" priority="178" operator="equal">
      <formula>$AK$4</formula>
    </cfRule>
  </conditionalFormatting>
  <conditionalFormatting sqref="AJ601">
    <cfRule type="cellIs" dxfId="144" priority="176" operator="equal">
      <formula>"良短"</formula>
    </cfRule>
    <cfRule type="cellIs" dxfId="143" priority="177" operator="equal">
      <formula>"ＮＧ"</formula>
    </cfRule>
  </conditionalFormatting>
  <conditionalFormatting sqref="AJ602:AJ604">
    <cfRule type="cellIs" dxfId="142" priority="174" operator="equal">
      <formula>"保留"</formula>
    </cfRule>
  </conditionalFormatting>
  <conditionalFormatting sqref="AK602:AK604">
    <cfRule type="cellIs" dxfId="141" priority="173" operator="equal">
      <formula>$AK$4</formula>
    </cfRule>
  </conditionalFormatting>
  <conditionalFormatting sqref="AJ602:AJ604">
    <cfRule type="cellIs" dxfId="140" priority="171" operator="equal">
      <formula>"良短"</formula>
    </cfRule>
    <cfRule type="cellIs" dxfId="139" priority="172" operator="equal">
      <formula>"ＮＧ"</formula>
    </cfRule>
  </conditionalFormatting>
  <conditionalFormatting sqref="AJ599">
    <cfRule type="cellIs" dxfId="138" priority="167" operator="equal">
      <formula>"保留"</formula>
    </cfRule>
  </conditionalFormatting>
  <conditionalFormatting sqref="AK599">
    <cfRule type="cellIs" dxfId="137" priority="166" operator="equal">
      <formula>$AK$4</formula>
    </cfRule>
  </conditionalFormatting>
  <conditionalFormatting sqref="AJ599">
    <cfRule type="cellIs" dxfId="136" priority="164" operator="equal">
      <formula>"良短"</formula>
    </cfRule>
    <cfRule type="cellIs" dxfId="135" priority="165" operator="equal">
      <formula>"ＮＧ"</formula>
    </cfRule>
  </conditionalFormatting>
  <conditionalFormatting sqref="AJ600">
    <cfRule type="cellIs" dxfId="134" priority="162" operator="equal">
      <formula>"保留"</formula>
    </cfRule>
  </conditionalFormatting>
  <conditionalFormatting sqref="AK600">
    <cfRule type="cellIs" dxfId="133" priority="161" operator="equal">
      <formula>$AK$4</formula>
    </cfRule>
  </conditionalFormatting>
  <conditionalFormatting sqref="AJ600">
    <cfRule type="cellIs" dxfId="132" priority="159" operator="equal">
      <formula>"良短"</formula>
    </cfRule>
    <cfRule type="cellIs" dxfId="131" priority="160" operator="equal">
      <formula>"ＮＧ"</formula>
    </cfRule>
  </conditionalFormatting>
  <conditionalFormatting sqref="AJ669">
    <cfRule type="cellIs" dxfId="130" priority="155" operator="equal">
      <formula>"保留"</formula>
    </cfRule>
  </conditionalFormatting>
  <conditionalFormatting sqref="AK669">
    <cfRule type="cellIs" dxfId="129" priority="154" operator="equal">
      <formula>$AK$4</formula>
    </cfRule>
  </conditionalFormatting>
  <conditionalFormatting sqref="AJ669">
    <cfRule type="cellIs" dxfId="128" priority="152" operator="equal">
      <formula>"良短"</formula>
    </cfRule>
    <cfRule type="cellIs" dxfId="127" priority="153" operator="equal">
      <formula>"ＮＧ"</formula>
    </cfRule>
  </conditionalFormatting>
  <conditionalFormatting sqref="AJ676">
    <cfRule type="cellIs" dxfId="126" priority="150" operator="equal">
      <formula>"保留"</formula>
    </cfRule>
  </conditionalFormatting>
  <conditionalFormatting sqref="AK676">
    <cfRule type="cellIs" dxfId="125" priority="149" operator="equal">
      <formula>$AK$4</formula>
    </cfRule>
  </conditionalFormatting>
  <conditionalFormatting sqref="AJ676">
    <cfRule type="cellIs" dxfId="124" priority="147" operator="equal">
      <formula>"良短"</formula>
    </cfRule>
    <cfRule type="cellIs" dxfId="123" priority="148" operator="equal">
      <formula>"ＮＧ"</formula>
    </cfRule>
  </conditionalFormatting>
  <conditionalFormatting sqref="AJ709">
    <cfRule type="cellIs" dxfId="122" priority="146" operator="equal">
      <formula>"保留"</formula>
    </cfRule>
  </conditionalFormatting>
  <conditionalFormatting sqref="AK709">
    <cfRule type="cellIs" dxfId="121" priority="145" operator="equal">
      <formula>$AK$4</formula>
    </cfRule>
  </conditionalFormatting>
  <conditionalFormatting sqref="AJ709">
    <cfRule type="cellIs" dxfId="120" priority="143" operator="equal">
      <formula>"良短"</formula>
    </cfRule>
    <cfRule type="cellIs" dxfId="119" priority="144" operator="equal">
      <formula>"ＮＧ"</formula>
    </cfRule>
  </conditionalFormatting>
  <conditionalFormatting sqref="AJ718:AJ719">
    <cfRule type="cellIs" dxfId="118" priority="141" operator="equal">
      <formula>"保留"</formula>
    </cfRule>
  </conditionalFormatting>
  <conditionalFormatting sqref="AK718:AK719">
    <cfRule type="cellIs" dxfId="117" priority="140" operator="equal">
      <formula>$AK$4</formula>
    </cfRule>
  </conditionalFormatting>
  <conditionalFormatting sqref="AJ718:AJ719">
    <cfRule type="cellIs" dxfId="116" priority="138" operator="equal">
      <formula>"良短"</formula>
    </cfRule>
    <cfRule type="cellIs" dxfId="115" priority="139" operator="equal">
      <formula>"ＮＧ"</formula>
    </cfRule>
  </conditionalFormatting>
  <conditionalFormatting sqref="AJ674">
    <cfRule type="cellIs" dxfId="114" priority="136" operator="equal">
      <formula>"保留"</formula>
    </cfRule>
  </conditionalFormatting>
  <conditionalFormatting sqref="AK674">
    <cfRule type="cellIs" dxfId="113" priority="135" operator="equal">
      <formula>$AK$4</formula>
    </cfRule>
  </conditionalFormatting>
  <conditionalFormatting sqref="AJ674">
    <cfRule type="cellIs" dxfId="112" priority="133" operator="equal">
      <formula>"良短"</formula>
    </cfRule>
    <cfRule type="cellIs" dxfId="111" priority="134" operator="equal">
      <formula>"ＮＧ"</formula>
    </cfRule>
  </conditionalFormatting>
  <conditionalFormatting sqref="AJ683">
    <cfRule type="cellIs" dxfId="110" priority="131" operator="equal">
      <formula>"保留"</formula>
    </cfRule>
  </conditionalFormatting>
  <conditionalFormatting sqref="AK683">
    <cfRule type="cellIs" dxfId="109" priority="130" operator="equal">
      <formula>$AK$4</formula>
    </cfRule>
  </conditionalFormatting>
  <conditionalFormatting sqref="AJ683">
    <cfRule type="cellIs" dxfId="108" priority="128" operator="equal">
      <formula>"良短"</formula>
    </cfRule>
    <cfRule type="cellIs" dxfId="107" priority="129" operator="equal">
      <formula>"ＮＧ"</formula>
    </cfRule>
  </conditionalFormatting>
  <conditionalFormatting sqref="AJ684">
    <cfRule type="cellIs" dxfId="106" priority="126" operator="equal">
      <formula>"保留"</formula>
    </cfRule>
  </conditionalFormatting>
  <conditionalFormatting sqref="AK684">
    <cfRule type="cellIs" dxfId="105" priority="125" operator="equal">
      <formula>$AK$4</formula>
    </cfRule>
  </conditionalFormatting>
  <conditionalFormatting sqref="AJ684">
    <cfRule type="cellIs" dxfId="104" priority="123" operator="equal">
      <formula>"良短"</formula>
    </cfRule>
    <cfRule type="cellIs" dxfId="103" priority="124" operator="equal">
      <formula>"ＮＧ"</formula>
    </cfRule>
  </conditionalFormatting>
  <conditionalFormatting sqref="AJ695">
    <cfRule type="cellIs" dxfId="102" priority="121" operator="equal">
      <formula>"保留"</formula>
    </cfRule>
  </conditionalFormatting>
  <conditionalFormatting sqref="AK695">
    <cfRule type="cellIs" dxfId="101" priority="120" operator="equal">
      <formula>$AK$4</formula>
    </cfRule>
  </conditionalFormatting>
  <conditionalFormatting sqref="AJ695">
    <cfRule type="cellIs" dxfId="100" priority="118" operator="equal">
      <formula>"良短"</formula>
    </cfRule>
    <cfRule type="cellIs" dxfId="99" priority="119" operator="equal">
      <formula>"ＮＧ"</formula>
    </cfRule>
  </conditionalFormatting>
  <conditionalFormatting sqref="AJ721:AJ722 AJ724:AJ725">
    <cfRule type="cellIs" dxfId="98" priority="116" operator="equal">
      <formula>"保留"</formula>
    </cfRule>
  </conditionalFormatting>
  <conditionalFormatting sqref="AK721:AK722">
    <cfRule type="cellIs" dxfId="97" priority="115" operator="equal">
      <formula>$AK$4</formula>
    </cfRule>
  </conditionalFormatting>
  <conditionalFormatting sqref="AJ721:AJ722 AJ724:AJ725">
    <cfRule type="cellIs" dxfId="96" priority="113" operator="equal">
      <formula>"良短"</formula>
    </cfRule>
    <cfRule type="cellIs" dxfId="95" priority="114" operator="equal">
      <formula>"ＮＧ"</formula>
    </cfRule>
  </conditionalFormatting>
  <conditionalFormatting sqref="AJ727">
    <cfRule type="cellIs" dxfId="94" priority="111" operator="equal">
      <formula>"保留"</formula>
    </cfRule>
  </conditionalFormatting>
  <conditionalFormatting sqref="AK727">
    <cfRule type="cellIs" dxfId="93" priority="110" operator="equal">
      <formula>$AK$4</formula>
    </cfRule>
  </conditionalFormatting>
  <conditionalFormatting sqref="AJ727">
    <cfRule type="cellIs" dxfId="92" priority="108" operator="equal">
      <formula>"良短"</formula>
    </cfRule>
    <cfRule type="cellIs" dxfId="91" priority="109" operator="equal">
      <formula>"ＮＧ"</formula>
    </cfRule>
  </conditionalFormatting>
  <conditionalFormatting sqref="AJ729">
    <cfRule type="cellIs" dxfId="90" priority="106" operator="equal">
      <formula>"保留"</formula>
    </cfRule>
  </conditionalFormatting>
  <conditionalFormatting sqref="AK729">
    <cfRule type="cellIs" dxfId="89" priority="105" operator="equal">
      <formula>$AK$4</formula>
    </cfRule>
  </conditionalFormatting>
  <conditionalFormatting sqref="AJ729">
    <cfRule type="cellIs" dxfId="88" priority="103" operator="equal">
      <formula>"良短"</formula>
    </cfRule>
    <cfRule type="cellIs" dxfId="87" priority="104" operator="equal">
      <formula>"ＮＧ"</formula>
    </cfRule>
  </conditionalFormatting>
  <conditionalFormatting sqref="AJ1:AJ710 AJ718:AJ722 AJ724:AJ733 AJ736:AJ794 AJ808:AJ1048576">
    <cfRule type="cellIs" dxfId="86" priority="101" operator="equal">
      <formula>"合短"</formula>
    </cfRule>
  </conditionalFormatting>
  <conditionalFormatting sqref="AJ711:AJ712 AJ717">
    <cfRule type="cellIs" dxfId="85" priority="95" operator="equal">
      <formula>"保留"</formula>
    </cfRule>
  </conditionalFormatting>
  <conditionalFormatting sqref="AK711:AK712">
    <cfRule type="cellIs" dxfId="84" priority="94" operator="equal">
      <formula>$AK$4</formula>
    </cfRule>
  </conditionalFormatting>
  <conditionalFormatting sqref="AJ711:AJ712 AJ717">
    <cfRule type="cellIs" dxfId="83" priority="92" operator="equal">
      <formula>"良短"</formula>
    </cfRule>
    <cfRule type="cellIs" dxfId="82" priority="93" operator="equal">
      <formula>"ＮＧ"</formula>
    </cfRule>
  </conditionalFormatting>
  <conditionalFormatting sqref="AJ711:AJ712 AJ717">
    <cfRule type="cellIs" dxfId="81" priority="90" operator="equal">
      <formula>"合短"</formula>
    </cfRule>
  </conditionalFormatting>
  <conditionalFormatting sqref="AJ716">
    <cfRule type="cellIs" dxfId="80" priority="89" operator="equal">
      <formula>"保留"</formula>
    </cfRule>
  </conditionalFormatting>
  <conditionalFormatting sqref="AK716">
    <cfRule type="cellIs" dxfId="79" priority="88" operator="equal">
      <formula>$AK$4</formula>
    </cfRule>
  </conditionalFormatting>
  <conditionalFormatting sqref="AJ716">
    <cfRule type="cellIs" dxfId="78" priority="86" operator="equal">
      <formula>"良短"</formula>
    </cfRule>
    <cfRule type="cellIs" dxfId="77" priority="87" operator="equal">
      <formula>"ＮＧ"</formula>
    </cfRule>
  </conditionalFormatting>
  <conditionalFormatting sqref="AJ716">
    <cfRule type="cellIs" dxfId="76" priority="84" operator="equal">
      <formula>"合短"</formula>
    </cfRule>
  </conditionalFormatting>
  <conditionalFormatting sqref="AJ713">
    <cfRule type="cellIs" dxfId="75" priority="83" operator="equal">
      <formula>"保留"</formula>
    </cfRule>
  </conditionalFormatting>
  <conditionalFormatting sqref="AK713">
    <cfRule type="cellIs" dxfId="74" priority="82" operator="equal">
      <formula>$AK$4</formula>
    </cfRule>
  </conditionalFormatting>
  <conditionalFormatting sqref="AJ713">
    <cfRule type="cellIs" dxfId="73" priority="80" operator="equal">
      <formula>"良短"</formula>
    </cfRule>
    <cfRule type="cellIs" dxfId="72" priority="81" operator="equal">
      <formula>"ＮＧ"</formula>
    </cfRule>
  </conditionalFormatting>
  <conditionalFormatting sqref="AJ713">
    <cfRule type="cellIs" dxfId="71" priority="78" operator="equal">
      <formula>"合短"</formula>
    </cfRule>
  </conditionalFormatting>
  <conditionalFormatting sqref="AJ714">
    <cfRule type="cellIs" dxfId="70" priority="77" operator="equal">
      <formula>"保留"</formula>
    </cfRule>
  </conditionalFormatting>
  <conditionalFormatting sqref="AK714">
    <cfRule type="cellIs" dxfId="69" priority="76" operator="equal">
      <formula>$AK$4</formula>
    </cfRule>
  </conditionalFormatting>
  <conditionalFormatting sqref="AJ714">
    <cfRule type="cellIs" dxfId="68" priority="74" operator="equal">
      <formula>"良短"</formula>
    </cfRule>
    <cfRule type="cellIs" dxfId="67" priority="75" operator="equal">
      <formula>"ＮＧ"</formula>
    </cfRule>
  </conditionalFormatting>
  <conditionalFormatting sqref="AJ714">
    <cfRule type="cellIs" dxfId="66" priority="72" operator="equal">
      <formula>"合短"</formula>
    </cfRule>
  </conditionalFormatting>
  <conditionalFormatting sqref="AJ715">
    <cfRule type="cellIs" dxfId="65" priority="71" operator="equal">
      <formula>"保留"</formula>
    </cfRule>
  </conditionalFormatting>
  <conditionalFormatting sqref="AK715">
    <cfRule type="cellIs" dxfId="64" priority="70" operator="equal">
      <formula>$AK$4</formula>
    </cfRule>
  </conditionalFormatting>
  <conditionalFormatting sqref="AJ715">
    <cfRule type="cellIs" dxfId="63" priority="68" operator="equal">
      <formula>"良短"</formula>
    </cfRule>
    <cfRule type="cellIs" dxfId="62" priority="69" operator="equal">
      <formula>"ＮＧ"</formula>
    </cfRule>
  </conditionalFormatting>
  <conditionalFormatting sqref="AJ715">
    <cfRule type="cellIs" dxfId="61" priority="66" operator="equal">
      <formula>"合短"</formula>
    </cfRule>
  </conditionalFormatting>
  <conditionalFormatting sqref="AJ723">
    <cfRule type="cellIs" dxfId="60" priority="59" operator="equal">
      <formula>"保留"</formula>
    </cfRule>
  </conditionalFormatting>
  <conditionalFormatting sqref="AK723">
    <cfRule type="cellIs" dxfId="59" priority="58" operator="equal">
      <formula>$AK$4</formula>
    </cfRule>
  </conditionalFormatting>
  <conditionalFormatting sqref="AJ723">
    <cfRule type="cellIs" dxfId="58" priority="56" operator="equal">
      <formula>"良短"</formula>
    </cfRule>
    <cfRule type="cellIs" dxfId="57" priority="57" operator="equal">
      <formula>"ＮＧ"</formula>
    </cfRule>
  </conditionalFormatting>
  <conditionalFormatting sqref="AJ723">
    <cfRule type="cellIs" dxfId="56" priority="54" operator="equal">
      <formula>"合短"</formula>
    </cfRule>
  </conditionalFormatting>
  <conditionalFormatting sqref="AJ734:AJ735">
    <cfRule type="cellIs" dxfId="55" priority="53" operator="equal">
      <formula>"保留"</formula>
    </cfRule>
  </conditionalFormatting>
  <conditionalFormatting sqref="AK734:AK735">
    <cfRule type="cellIs" dxfId="54" priority="52" operator="equal">
      <formula>$AK$4</formula>
    </cfRule>
  </conditionalFormatting>
  <conditionalFormatting sqref="AJ734:AJ735">
    <cfRule type="cellIs" dxfId="53" priority="50" operator="equal">
      <formula>"良短"</formula>
    </cfRule>
    <cfRule type="cellIs" dxfId="52" priority="51" operator="equal">
      <formula>"ＮＧ"</formula>
    </cfRule>
  </conditionalFormatting>
  <conditionalFormatting sqref="AJ734:AJ735">
    <cfRule type="cellIs" dxfId="51" priority="49" operator="equal">
      <formula>"合短"</formula>
    </cfRule>
  </conditionalFormatting>
  <conditionalFormatting sqref="AJ795:AJ796">
    <cfRule type="cellIs" dxfId="50" priority="42" operator="equal">
      <formula>"保留"</formula>
    </cfRule>
  </conditionalFormatting>
  <conditionalFormatting sqref="AK795:AK796">
    <cfRule type="cellIs" dxfId="49" priority="41" operator="equal">
      <formula>$AK$4</formula>
    </cfRule>
  </conditionalFormatting>
  <conditionalFormatting sqref="AJ795:AJ796">
    <cfRule type="cellIs" dxfId="48" priority="39" operator="equal">
      <formula>"良短"</formula>
    </cfRule>
    <cfRule type="cellIs" dxfId="47" priority="40" operator="equal">
      <formula>"ＮＧ"</formula>
    </cfRule>
  </conditionalFormatting>
  <conditionalFormatting sqref="AJ795:AJ796">
    <cfRule type="cellIs" dxfId="46" priority="37" operator="equal">
      <formula>"合短"</formula>
    </cfRule>
  </conditionalFormatting>
  <conditionalFormatting sqref="AJ797:AJ798">
    <cfRule type="cellIs" dxfId="45" priority="36" operator="equal">
      <formula>"保留"</formula>
    </cfRule>
  </conditionalFormatting>
  <conditionalFormatting sqref="AK797:AK798">
    <cfRule type="cellIs" dxfId="44" priority="35" operator="equal">
      <formula>$AK$4</formula>
    </cfRule>
  </conditionalFormatting>
  <conditionalFormatting sqref="AJ797:AJ798">
    <cfRule type="cellIs" dxfId="43" priority="33" operator="equal">
      <formula>"良短"</formula>
    </cfRule>
    <cfRule type="cellIs" dxfId="42" priority="34" operator="equal">
      <formula>"ＮＧ"</formula>
    </cfRule>
  </conditionalFormatting>
  <conditionalFormatting sqref="AJ797:AJ798">
    <cfRule type="cellIs" dxfId="41" priority="31" operator="equal">
      <formula>"合短"</formula>
    </cfRule>
  </conditionalFormatting>
  <conditionalFormatting sqref="AJ799:AJ800">
    <cfRule type="cellIs" dxfId="40" priority="30" operator="equal">
      <formula>"保留"</formula>
    </cfRule>
  </conditionalFormatting>
  <conditionalFormatting sqref="AK799:AK800">
    <cfRule type="cellIs" dxfId="39" priority="29" operator="equal">
      <formula>$AK$4</formula>
    </cfRule>
  </conditionalFormatting>
  <conditionalFormatting sqref="AJ799:AJ800">
    <cfRule type="cellIs" dxfId="38" priority="27" operator="equal">
      <formula>"良短"</formula>
    </cfRule>
    <cfRule type="cellIs" dxfId="37" priority="28" operator="equal">
      <formula>"ＮＧ"</formula>
    </cfRule>
  </conditionalFormatting>
  <conditionalFormatting sqref="AJ799:AJ800">
    <cfRule type="cellIs" dxfId="36" priority="25" operator="equal">
      <formula>"合短"</formula>
    </cfRule>
  </conditionalFormatting>
  <conditionalFormatting sqref="AJ801:AJ802">
    <cfRule type="cellIs" dxfId="35" priority="24" operator="equal">
      <formula>"保留"</formula>
    </cfRule>
  </conditionalFormatting>
  <conditionalFormatting sqref="AK801:AK802">
    <cfRule type="cellIs" dxfId="34" priority="23" operator="equal">
      <formula>$AK$4</formula>
    </cfRule>
  </conditionalFormatting>
  <conditionalFormatting sqref="AJ801:AJ802">
    <cfRule type="cellIs" dxfId="33" priority="21" operator="equal">
      <formula>"良短"</formula>
    </cfRule>
    <cfRule type="cellIs" dxfId="32" priority="22" operator="equal">
      <formula>"ＮＧ"</formula>
    </cfRule>
  </conditionalFormatting>
  <conditionalFormatting sqref="AJ801:AJ802">
    <cfRule type="cellIs" dxfId="31" priority="19" operator="equal">
      <formula>"合短"</formula>
    </cfRule>
  </conditionalFormatting>
  <conditionalFormatting sqref="AJ803:AJ804">
    <cfRule type="cellIs" dxfId="30" priority="18" operator="equal">
      <formula>"保留"</formula>
    </cfRule>
  </conditionalFormatting>
  <conditionalFormatting sqref="AK803:AK804">
    <cfRule type="cellIs" dxfId="29" priority="17" operator="equal">
      <formula>$AK$4</formula>
    </cfRule>
  </conditionalFormatting>
  <conditionalFormatting sqref="AJ803:AJ804">
    <cfRule type="cellIs" dxfId="28" priority="15" operator="equal">
      <formula>"良短"</formula>
    </cfRule>
    <cfRule type="cellIs" dxfId="27" priority="16" operator="equal">
      <formula>"ＮＧ"</formula>
    </cfRule>
  </conditionalFormatting>
  <conditionalFormatting sqref="AJ803:AJ804">
    <cfRule type="cellIs" dxfId="26" priority="13" operator="equal">
      <formula>"合短"</formula>
    </cfRule>
  </conditionalFormatting>
  <conditionalFormatting sqref="AJ805:AJ806">
    <cfRule type="cellIs" dxfId="25" priority="12" operator="equal">
      <formula>"保留"</formula>
    </cfRule>
  </conditionalFormatting>
  <conditionalFormatting sqref="AK805:AK806">
    <cfRule type="cellIs" dxfId="24" priority="11" operator="equal">
      <formula>$AK$4</formula>
    </cfRule>
  </conditionalFormatting>
  <conditionalFormatting sqref="AJ805:AJ806">
    <cfRule type="cellIs" dxfId="23" priority="9" operator="equal">
      <formula>"良短"</formula>
    </cfRule>
    <cfRule type="cellIs" dxfId="22" priority="10" operator="equal">
      <formula>"ＮＧ"</formula>
    </cfRule>
  </conditionalFormatting>
  <conditionalFormatting sqref="AJ805:AJ806">
    <cfRule type="cellIs" dxfId="21" priority="7" operator="equal">
      <formula>"合短"</formula>
    </cfRule>
  </conditionalFormatting>
  <conditionalFormatting sqref="AJ807">
    <cfRule type="cellIs" dxfId="20" priority="6" operator="equal">
      <formula>"保留"</formula>
    </cfRule>
  </conditionalFormatting>
  <conditionalFormatting sqref="AK807">
    <cfRule type="cellIs" dxfId="19" priority="5" operator="equal">
      <formula>$AK$4</formula>
    </cfRule>
  </conditionalFormatting>
  <conditionalFormatting sqref="AJ807">
    <cfRule type="cellIs" dxfId="18" priority="3" operator="equal">
      <formula>"良短"</formula>
    </cfRule>
    <cfRule type="cellIs" dxfId="17" priority="4" operator="equal">
      <formula>"ＮＧ"</formula>
    </cfRule>
  </conditionalFormatting>
  <conditionalFormatting sqref="AJ807">
    <cfRule type="cellIs" dxfId="16" priority="1" operator="equal">
      <formula>"合短"</formula>
    </cfRule>
  </conditionalFormatting>
  <conditionalFormatting sqref="AA1:AA164 S287:T289 S463:T463 S601:T601 S599:T599 AA167:AA1048576">
    <cfRule type="expression" dxfId="15" priority="4541">
      <formula>AND($AA1&lt;&gt;"",$Z1-$AA1&lt;&gt;20,$N1&lt;&gt;"")</formula>
    </cfRule>
  </conditionalFormatting>
  <conditionalFormatting sqref="AB164">
    <cfRule type="expression" dxfId="14" priority="4603">
      <formula>AND($AB164&lt;&gt;"",$Z165-$AB164&lt;&gt;20,$N165&lt;&gt;"")</formula>
    </cfRule>
  </conditionalFormatting>
  <dataValidations count="12">
    <dataValidation type="list" allowBlank="1" showInputMessage="1" showErrorMessage="1" sqref="E1 E9:E1048576" xr:uid="{00000000-0002-0000-1A00-000000000000}">
      <formula1>$E$2:$E$4</formula1>
    </dataValidation>
    <dataValidation type="list" allowBlank="1" showInputMessage="1" showErrorMessage="1" sqref="AL2:AL16 AK1:AK17 AK991:AK1048576" xr:uid="{00000000-0002-0000-1A00-000001000000}">
      <formula1>$AL$2:$AL$5</formula1>
    </dataValidation>
    <dataValidation type="list" allowBlank="1" showInputMessage="1" showErrorMessage="1" sqref="AJ1:AJ17 AJ991:AJ1048576" xr:uid="{00000000-0002-0000-1A00-000002000000}">
      <formula1>$AK$2:$AK$6</formula1>
    </dataValidation>
    <dataValidation type="list" allowBlank="1" showInputMessage="1" showErrorMessage="1" sqref="AI1:AI17 AI991:AI1048576" xr:uid="{00000000-0002-0000-1A00-000003000000}">
      <formula1>$AJ$2:$AJ$3</formula1>
    </dataValidation>
    <dataValidation type="list" allowBlank="1" showInputMessage="1" showErrorMessage="1" sqref="AH1:AH17 AH991:AH1048576" xr:uid="{00000000-0002-0000-1A00-000004000000}">
      <formula1>$AI$2:$AI$12</formula1>
    </dataValidation>
    <dataValidation type="list" allowBlank="1" showInputMessage="1" showErrorMessage="1" sqref="AJ18:AJ990" xr:uid="{00000000-0002-0000-1A00-000007000000}">
      <formula1>$AJ$2:$AJ$6</formula1>
    </dataValidation>
    <dataValidation type="list" allowBlank="1" showInputMessage="1" showErrorMessage="1" sqref="AI18:AI990" xr:uid="{00000000-0002-0000-1A00-000006000000}">
      <formula1>$AI$2:$AI$3</formula1>
    </dataValidation>
    <dataValidation type="list" allowBlank="1" showInputMessage="1" showErrorMessage="1" sqref="AK18:AK990" xr:uid="{00000000-0002-0000-1A00-000008000000}">
      <formula1>$AK$2:$AK$5</formula1>
    </dataValidation>
    <dataValidation type="list" allowBlank="1" showInputMessage="1" showErrorMessage="1" sqref="AH18:AH990" xr:uid="{00000000-0002-0000-1A00-000005000000}">
      <formula1>$AH$2:$AH$12</formula1>
    </dataValidation>
    <dataValidation type="list" allowBlank="1" showInputMessage="1" showErrorMessage="1" sqref="G1:G1048576" xr:uid="{00000000-0002-0000-1A00-000009000000}">
      <formula1>$G$2:$G$5</formula1>
    </dataValidation>
    <dataValidation type="list" allowBlank="1" showInputMessage="1" showErrorMessage="1" sqref="J1:J1048576" xr:uid="{00000000-0002-0000-1A00-00000A000000}">
      <formula1>$J$2:$J$4</formula1>
    </dataValidation>
    <dataValidation type="list" allowBlank="1" showInputMessage="1" sqref="I1:I1048576" xr:uid="{00000000-0002-0000-1A00-00000B000000}">
      <formula1>$I$2:$I$11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オートフィルタリセット">
              <controlPr defaultSize="0" print="0" autoFill="0" autoPict="0" macro="[0]!オートフィルタリセット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257175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9" name="Button 7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0" name="Button 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1" name="Button 9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2" name="Button 10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3" name="Button 11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4" name="Button 1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5" name="Button 1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6" name="Button 1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17" name="Button 1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9" r:id="rId18" name="Button 79">
              <controlPr defaultSize="0" print="0" autoFill="0" autoPict="0" macro="[0]!時間計算">
                <anchor moveWithCells="1" sizeWithCells="1">
                  <from>
                    <xdr:col>29</xdr:col>
                    <xdr:colOff>9525</xdr:colOff>
                    <xdr:row>0</xdr:row>
                    <xdr:rowOff>0</xdr:rowOff>
                  </from>
                  <to>
                    <xdr:col>30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5" r:id="rId19" name="Button 895">
              <controlPr defaultSize="0" print="0" autoFill="0" autoPict="0" macro="[0]!検索">
                <anchor moveWithCells="1" sizeWithCells="1">
                  <from>
                    <xdr:col>28</xdr:col>
                    <xdr:colOff>9525</xdr:colOff>
                    <xdr:row>16</xdr:row>
                    <xdr:rowOff>9525</xdr:rowOff>
                  </from>
                  <to>
                    <xdr:col>28</xdr:col>
                    <xdr:colOff>733425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8" r:id="rId20" name="Button 898">
              <controlPr defaultSize="0" print="0" autoFill="0" autoPict="0" macro="[0]!Printing_Data">
                <anchor moveWithCells="1" sizeWithCells="1">
                  <from>
                    <xdr:col>27</xdr:col>
                    <xdr:colOff>9525</xdr:colOff>
                    <xdr:row>16</xdr:row>
                    <xdr:rowOff>9525</xdr:rowOff>
                  </from>
                  <to>
                    <xdr:col>27</xdr:col>
                    <xdr:colOff>914400</xdr:colOff>
                    <xdr:row>16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C97A8-BE03-4262-A420-DFBF8A7F7D13}">
  <sheetPr codeName="Sheet13"/>
  <dimension ref="B3:AE146"/>
  <sheetViews>
    <sheetView tabSelected="1" zoomScaleNormal="100" workbookViewId="0">
      <selection activeCell="O8" sqref="O8"/>
    </sheetView>
  </sheetViews>
  <sheetFormatPr defaultRowHeight="13.5"/>
  <sheetData>
    <row r="3" spans="2:31">
      <c r="B3" t="s">
        <v>2072</v>
      </c>
    </row>
    <row r="8" spans="2:31">
      <c r="B8" t="s">
        <v>2073</v>
      </c>
    </row>
    <row r="9" spans="2:31">
      <c r="B9" t="s">
        <v>2074</v>
      </c>
    </row>
    <row r="10" spans="2:31">
      <c r="B10" t="s">
        <v>2076</v>
      </c>
    </row>
    <row r="11" spans="2:31">
      <c r="B11" t="s">
        <v>2077</v>
      </c>
    </row>
    <row r="12" spans="2:31">
      <c r="B12" t="s">
        <v>2078</v>
      </c>
    </row>
    <row r="13" spans="2:31">
      <c r="B13" t="s">
        <v>2075</v>
      </c>
    </row>
    <row r="15" spans="2:31">
      <c r="B15" t="s">
        <v>2079</v>
      </c>
      <c r="Q15" t="s">
        <v>2080</v>
      </c>
      <c r="AE15" t="s">
        <v>2081</v>
      </c>
    </row>
    <row r="42" spans="2:8">
      <c r="B42" t="s">
        <v>2086</v>
      </c>
      <c r="H42" t="s">
        <v>2082</v>
      </c>
    </row>
    <row r="43" spans="2:8">
      <c r="B43" t="s">
        <v>2084</v>
      </c>
    </row>
    <row r="44" spans="2:8">
      <c r="B44" t="s">
        <v>2085</v>
      </c>
    </row>
    <row r="45" spans="2:8">
      <c r="B45" t="s">
        <v>2083</v>
      </c>
    </row>
    <row r="76" spans="2:19">
      <c r="B76" t="s">
        <v>2087</v>
      </c>
      <c r="H76" t="s">
        <v>2088</v>
      </c>
    </row>
    <row r="77" spans="2:19">
      <c r="B77" t="s">
        <v>2091</v>
      </c>
    </row>
    <row r="78" spans="2:19">
      <c r="B78" t="s">
        <v>2084</v>
      </c>
    </row>
    <row r="79" spans="2:19">
      <c r="B79" t="s">
        <v>2098</v>
      </c>
    </row>
    <row r="80" spans="2:19">
      <c r="B80" t="s">
        <v>2089</v>
      </c>
      <c r="S80" t="s">
        <v>2090</v>
      </c>
    </row>
    <row r="110" spans="2:8">
      <c r="B110" t="s">
        <v>2099</v>
      </c>
      <c r="H110" t="s">
        <v>2088</v>
      </c>
    </row>
    <row r="111" spans="2:8">
      <c r="B111" t="s">
        <v>2084</v>
      </c>
      <c r="H111" t="s">
        <v>2101</v>
      </c>
    </row>
    <row r="112" spans="2:8">
      <c r="B112" t="s">
        <v>2100</v>
      </c>
    </row>
    <row r="113" spans="2:19">
      <c r="B113" t="s">
        <v>2089</v>
      </c>
    </row>
    <row r="114" spans="2:19">
      <c r="S114" t="s">
        <v>895</v>
      </c>
    </row>
    <row r="145" spans="2:8">
      <c r="B145" t="s">
        <v>2102</v>
      </c>
      <c r="H145" t="s">
        <v>2088</v>
      </c>
    </row>
    <row r="146" spans="2:8">
      <c r="B146" t="s">
        <v>2103</v>
      </c>
    </row>
  </sheetData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A1:AC55"/>
  <sheetViews>
    <sheetView showZeros="0" zoomScaleNormal="100" workbookViewId="0">
      <selection activeCell="R9" sqref="R9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0" width="9" style="50"/>
    <col min="21" max="22" width="0" style="50" hidden="1" customWidth="1"/>
    <col min="23" max="27" width="9" style="50"/>
    <col min="28" max="28" width="12.75" style="50" customWidth="1"/>
    <col min="29" max="29" width="13.125" style="50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>505264040210</v>
      </c>
      <c r="AC1" s="50" t="str">
        <f>AB1&amp;1</f>
        <v>5052640402101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 t="b">
        <v>1</v>
      </c>
      <c r="V2" s="52" t="b">
        <v>1</v>
      </c>
      <c r="W2" s="52"/>
      <c r="X2" s="52"/>
      <c r="Y2" s="52"/>
      <c r="Z2" s="52"/>
      <c r="AA2" s="52"/>
    </row>
    <row r="3" spans="1:29" ht="15" customHeight="1">
      <c r="J3" s="615">
        <f ca="1">TODAY()</f>
        <v>45817</v>
      </c>
      <c r="K3" s="615"/>
      <c r="L3" s="52"/>
      <c r="M3" s="52"/>
      <c r="N3" s="52"/>
      <c r="O3" s="52"/>
      <c r="P3" s="52"/>
      <c r="Q3" s="52"/>
      <c r="R3" s="52"/>
      <c r="S3" s="52"/>
      <c r="T3" s="52"/>
      <c r="U3" s="52" t="b">
        <v>0</v>
      </c>
      <c r="V3" s="52" t="b">
        <v>0</v>
      </c>
      <c r="W3" s="52"/>
      <c r="X3" s="52"/>
      <c r="Y3" s="52"/>
      <c r="Z3" s="52"/>
      <c r="AA3" s="52"/>
    </row>
    <row r="4" spans="1:29" ht="31.15" customHeight="1">
      <c r="A4" s="616" t="s">
        <v>259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52"/>
      <c r="M4" s="52"/>
      <c r="N4" s="52"/>
      <c r="O4" s="52"/>
      <c r="P4" s="52"/>
      <c r="Q4" s="52"/>
      <c r="R4" s="52"/>
      <c r="S4" s="52"/>
      <c r="T4" s="52"/>
      <c r="U4" s="52"/>
      <c r="V4" s="52" t="b">
        <v>0</v>
      </c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428"/>
      <c r="L5" s="429"/>
      <c r="M5" s="52"/>
      <c r="N5" s="52"/>
      <c r="O5" s="52"/>
      <c r="P5" s="52"/>
      <c r="Q5" s="52"/>
      <c r="R5" s="52"/>
      <c r="S5" s="52"/>
      <c r="T5" s="52"/>
      <c r="U5" s="52"/>
      <c r="V5" s="52" t="b">
        <v>0</v>
      </c>
      <c r="W5" s="52"/>
      <c r="X5" s="52"/>
      <c r="Y5" s="52"/>
      <c r="Z5" s="52"/>
      <c r="AA5" s="52"/>
    </row>
    <row r="6" spans="1:29" ht="15.75" customHeight="1">
      <c r="A6" s="617" t="s">
        <v>260</v>
      </c>
      <c r="B6" s="618"/>
      <c r="C6" s="619"/>
      <c r="D6" s="617" t="s">
        <v>261</v>
      </c>
      <c r="E6" s="618"/>
      <c r="F6" s="619"/>
      <c r="G6" s="620" t="s">
        <v>262</v>
      </c>
      <c r="H6" s="620"/>
      <c r="I6" s="620"/>
      <c r="J6" s="620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 t="b">
        <v>0</v>
      </c>
      <c r="W6" s="52"/>
      <c r="X6" s="52"/>
      <c r="Y6" s="52"/>
      <c r="Z6" s="52"/>
      <c r="AA6" s="52"/>
    </row>
    <row r="7" spans="1:29" ht="27.75" customHeight="1">
      <c r="A7" s="608" t="str">
        <f>INDEX('S5'!$N$17:$N$1122,MATCH($B$16,'S5'!$AC$17:$AC$1122,0))</f>
        <v>Metalumy CR</v>
      </c>
      <c r="B7" s="609"/>
      <c r="C7" s="610"/>
      <c r="D7" s="611">
        <f>INDEX('S5'!K$17:$K1122,MATCH($B$16,'S5'!$AC$17:$AC$1122,0))</f>
        <v>3824812</v>
      </c>
      <c r="E7" s="612"/>
      <c r="F7" s="613"/>
      <c r="G7" s="614"/>
      <c r="H7" s="614"/>
      <c r="I7" s="614"/>
      <c r="J7" s="614"/>
      <c r="K7" s="494" t="str">
        <f>IFERROR(IF(INDEX('S5'!$L$17:$L$1122,MATCH($B$16,'S5'!$AC$17:$AC$1122,0))="",INDEX('S5'!$L$17:$L$1122,MATCH($AC$1,'S5'!$AC$17:$AC$1122,0))&amp;"/"&amp;INDEX('S5'!$M$17:$M$1122,MATCH($B$16,'S5'!$AC$17:$AC$1122,0)),INDEX('S5'!$L$17:$L$1122,MATCH($B$16,'S5'!$AC$17:$AC$1122,0))&amp;"/"&amp;INDEX('S5'!$M$17:$M$1122,MATCH($B$16,'S5'!$AC$17:$AC$1122,0))),"")</f>
        <v>18/32</v>
      </c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427"/>
      <c r="J8" s="427"/>
      <c r="K8" s="5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21" t="s">
        <v>264</v>
      </c>
      <c r="B9" s="56" t="s">
        <v>9</v>
      </c>
      <c r="C9" s="622" t="s">
        <v>193</v>
      </c>
      <c r="D9" s="622"/>
      <c r="E9" s="623" t="s">
        <v>265</v>
      </c>
      <c r="F9" s="624"/>
      <c r="G9" s="625"/>
      <c r="H9" s="622" t="s">
        <v>266</v>
      </c>
      <c r="I9" s="57"/>
      <c r="J9" s="624" t="s">
        <v>927</v>
      </c>
      <c r="K9" s="625"/>
      <c r="L9" s="495" t="str">
        <f>IF(COUNTIF(U2:U3,"TRUE")&lt;2,"","レ点ﾁｪｯｸが重複してます。")</f>
        <v/>
      </c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21"/>
      <c r="B10" s="494">
        <f>INDEX('S5'!$P$17:$P$1122,MATCH($B$16,'S5'!$AC$17:$AC$1122,0))</f>
        <v>25</v>
      </c>
      <c r="C10" s="626">
        <f>INDEX('S5'!$U$17:$U$1122,MATCH($B$16,'S5'!$AC$17:$AC$1122,0))</f>
        <v>1050</v>
      </c>
      <c r="D10" s="626"/>
      <c r="E10" s="627">
        <f>INDEX('S5'!$X$17:$X$1122,MATCH($B$16,'S5'!$AC$17:$AC$1122,0))</f>
        <v>6000</v>
      </c>
      <c r="F10" s="628"/>
      <c r="G10" s="629"/>
      <c r="H10" s="622"/>
      <c r="I10" s="630"/>
      <c r="J10" s="631"/>
      <c r="K10" s="631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21" t="s">
        <v>267</v>
      </c>
      <c r="B12" s="622" t="s">
        <v>268</v>
      </c>
      <c r="C12" s="622"/>
      <c r="D12" s="56" t="s">
        <v>9</v>
      </c>
      <c r="E12" s="56" t="s">
        <v>269</v>
      </c>
      <c r="F12" s="622" t="s">
        <v>270</v>
      </c>
      <c r="G12" s="622"/>
      <c r="H12" s="622"/>
      <c r="I12" s="622"/>
      <c r="J12" s="622" t="s">
        <v>271</v>
      </c>
      <c r="K12" s="62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21"/>
      <c r="B13" s="635" t="str">
        <f>IF(INDEX('S5'!$AB$17:$AB$1122,MATCH($B$16,'S5'!$AC$17:$AC$1122,0))="",INDEX('S5'!$AB$17:$AB$1122,MATCH($AC$1,'S5'!$AC$17:$AC$1122,0)),INDEX('S5'!$AB$17:$AB$1122,MATCH($B$16,'S5'!$AC$17:$AC$1122,0)))</f>
        <v>50526404021</v>
      </c>
      <c r="C13" s="635"/>
      <c r="D13" s="494">
        <f>INDEX('S5'!$P$17:$P$1122,MATCH($B$16,'S5'!$AC$17:$AC$1122,0))</f>
        <v>25</v>
      </c>
      <c r="E13" s="494" t="str">
        <f>INDEX('S5'!$Q$17:$Q$1122,MATCH($B$16,'S5'!$AC$17:$AC$1122,0))</f>
        <v>S28M</v>
      </c>
      <c r="F13" s="626">
        <f>INDEX('S5'!$R$17:$R$1122,MATCH($B$16,'S5'!$AC$17:$AC$1122,0))</f>
        <v>1110</v>
      </c>
      <c r="G13" s="626"/>
      <c r="H13" s="626"/>
      <c r="I13" s="626"/>
      <c r="J13" s="636">
        <f>INDEX('S5'!$T$17:$T$1122,MATCH($B$16,'S5'!$AC$17:$AC$1122,0))</f>
        <v>12100</v>
      </c>
      <c r="K13" s="636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21" t="s">
        <v>272</v>
      </c>
      <c r="B15" s="622" t="s">
        <v>273</v>
      </c>
      <c r="C15" s="622"/>
      <c r="D15" s="622" t="s">
        <v>193</v>
      </c>
      <c r="E15" s="622"/>
      <c r="F15" s="622" t="s">
        <v>265</v>
      </c>
      <c r="G15" s="622"/>
      <c r="H15" s="622"/>
      <c r="I15" s="622"/>
      <c r="J15" s="622" t="s">
        <v>274</v>
      </c>
      <c r="K15" s="62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21"/>
      <c r="B16" s="646" t="s">
        <v>1976</v>
      </c>
      <c r="C16" s="647"/>
      <c r="D16" s="626">
        <f>INDEX('S5'!$U$17:$U$1122,MATCH($B$16,'S5'!$AC$17:$AC$1122,0))</f>
        <v>1050</v>
      </c>
      <c r="E16" s="626"/>
      <c r="F16" s="636">
        <f>INDEX('S5'!$Z$17:$Z$1122,MATCH($B$16,'S5'!$AC$17:$AC$1122,0))</f>
        <v>5930</v>
      </c>
      <c r="G16" s="636"/>
      <c r="H16" s="636"/>
      <c r="I16" s="636"/>
      <c r="J16" s="636">
        <f>INDEX('S5'!$AA$17:$AA$1122,MATCH($B$16,'S5'!$AC$17:$AC$1122,0))</f>
        <v>5910</v>
      </c>
      <c r="K16" s="636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648"/>
      <c r="B18" s="648"/>
      <c r="C18" s="648"/>
      <c r="D18" s="648"/>
      <c r="E18" s="649"/>
      <c r="F18" s="650"/>
      <c r="G18" s="651"/>
      <c r="H18" s="649"/>
      <c r="I18" s="650"/>
      <c r="J18" s="651"/>
      <c r="K18" s="60"/>
      <c r="L18" s="495" t="str">
        <f>IF(COUNTIF(V2:V6,"TRUE")&lt;2,"","レ点ﾁｪｯｸが重複してます。")</f>
        <v/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30" t="s">
        <v>1014</v>
      </c>
      <c r="B19" s="431"/>
      <c r="C19" s="431"/>
      <c r="D19" s="432"/>
      <c r="E19" s="432"/>
      <c r="F19" s="632" t="s">
        <v>799</v>
      </c>
      <c r="G19" s="633"/>
      <c r="H19" s="633"/>
      <c r="I19" s="633"/>
      <c r="J19" s="633"/>
      <c r="K19" s="634"/>
      <c r="L19" s="433" t="s">
        <v>800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34" t="s">
        <v>2057</v>
      </c>
      <c r="B20" s="435"/>
      <c r="C20" s="435"/>
      <c r="D20" s="436"/>
      <c r="E20" s="436"/>
      <c r="F20" s="436"/>
      <c r="G20" s="436"/>
      <c r="H20" s="436"/>
      <c r="I20" s="436"/>
      <c r="J20" s="436"/>
      <c r="K20" s="437"/>
      <c r="L20" s="433" t="s">
        <v>801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34"/>
      <c r="B21" s="436"/>
      <c r="C21" s="436"/>
      <c r="D21" s="553"/>
      <c r="E21" s="554"/>
      <c r="F21" s="436"/>
      <c r="G21" s="436"/>
      <c r="H21" s="436"/>
      <c r="I21" s="436"/>
      <c r="J21" s="436"/>
      <c r="K21" s="437"/>
      <c r="L21" s="438" t="s">
        <v>802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34"/>
      <c r="B22" s="436"/>
      <c r="C22" s="436"/>
      <c r="D22" s="436"/>
      <c r="E22" s="436"/>
      <c r="F22" s="436"/>
      <c r="G22" s="436"/>
      <c r="H22" s="436"/>
      <c r="I22" s="436"/>
      <c r="J22" s="436"/>
      <c r="K22" s="437"/>
      <c r="L22" s="433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34"/>
      <c r="B23" s="441"/>
      <c r="C23" s="441"/>
      <c r="D23" s="441"/>
      <c r="E23" s="441"/>
      <c r="F23" s="441"/>
      <c r="G23" s="441"/>
      <c r="H23" s="441"/>
      <c r="I23" s="441"/>
      <c r="J23" s="441"/>
      <c r="K23" s="442"/>
      <c r="L23" s="433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40"/>
      <c r="B24" s="441"/>
      <c r="C24" s="435"/>
      <c r="D24" s="436"/>
      <c r="E24" s="441"/>
      <c r="F24" s="441"/>
      <c r="G24" s="441"/>
      <c r="H24" s="441"/>
      <c r="I24" s="441"/>
      <c r="J24" s="441"/>
      <c r="K24" s="443"/>
      <c r="L24" s="433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1"/>
      <c r="B25" s="62"/>
      <c r="C25" s="62"/>
      <c r="D25" s="62"/>
      <c r="E25" s="62"/>
      <c r="F25" s="62"/>
      <c r="G25" s="62"/>
      <c r="H25" s="62"/>
      <c r="I25" s="382"/>
      <c r="J25" s="441"/>
      <c r="K25" s="444" t="s">
        <v>278</v>
      </c>
      <c r="L25" s="433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1" t="s">
        <v>276</v>
      </c>
      <c r="B26" s="62" t="s">
        <v>803</v>
      </c>
      <c r="C26" s="62"/>
      <c r="D26" s="62"/>
      <c r="E26" s="62"/>
      <c r="F26" s="62"/>
      <c r="G26" s="62"/>
      <c r="H26" s="63" t="s">
        <v>804</v>
      </c>
      <c r="I26" s="62"/>
      <c r="J26" s="62"/>
      <c r="K26" s="652"/>
      <c r="L26" s="433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445" t="s">
        <v>805</v>
      </c>
      <c r="B27" s="63"/>
      <c r="C27" s="63"/>
      <c r="D27" s="446"/>
      <c r="E27" s="63"/>
      <c r="F27" s="446"/>
      <c r="G27" s="441"/>
      <c r="H27" s="441"/>
      <c r="I27" s="441"/>
      <c r="J27" s="441"/>
      <c r="K27" s="653"/>
      <c r="L27" s="433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1" t="s">
        <v>806</v>
      </c>
      <c r="B28" s="441"/>
      <c r="C28" s="447"/>
      <c r="D28" s="63" t="s">
        <v>807</v>
      </c>
      <c r="E28" s="441"/>
      <c r="F28" s="62" t="s">
        <v>808</v>
      </c>
      <c r="G28" s="448"/>
      <c r="H28" s="448"/>
      <c r="I28" s="448"/>
      <c r="J28" s="448"/>
      <c r="K28" s="654"/>
      <c r="L28" s="433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449"/>
      <c r="B29" s="450"/>
      <c r="C29" s="450"/>
      <c r="D29" s="450"/>
      <c r="E29" s="450"/>
      <c r="F29" s="450"/>
      <c r="G29" s="450"/>
      <c r="H29" s="450"/>
      <c r="I29" s="450"/>
      <c r="J29" s="450"/>
      <c r="K29" s="451"/>
      <c r="L29" s="433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34" t="s">
        <v>809</v>
      </c>
      <c r="B30" s="436"/>
      <c r="C30" s="436"/>
      <c r="D30" s="436"/>
      <c r="E30" s="436"/>
      <c r="F30" s="632" t="s">
        <v>799</v>
      </c>
      <c r="G30" s="633"/>
      <c r="H30" s="633"/>
      <c r="I30" s="633"/>
      <c r="J30" s="633"/>
      <c r="K30" s="634"/>
      <c r="L30" s="433" t="s">
        <v>800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40"/>
      <c r="B31" s="441"/>
      <c r="C31" s="441"/>
      <c r="D31" s="441"/>
      <c r="E31" s="441"/>
      <c r="F31" s="441"/>
      <c r="G31" s="441"/>
      <c r="H31" s="441"/>
      <c r="I31" s="441"/>
      <c r="J31" s="441"/>
      <c r="K31" s="442"/>
      <c r="L31" s="433" t="s">
        <v>810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40"/>
      <c r="B32" s="441"/>
      <c r="C32" s="447"/>
      <c r="D32" s="441"/>
      <c r="E32" s="441"/>
      <c r="F32" s="441"/>
      <c r="G32" s="441"/>
      <c r="H32" s="441"/>
      <c r="I32" s="441"/>
      <c r="J32" s="441"/>
      <c r="K32" s="442"/>
      <c r="L32" s="438" t="s">
        <v>802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40"/>
      <c r="B33" s="441"/>
      <c r="C33" s="447"/>
      <c r="D33" s="441"/>
      <c r="E33" s="441"/>
      <c r="F33" s="441"/>
      <c r="G33" s="441"/>
      <c r="H33" s="441"/>
      <c r="I33" s="441"/>
      <c r="J33" s="441"/>
      <c r="K33" s="452"/>
      <c r="L33" s="433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453"/>
      <c r="B34" s="441"/>
      <c r="C34" s="441"/>
      <c r="D34" s="441"/>
      <c r="E34" s="441"/>
      <c r="F34" s="441"/>
      <c r="G34" s="441"/>
      <c r="H34" s="441"/>
      <c r="I34" s="441"/>
      <c r="J34" s="441"/>
      <c r="K34" s="444" t="s">
        <v>811</v>
      </c>
      <c r="L34" s="433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453"/>
      <c r="B35" s="441"/>
      <c r="C35" s="441"/>
      <c r="D35" s="441"/>
      <c r="E35" s="441"/>
      <c r="F35" s="441"/>
      <c r="G35" s="496"/>
      <c r="H35" s="496"/>
      <c r="I35" s="492"/>
      <c r="J35" s="493"/>
      <c r="K35" s="643"/>
      <c r="L35" s="433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453"/>
      <c r="B36" s="441"/>
      <c r="C36" s="441"/>
      <c r="D36" s="441"/>
      <c r="E36" s="441"/>
      <c r="F36" s="441"/>
      <c r="G36" s="441"/>
      <c r="H36" s="441"/>
      <c r="I36" s="441"/>
      <c r="J36" s="493"/>
      <c r="K36" s="644"/>
      <c r="L36" s="433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454"/>
      <c r="B37" s="455"/>
      <c r="C37" s="455"/>
      <c r="D37" s="455"/>
      <c r="E37" s="455"/>
      <c r="F37" s="455"/>
      <c r="G37" s="455"/>
      <c r="H37" s="455"/>
      <c r="I37" s="455"/>
      <c r="J37" s="455"/>
      <c r="K37" s="645"/>
      <c r="L37" s="43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640" t="s">
        <v>279</v>
      </c>
      <c r="B38" s="641"/>
      <c r="C38" s="641"/>
      <c r="D38" s="641"/>
      <c r="E38" s="641"/>
      <c r="F38" s="641"/>
      <c r="G38" s="641"/>
      <c r="H38" s="641"/>
      <c r="I38" s="641"/>
      <c r="J38" s="641"/>
      <c r="K38" s="642"/>
      <c r="L38" s="433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456" t="s">
        <v>280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8"/>
      <c r="L39" s="433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459" t="s">
        <v>281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1"/>
      <c r="L40" s="433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462" t="s">
        <v>282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33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464"/>
      <c r="B42" s="465"/>
      <c r="C42" s="465"/>
      <c r="D42" s="465"/>
      <c r="E42" s="465"/>
      <c r="F42" s="465"/>
      <c r="G42" s="465"/>
      <c r="H42" s="465"/>
      <c r="I42" s="465"/>
      <c r="J42" s="465"/>
      <c r="K42" s="466"/>
      <c r="L42" s="433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467"/>
      <c r="B43" s="468"/>
      <c r="C43" s="468"/>
      <c r="D43" s="468"/>
      <c r="E43" s="468"/>
      <c r="F43" s="468"/>
      <c r="G43" s="468"/>
      <c r="H43" s="469"/>
      <c r="I43" s="469"/>
      <c r="J43" s="469"/>
      <c r="K43" s="442"/>
      <c r="L43" s="433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467"/>
      <c r="B44" s="468"/>
      <c r="C44" s="468"/>
      <c r="D44" s="468"/>
      <c r="E44" s="468"/>
      <c r="F44" s="468"/>
      <c r="G44" s="468"/>
      <c r="H44" s="463"/>
      <c r="I44" s="463"/>
      <c r="J44" s="463"/>
      <c r="K44" s="470"/>
      <c r="L44" s="433" t="s">
        <v>812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471"/>
      <c r="B45" s="436"/>
      <c r="C45" s="436"/>
      <c r="D45" s="436"/>
      <c r="E45" s="436"/>
      <c r="F45" s="436"/>
      <c r="G45" s="436"/>
      <c r="H45" s="655"/>
      <c r="I45" s="656"/>
      <c r="J45" s="472" t="s">
        <v>813</v>
      </c>
      <c r="K45" s="472" t="s">
        <v>814</v>
      </c>
      <c r="L45" s="433" t="s">
        <v>815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453"/>
      <c r="B46" s="441"/>
      <c r="C46" s="441"/>
      <c r="D46" s="441"/>
      <c r="E46" s="441"/>
      <c r="F46" s="441"/>
      <c r="G46" s="441"/>
      <c r="H46" s="441"/>
      <c r="I46" s="473"/>
      <c r="J46" s="643"/>
      <c r="K46" s="643"/>
      <c r="L46" s="433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453"/>
      <c r="B47" s="441"/>
      <c r="C47" s="441"/>
      <c r="D47" s="441"/>
      <c r="E47" s="441"/>
      <c r="F47" s="441"/>
      <c r="G47" s="441"/>
      <c r="H47" s="441"/>
      <c r="I47" s="473"/>
      <c r="J47" s="644"/>
      <c r="K47" s="644"/>
      <c r="L47" s="433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453"/>
      <c r="B48" s="441"/>
      <c r="C48" s="441"/>
      <c r="D48" s="441"/>
      <c r="E48" s="441"/>
      <c r="F48" s="441"/>
      <c r="G48" s="441"/>
      <c r="H48" s="441"/>
      <c r="I48" s="473"/>
      <c r="J48" s="644"/>
      <c r="K48" s="644"/>
      <c r="L48" s="433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474"/>
      <c r="B49" s="475"/>
      <c r="C49" s="475"/>
      <c r="D49" s="475"/>
      <c r="E49" s="455"/>
      <c r="F49" s="476"/>
      <c r="G49" s="476"/>
      <c r="H49" s="475"/>
      <c r="I49" s="477"/>
      <c r="J49" s="645"/>
      <c r="K49" s="645"/>
      <c r="L49" s="433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478"/>
      <c r="B50" s="446"/>
      <c r="C50" s="446"/>
      <c r="D50" s="446"/>
      <c r="E50" s="446"/>
      <c r="F50" s="479"/>
      <c r="G50" s="479"/>
      <c r="H50" s="479"/>
      <c r="I50" s="446"/>
      <c r="J50" s="480"/>
      <c r="K50" s="463"/>
      <c r="L50" s="433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481" t="s">
        <v>283</v>
      </c>
      <c r="B51" s="482"/>
      <c r="C51" s="482"/>
      <c r="D51" s="483" t="s">
        <v>816</v>
      </c>
      <c r="E51" s="446"/>
      <c r="F51" s="478"/>
      <c r="G51" s="478"/>
      <c r="H51" s="478"/>
      <c r="I51" s="478"/>
      <c r="J51" s="478"/>
      <c r="K51" s="484" t="s">
        <v>817</v>
      </c>
      <c r="L51" s="433" t="s">
        <v>818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481" t="s">
        <v>284</v>
      </c>
      <c r="B52" s="482"/>
      <c r="C52" s="482"/>
      <c r="D52" s="485"/>
      <c r="E52" s="446"/>
      <c r="F52" s="478"/>
      <c r="G52" s="478"/>
      <c r="H52" s="478"/>
      <c r="I52" s="478"/>
      <c r="J52" s="478"/>
      <c r="K52" s="637"/>
      <c r="L52" s="433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481" t="s">
        <v>819</v>
      </c>
      <c r="B53" s="482"/>
      <c r="C53" s="482"/>
      <c r="D53" s="485"/>
      <c r="E53" s="446"/>
      <c r="F53" s="478"/>
      <c r="G53" s="478"/>
      <c r="H53" s="478"/>
      <c r="I53" s="478"/>
      <c r="J53" s="486"/>
      <c r="K53" s="638"/>
      <c r="L53" s="433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481" t="s">
        <v>285</v>
      </c>
      <c r="B54" s="482"/>
      <c r="C54" s="482"/>
      <c r="D54" s="485"/>
      <c r="E54" s="446"/>
      <c r="F54" s="478"/>
      <c r="G54" s="478"/>
      <c r="H54" s="478"/>
      <c r="I54" s="478"/>
      <c r="J54" s="487"/>
      <c r="K54" s="638"/>
      <c r="L54" s="433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488" t="s">
        <v>286</v>
      </c>
      <c r="B55" s="489"/>
      <c r="C55" s="489"/>
      <c r="D55" s="490"/>
      <c r="E55" s="446"/>
      <c r="F55" s="478"/>
      <c r="G55" s="478"/>
      <c r="H55" s="478"/>
      <c r="I55" s="478"/>
      <c r="J55" s="487"/>
      <c r="K55" s="639"/>
      <c r="L55" s="491"/>
    </row>
  </sheetData>
  <mergeCells count="45">
    <mergeCell ref="K26:K28"/>
    <mergeCell ref="F30:K30"/>
    <mergeCell ref="H45:I45"/>
    <mergeCell ref="J46:J49"/>
    <mergeCell ref="K46:K49"/>
    <mergeCell ref="K52:K55"/>
    <mergeCell ref="A38:K38"/>
    <mergeCell ref="K35:K37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8:B18"/>
    <mergeCell ref="C18:D18"/>
    <mergeCell ref="E18:G18"/>
    <mergeCell ref="H18:J18"/>
    <mergeCell ref="F19:K19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</mergeCells>
  <phoneticPr fontId="5"/>
  <pageMargins left="0.78740157480314965" right="0" top="0" bottom="0" header="0.51181102362204722" footer="0.51181102362204722"/>
  <pageSetup paperSize="9" orientation="portrait" r:id="rId1"/>
  <headerFooter alignWithMargins="0"/>
  <colBreaks count="1" manualBreakCount="1">
    <brk id="11" max="5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rgb="FFFF0000"/>
  </sheetPr>
  <dimension ref="B2:I47"/>
  <sheetViews>
    <sheetView workbookViewId="0">
      <selection activeCell="C26" sqref="C26"/>
    </sheetView>
  </sheetViews>
  <sheetFormatPr defaultColWidth="9" defaultRowHeight="12"/>
  <cols>
    <col min="1" max="1" width="9" style="348"/>
    <col min="2" max="2" width="51.5" style="348" customWidth="1"/>
    <col min="3" max="5" width="9" style="348"/>
    <col min="6" max="6" width="51.375" style="348" bestFit="1" customWidth="1"/>
    <col min="7" max="16384" width="9" style="348"/>
  </cols>
  <sheetData>
    <row r="2" spans="2:9">
      <c r="B2" s="348" t="s">
        <v>670</v>
      </c>
      <c r="F2" s="348" t="s">
        <v>671</v>
      </c>
      <c r="H2" s="348" t="s">
        <v>672</v>
      </c>
      <c r="I2" s="349">
        <v>3</v>
      </c>
    </row>
    <row r="4" spans="2:9">
      <c r="B4" s="350" t="s">
        <v>579</v>
      </c>
      <c r="C4" s="351" t="s">
        <v>437</v>
      </c>
      <c r="F4" s="350" t="s">
        <v>579</v>
      </c>
      <c r="G4" s="351" t="s">
        <v>673</v>
      </c>
      <c r="H4" s="351" t="s">
        <v>674</v>
      </c>
    </row>
    <row r="5" spans="2:9" ht="12.75" customHeight="1">
      <c r="B5" s="349" t="s">
        <v>675</v>
      </c>
      <c r="C5" s="349">
        <v>25</v>
      </c>
      <c r="F5" s="352" t="s">
        <v>676</v>
      </c>
      <c r="G5" s="349">
        <v>1000</v>
      </c>
      <c r="H5" s="349">
        <v>1000</v>
      </c>
    </row>
    <row r="6" spans="2:9" ht="12.75" customHeight="1">
      <c r="B6" s="349" t="s">
        <v>675</v>
      </c>
      <c r="C6" s="349">
        <v>38</v>
      </c>
      <c r="F6" s="353" t="s">
        <v>676</v>
      </c>
      <c r="G6" s="349">
        <v>1120</v>
      </c>
      <c r="H6" s="349">
        <v>1120</v>
      </c>
    </row>
    <row r="7" spans="2:9" ht="12.75" customHeight="1">
      <c r="B7" s="349" t="s">
        <v>675</v>
      </c>
      <c r="C7" s="349">
        <v>50</v>
      </c>
      <c r="F7" s="353" t="s">
        <v>677</v>
      </c>
      <c r="G7" s="349">
        <v>1000</v>
      </c>
      <c r="H7" s="349">
        <v>1000</v>
      </c>
    </row>
    <row r="8" spans="2:9">
      <c r="B8" s="349" t="s">
        <v>675</v>
      </c>
      <c r="C8" s="349">
        <v>75</v>
      </c>
      <c r="F8" s="349" t="s">
        <v>675</v>
      </c>
      <c r="G8" s="349">
        <v>1000</v>
      </c>
      <c r="H8" s="349">
        <v>1000</v>
      </c>
    </row>
    <row r="9" spans="2:9">
      <c r="B9" s="349" t="s">
        <v>676</v>
      </c>
      <c r="C9" s="349">
        <v>25</v>
      </c>
      <c r="F9" s="349" t="s">
        <v>675</v>
      </c>
      <c r="G9" s="349">
        <v>1050</v>
      </c>
      <c r="H9" s="349">
        <v>1120</v>
      </c>
    </row>
    <row r="10" spans="2:9">
      <c r="B10" s="349" t="s">
        <v>676</v>
      </c>
      <c r="C10" s="349">
        <v>50</v>
      </c>
      <c r="F10" s="349" t="s">
        <v>675</v>
      </c>
      <c r="G10" s="349">
        <v>1170</v>
      </c>
      <c r="H10" s="349">
        <v>1200</v>
      </c>
    </row>
    <row r="11" spans="2:9">
      <c r="B11" s="349" t="s">
        <v>677</v>
      </c>
      <c r="C11" s="349">
        <v>25</v>
      </c>
      <c r="F11" s="353" t="s">
        <v>678</v>
      </c>
      <c r="G11" s="349">
        <v>1120</v>
      </c>
      <c r="H11" s="349">
        <v>1120</v>
      </c>
    </row>
    <row r="12" spans="2:9">
      <c r="B12" s="349" t="s">
        <v>677</v>
      </c>
      <c r="C12" s="349">
        <v>38</v>
      </c>
      <c r="F12" s="353" t="s">
        <v>679</v>
      </c>
      <c r="G12" s="349">
        <v>1120</v>
      </c>
      <c r="H12" s="349">
        <v>1120</v>
      </c>
    </row>
    <row r="13" spans="2:9">
      <c r="B13" s="349" t="s">
        <v>677</v>
      </c>
      <c r="C13" s="349">
        <v>50</v>
      </c>
      <c r="F13" s="354" t="s">
        <v>680</v>
      </c>
      <c r="G13" s="349">
        <v>1120</v>
      </c>
      <c r="H13" s="349">
        <v>1120</v>
      </c>
    </row>
    <row r="14" spans="2:9">
      <c r="B14" s="349" t="s">
        <v>678</v>
      </c>
      <c r="C14" s="349">
        <v>25</v>
      </c>
      <c r="F14" s="353" t="s">
        <v>681</v>
      </c>
      <c r="G14" s="349">
        <v>1120</v>
      </c>
      <c r="H14" s="349">
        <v>1120</v>
      </c>
    </row>
    <row r="15" spans="2:9">
      <c r="B15" s="349" t="s">
        <v>678</v>
      </c>
      <c r="C15" s="349">
        <v>50</v>
      </c>
      <c r="F15" s="354" t="s">
        <v>682</v>
      </c>
      <c r="G15" s="349">
        <v>1120</v>
      </c>
      <c r="H15" s="349">
        <v>1120</v>
      </c>
    </row>
    <row r="16" spans="2:9">
      <c r="B16" s="349" t="s">
        <v>679</v>
      </c>
      <c r="C16" s="349">
        <v>25</v>
      </c>
      <c r="F16" s="354" t="s">
        <v>682</v>
      </c>
      <c r="G16" s="349">
        <v>1190</v>
      </c>
      <c r="H16" s="349">
        <v>1200</v>
      </c>
    </row>
    <row r="17" spans="2:8">
      <c r="B17" s="349" t="s">
        <v>679</v>
      </c>
      <c r="C17" s="349">
        <v>50</v>
      </c>
      <c r="F17" s="355" t="s">
        <v>683</v>
      </c>
      <c r="G17" s="349">
        <v>1000</v>
      </c>
      <c r="H17" s="349">
        <v>1000</v>
      </c>
    </row>
    <row r="18" spans="2:8">
      <c r="B18" s="354" t="s">
        <v>680</v>
      </c>
      <c r="C18" s="356">
        <v>50</v>
      </c>
      <c r="F18" s="354" t="s">
        <v>684</v>
      </c>
      <c r="G18" s="349">
        <v>1120</v>
      </c>
      <c r="H18" s="349">
        <v>1120</v>
      </c>
    </row>
    <row r="19" spans="2:8">
      <c r="B19" s="349" t="s">
        <v>681</v>
      </c>
      <c r="C19" s="349">
        <v>50</v>
      </c>
      <c r="F19" s="354" t="s">
        <v>684</v>
      </c>
      <c r="G19" s="349">
        <v>1190</v>
      </c>
      <c r="H19" s="349">
        <v>1200</v>
      </c>
    </row>
    <row r="20" spans="2:8">
      <c r="B20" s="349" t="s">
        <v>685</v>
      </c>
      <c r="C20" s="349">
        <v>50</v>
      </c>
      <c r="F20" s="354" t="s">
        <v>684</v>
      </c>
      <c r="G20" s="349">
        <v>1205</v>
      </c>
      <c r="H20" s="349">
        <v>1200</v>
      </c>
    </row>
    <row r="21" spans="2:8">
      <c r="F21" s="354" t="s">
        <v>686</v>
      </c>
      <c r="G21" s="349">
        <v>1020</v>
      </c>
      <c r="H21" s="349">
        <v>1120</v>
      </c>
    </row>
    <row r="22" spans="2:8">
      <c r="F22" s="354" t="s">
        <v>645</v>
      </c>
      <c r="G22" s="349">
        <v>1320</v>
      </c>
      <c r="H22" s="349">
        <v>1320</v>
      </c>
    </row>
    <row r="23" spans="2:8">
      <c r="F23" s="354" t="s">
        <v>687</v>
      </c>
      <c r="G23" s="349">
        <v>1000</v>
      </c>
      <c r="H23" s="349">
        <v>1000</v>
      </c>
    </row>
    <row r="24" spans="2:8">
      <c r="F24" s="354" t="s">
        <v>688</v>
      </c>
      <c r="G24" s="349">
        <v>1000</v>
      </c>
      <c r="H24" s="349">
        <v>1000</v>
      </c>
    </row>
    <row r="25" spans="2:8">
      <c r="F25" s="354" t="s">
        <v>609</v>
      </c>
      <c r="G25" s="349">
        <v>1000</v>
      </c>
      <c r="H25" s="349">
        <v>1000</v>
      </c>
    </row>
    <row r="26" spans="2:8">
      <c r="F26" s="354" t="s">
        <v>609</v>
      </c>
      <c r="G26" s="349">
        <v>1100</v>
      </c>
      <c r="H26" s="349">
        <v>1120</v>
      </c>
    </row>
    <row r="27" spans="2:8">
      <c r="F27" s="354" t="s">
        <v>689</v>
      </c>
      <c r="G27" s="349">
        <v>1000</v>
      </c>
      <c r="H27" s="349">
        <v>1000</v>
      </c>
    </row>
    <row r="28" spans="2:8">
      <c r="F28" s="354" t="s">
        <v>690</v>
      </c>
      <c r="G28" s="349">
        <v>1000</v>
      </c>
      <c r="H28" s="349">
        <v>1000</v>
      </c>
    </row>
    <row r="29" spans="2:8">
      <c r="F29" s="354" t="s">
        <v>691</v>
      </c>
      <c r="G29" s="349">
        <v>1000</v>
      </c>
      <c r="H29" s="349">
        <v>1000</v>
      </c>
    </row>
    <row r="30" spans="2:8">
      <c r="F30" s="354" t="s">
        <v>692</v>
      </c>
      <c r="G30" s="349">
        <v>1000</v>
      </c>
      <c r="H30" s="349">
        <v>1000</v>
      </c>
    </row>
    <row r="31" spans="2:8">
      <c r="F31" s="354" t="s">
        <v>693</v>
      </c>
      <c r="G31" s="349">
        <v>1020</v>
      </c>
      <c r="H31" s="349">
        <v>1000</v>
      </c>
    </row>
    <row r="32" spans="2:8">
      <c r="F32" s="354" t="s">
        <v>694</v>
      </c>
      <c r="G32" s="349">
        <v>1120</v>
      </c>
      <c r="H32" s="349">
        <v>1120</v>
      </c>
    </row>
    <row r="33" spans="6:8">
      <c r="F33" s="354" t="s">
        <v>695</v>
      </c>
      <c r="G33" s="349">
        <v>1000</v>
      </c>
      <c r="H33" s="349">
        <v>1000</v>
      </c>
    </row>
    <row r="34" spans="6:8">
      <c r="F34" s="354" t="s">
        <v>696</v>
      </c>
      <c r="G34" s="349">
        <v>1000</v>
      </c>
      <c r="H34" s="349">
        <v>1000</v>
      </c>
    </row>
    <row r="35" spans="6:8">
      <c r="F35" s="354" t="s">
        <v>696</v>
      </c>
      <c r="G35" s="349">
        <v>1190</v>
      </c>
      <c r="H35" s="349">
        <v>1200</v>
      </c>
    </row>
    <row r="36" spans="6:8">
      <c r="F36" s="354" t="s">
        <v>696</v>
      </c>
      <c r="G36" s="349">
        <v>1195</v>
      </c>
      <c r="H36" s="349">
        <v>1200</v>
      </c>
    </row>
    <row r="37" spans="6:8">
      <c r="F37" s="354" t="s">
        <v>697</v>
      </c>
      <c r="G37" s="349">
        <v>1000</v>
      </c>
      <c r="H37" s="349">
        <v>1000</v>
      </c>
    </row>
    <row r="38" spans="6:8">
      <c r="F38" s="354" t="s">
        <v>698</v>
      </c>
      <c r="G38" s="349">
        <v>1000</v>
      </c>
      <c r="H38" s="349">
        <v>1000</v>
      </c>
    </row>
    <row r="39" spans="6:8">
      <c r="F39" s="354" t="s">
        <v>699</v>
      </c>
      <c r="G39" s="349">
        <v>1000</v>
      </c>
      <c r="H39" s="349">
        <v>1000</v>
      </c>
    </row>
    <row r="40" spans="6:8">
      <c r="F40" s="354" t="s">
        <v>699</v>
      </c>
      <c r="G40" s="349">
        <v>1120</v>
      </c>
      <c r="H40" s="349">
        <v>1120</v>
      </c>
    </row>
    <row r="41" spans="6:8">
      <c r="F41" s="354" t="s">
        <v>700</v>
      </c>
      <c r="G41" s="349">
        <v>1000</v>
      </c>
      <c r="H41" s="349">
        <v>1000</v>
      </c>
    </row>
    <row r="42" spans="6:8">
      <c r="F42" s="354" t="s">
        <v>701</v>
      </c>
      <c r="G42" s="349">
        <v>1000</v>
      </c>
      <c r="H42" s="349">
        <v>1000</v>
      </c>
    </row>
    <row r="43" spans="6:8">
      <c r="F43" s="354" t="s">
        <v>702</v>
      </c>
      <c r="G43" s="349">
        <v>1000</v>
      </c>
      <c r="H43" s="349">
        <v>1000</v>
      </c>
    </row>
    <row r="44" spans="6:8">
      <c r="F44" s="354" t="s">
        <v>703</v>
      </c>
      <c r="G44" s="349">
        <v>1120</v>
      </c>
      <c r="H44" s="349">
        <v>1120</v>
      </c>
    </row>
    <row r="45" spans="6:8">
      <c r="F45" s="354" t="s">
        <v>704</v>
      </c>
      <c r="G45" s="349">
        <v>1000</v>
      </c>
      <c r="H45" s="349">
        <v>1000</v>
      </c>
    </row>
    <row r="46" spans="6:8">
      <c r="F46" s="354" t="s">
        <v>705</v>
      </c>
      <c r="G46" s="349">
        <v>1120</v>
      </c>
      <c r="H46" s="349">
        <v>1120</v>
      </c>
    </row>
    <row r="47" spans="6:8">
      <c r="F47" s="357" t="s">
        <v>646</v>
      </c>
      <c r="G47" s="349">
        <v>1000</v>
      </c>
      <c r="H47" s="349">
        <v>1000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5"/>
  <dimension ref="A1:AC55"/>
  <sheetViews>
    <sheetView showZeros="0" workbookViewId="0">
      <selection activeCell="D20" sqref="D20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7" width="9" style="50"/>
    <col min="28" max="28" width="12.75" style="50" hidden="1" customWidth="1"/>
    <col min="29" max="29" width="13.125" style="50" hidden="1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/>
      </c>
      <c r="AC1" s="50" t="str">
        <f>AB1&amp;1</f>
        <v>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9" ht="15" customHeight="1">
      <c r="J3" s="615">
        <f ca="1">TODAY()</f>
        <v>45817</v>
      </c>
      <c r="K3" s="615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</row>
    <row r="4" spans="1:29" ht="31.15" customHeight="1">
      <c r="A4" s="616" t="s">
        <v>259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53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</row>
    <row r="6" spans="1:29" ht="15.75" customHeight="1">
      <c r="A6" s="617" t="s">
        <v>260</v>
      </c>
      <c r="B6" s="618"/>
      <c r="C6" s="619"/>
      <c r="D6" s="617" t="s">
        <v>261</v>
      </c>
      <c r="E6" s="618"/>
      <c r="F6" s="619"/>
      <c r="G6" s="620" t="s">
        <v>262</v>
      </c>
      <c r="H6" s="620"/>
      <c r="I6" s="620"/>
      <c r="J6" s="620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</row>
    <row r="7" spans="1:29" ht="27.75" customHeight="1">
      <c r="A7" s="657" t="s">
        <v>432</v>
      </c>
      <c r="B7" s="658"/>
      <c r="C7" s="659"/>
      <c r="D7" s="660">
        <v>3796652</v>
      </c>
      <c r="E7" s="661"/>
      <c r="F7" s="662"/>
      <c r="G7" s="614"/>
      <c r="H7" s="614"/>
      <c r="I7" s="614"/>
      <c r="J7" s="614"/>
      <c r="K7" s="28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53"/>
      <c r="J8" s="53"/>
      <c r="K8" s="6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21" t="s">
        <v>264</v>
      </c>
      <c r="B9" s="56" t="s">
        <v>9</v>
      </c>
      <c r="C9" s="622" t="s">
        <v>193</v>
      </c>
      <c r="D9" s="622"/>
      <c r="E9" s="623" t="s">
        <v>265</v>
      </c>
      <c r="F9" s="624"/>
      <c r="G9" s="625"/>
      <c r="H9" s="622" t="s">
        <v>266</v>
      </c>
      <c r="I9" s="57"/>
      <c r="J9" s="624" t="s">
        <v>289</v>
      </c>
      <c r="K9" s="625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21"/>
      <c r="B10" s="28">
        <v>50</v>
      </c>
      <c r="C10" s="593">
        <v>1120</v>
      </c>
      <c r="D10" s="593"/>
      <c r="E10" s="603">
        <v>4000</v>
      </c>
      <c r="F10" s="663"/>
      <c r="G10" s="604"/>
      <c r="H10" s="622"/>
      <c r="I10" s="630"/>
      <c r="J10" s="631"/>
      <c r="K10" s="631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21" t="s">
        <v>267</v>
      </c>
      <c r="B12" s="622" t="s">
        <v>268</v>
      </c>
      <c r="C12" s="622"/>
      <c r="D12" s="56" t="s">
        <v>9</v>
      </c>
      <c r="E12" s="56" t="s">
        <v>269</v>
      </c>
      <c r="F12" s="622" t="s">
        <v>270</v>
      </c>
      <c r="G12" s="622"/>
      <c r="H12" s="622"/>
      <c r="I12" s="622"/>
      <c r="J12" s="622" t="s">
        <v>271</v>
      </c>
      <c r="K12" s="62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21"/>
      <c r="B13" s="664" t="s">
        <v>1009</v>
      </c>
      <c r="C13" s="664"/>
      <c r="D13" s="28">
        <v>50</v>
      </c>
      <c r="E13" s="28" t="s">
        <v>433</v>
      </c>
      <c r="F13" s="593">
        <v>1120</v>
      </c>
      <c r="G13" s="593"/>
      <c r="H13" s="593"/>
      <c r="I13" s="593"/>
      <c r="J13" s="593">
        <v>4000</v>
      </c>
      <c r="K13" s="593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21" t="s">
        <v>272</v>
      </c>
      <c r="B15" s="622" t="s">
        <v>273</v>
      </c>
      <c r="C15" s="622"/>
      <c r="D15" s="622" t="s">
        <v>193</v>
      </c>
      <c r="E15" s="622"/>
      <c r="F15" s="622" t="s">
        <v>265</v>
      </c>
      <c r="G15" s="622"/>
      <c r="H15" s="622"/>
      <c r="I15" s="622"/>
      <c r="J15" s="622" t="s">
        <v>274</v>
      </c>
      <c r="K15" s="62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21"/>
      <c r="B16" s="646"/>
      <c r="C16" s="647"/>
      <c r="D16" s="593">
        <v>1120</v>
      </c>
      <c r="E16" s="593"/>
      <c r="F16" s="593" t="s">
        <v>1010</v>
      </c>
      <c r="G16" s="593"/>
      <c r="H16" s="593"/>
      <c r="I16" s="593"/>
      <c r="J16" s="593" t="s">
        <v>1011</v>
      </c>
      <c r="K16" s="593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648"/>
      <c r="B18" s="648"/>
      <c r="C18" s="648"/>
      <c r="D18" s="648"/>
      <c r="E18" s="649"/>
      <c r="F18" s="650"/>
      <c r="G18" s="651"/>
      <c r="H18" s="649"/>
      <c r="I18" s="650"/>
      <c r="J18" s="651"/>
      <c r="K18" s="60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30" t="s">
        <v>846</v>
      </c>
      <c r="B19" s="431"/>
      <c r="C19" s="431"/>
      <c r="D19" s="432"/>
      <c r="E19" s="432"/>
      <c r="F19" s="632" t="s">
        <v>799</v>
      </c>
      <c r="G19" s="633"/>
      <c r="H19" s="633"/>
      <c r="I19" s="633"/>
      <c r="J19" s="633"/>
      <c r="K19" s="634"/>
      <c r="L19" s="433" t="s">
        <v>800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34" t="s">
        <v>1012</v>
      </c>
      <c r="B20" s="435"/>
      <c r="C20" s="435"/>
      <c r="D20" s="436"/>
      <c r="E20" s="436"/>
      <c r="F20" s="436"/>
      <c r="G20" s="436"/>
      <c r="H20" s="436"/>
      <c r="I20" s="436"/>
      <c r="J20" s="436"/>
      <c r="K20" s="437"/>
      <c r="L20" s="433" t="s">
        <v>801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34" t="s">
        <v>1013</v>
      </c>
      <c r="B21" s="436"/>
      <c r="C21" s="436"/>
      <c r="D21" s="436"/>
      <c r="E21" s="436"/>
      <c r="F21" s="436"/>
      <c r="G21" s="436"/>
      <c r="H21" s="436"/>
      <c r="I21" s="436"/>
      <c r="J21" s="436"/>
      <c r="K21" s="437"/>
      <c r="L21" s="438" t="s">
        <v>802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39"/>
      <c r="B22" s="436"/>
      <c r="C22" s="436"/>
      <c r="D22" s="436"/>
      <c r="E22" s="436"/>
      <c r="F22" s="436"/>
      <c r="G22" s="436"/>
      <c r="H22" s="436"/>
      <c r="I22" s="436"/>
      <c r="J22" s="436"/>
      <c r="K22" s="437"/>
      <c r="L22" s="433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40"/>
      <c r="B23" s="441"/>
      <c r="C23" s="441"/>
      <c r="D23" s="441"/>
      <c r="E23" s="441"/>
      <c r="F23" s="441"/>
      <c r="G23" s="441"/>
      <c r="H23" s="441"/>
      <c r="I23" s="441"/>
      <c r="J23" s="441"/>
      <c r="K23" s="442"/>
      <c r="L23" s="433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40"/>
      <c r="B24" s="441"/>
      <c r="C24" s="435"/>
      <c r="D24" s="436"/>
      <c r="E24" s="441"/>
      <c r="F24" s="441"/>
      <c r="G24" s="441"/>
      <c r="H24" s="441"/>
      <c r="I24" s="441"/>
      <c r="J24" s="441"/>
      <c r="K24" s="443"/>
      <c r="L24" s="433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542"/>
      <c r="B25" s="62"/>
      <c r="C25" s="62"/>
      <c r="D25" s="62"/>
      <c r="E25" s="62"/>
      <c r="F25" s="62"/>
      <c r="G25" s="62"/>
      <c r="H25" s="62"/>
      <c r="I25" s="382"/>
      <c r="J25" s="441"/>
      <c r="K25" s="444" t="s">
        <v>278</v>
      </c>
      <c r="L25" s="433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542" t="s">
        <v>276</v>
      </c>
      <c r="B26" s="62" t="s">
        <v>803</v>
      </c>
      <c r="C26" s="62"/>
      <c r="D26" s="62"/>
      <c r="E26" s="62"/>
      <c r="F26" s="62"/>
      <c r="G26" s="62"/>
      <c r="H26" s="63" t="s">
        <v>804</v>
      </c>
      <c r="I26" s="62"/>
      <c r="J26" s="62"/>
      <c r="K26" s="652"/>
      <c r="L26" s="433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445" t="s">
        <v>805</v>
      </c>
      <c r="B27" s="63"/>
      <c r="C27" s="63"/>
      <c r="D27" s="446"/>
      <c r="E27" s="63"/>
      <c r="F27" s="446"/>
      <c r="G27" s="441"/>
      <c r="H27" s="441"/>
      <c r="I27" s="441"/>
      <c r="J27" s="441"/>
      <c r="K27" s="653"/>
      <c r="L27" s="433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542" t="s">
        <v>277</v>
      </c>
      <c r="B28" s="441"/>
      <c r="C28" s="447"/>
      <c r="D28" s="63" t="s">
        <v>807</v>
      </c>
      <c r="E28" s="441"/>
      <c r="F28" s="62" t="s">
        <v>808</v>
      </c>
      <c r="G28" s="448"/>
      <c r="H28" s="448"/>
      <c r="I28" s="448"/>
      <c r="J28" s="448"/>
      <c r="K28" s="654"/>
      <c r="L28" s="433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449"/>
      <c r="B29" s="450"/>
      <c r="C29" s="450"/>
      <c r="D29" s="450"/>
      <c r="E29" s="450"/>
      <c r="F29" s="450"/>
      <c r="G29" s="450"/>
      <c r="H29" s="450"/>
      <c r="I29" s="450"/>
      <c r="J29" s="450"/>
      <c r="K29" s="451"/>
      <c r="L29" s="433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34" t="s">
        <v>809</v>
      </c>
      <c r="B30" s="436"/>
      <c r="C30" s="436"/>
      <c r="D30" s="436"/>
      <c r="E30" s="436"/>
      <c r="F30" s="632" t="s">
        <v>799</v>
      </c>
      <c r="G30" s="633"/>
      <c r="H30" s="633"/>
      <c r="I30" s="633"/>
      <c r="J30" s="633"/>
      <c r="K30" s="634"/>
      <c r="L30" s="433" t="s">
        <v>800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40"/>
      <c r="B31" s="441"/>
      <c r="C31" s="441"/>
      <c r="D31" s="441"/>
      <c r="E31" s="441"/>
      <c r="F31" s="441"/>
      <c r="G31" s="441"/>
      <c r="H31" s="441"/>
      <c r="I31" s="441"/>
      <c r="J31" s="441"/>
      <c r="K31" s="442"/>
      <c r="L31" s="433" t="s">
        <v>810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40"/>
      <c r="B32" s="441"/>
      <c r="C32" s="447"/>
      <c r="D32" s="441"/>
      <c r="E32" s="441"/>
      <c r="F32" s="441"/>
      <c r="G32" s="441"/>
      <c r="H32" s="441"/>
      <c r="I32" s="441"/>
      <c r="J32" s="441"/>
      <c r="K32" s="442"/>
      <c r="L32" s="438" t="s">
        <v>802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40"/>
      <c r="B33" s="441"/>
      <c r="C33" s="447"/>
      <c r="D33" s="441"/>
      <c r="E33" s="441"/>
      <c r="F33" s="441"/>
      <c r="G33" s="441"/>
      <c r="H33" s="441"/>
      <c r="I33" s="441"/>
      <c r="J33" s="441"/>
      <c r="K33" s="452"/>
      <c r="L33" s="433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453"/>
      <c r="B34" s="441"/>
      <c r="C34" s="441"/>
      <c r="D34" s="441"/>
      <c r="E34" s="441"/>
      <c r="F34" s="441"/>
      <c r="G34" s="441"/>
      <c r="H34" s="441"/>
      <c r="I34" s="441"/>
      <c r="J34" s="441"/>
      <c r="K34" s="444" t="s">
        <v>811</v>
      </c>
      <c r="L34" s="433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453"/>
      <c r="B35" s="441"/>
      <c r="C35" s="441"/>
      <c r="D35" s="441"/>
      <c r="E35" s="441"/>
      <c r="F35" s="441"/>
      <c r="G35" s="496"/>
      <c r="H35" s="496"/>
      <c r="I35" s="492"/>
      <c r="J35" s="493"/>
      <c r="K35" s="643"/>
      <c r="L35" s="433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453"/>
      <c r="B36" s="441"/>
      <c r="C36" s="441"/>
      <c r="D36" s="441"/>
      <c r="E36" s="441"/>
      <c r="F36" s="441"/>
      <c r="G36" s="441"/>
      <c r="H36" s="441"/>
      <c r="I36" s="441"/>
      <c r="J36" s="493"/>
      <c r="K36" s="644"/>
      <c r="L36" s="433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454"/>
      <c r="B37" s="455"/>
      <c r="C37" s="455"/>
      <c r="D37" s="455"/>
      <c r="E37" s="455"/>
      <c r="F37" s="455"/>
      <c r="G37" s="455"/>
      <c r="H37" s="455"/>
      <c r="I37" s="455"/>
      <c r="J37" s="455"/>
      <c r="K37" s="645"/>
      <c r="L37" s="43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640" t="s">
        <v>279</v>
      </c>
      <c r="B38" s="641"/>
      <c r="C38" s="641"/>
      <c r="D38" s="641"/>
      <c r="E38" s="641"/>
      <c r="F38" s="641"/>
      <c r="G38" s="641"/>
      <c r="H38" s="641"/>
      <c r="I38" s="641"/>
      <c r="J38" s="641"/>
      <c r="K38" s="642"/>
      <c r="L38" s="433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456" t="s">
        <v>280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8"/>
      <c r="L39" s="433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459" t="s">
        <v>281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1"/>
      <c r="L40" s="433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462" t="s">
        <v>282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33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464"/>
      <c r="B42" s="465"/>
      <c r="C42" s="465"/>
      <c r="D42" s="465"/>
      <c r="E42" s="465"/>
      <c r="F42" s="465"/>
      <c r="G42" s="465"/>
      <c r="H42" s="465"/>
      <c r="I42" s="465"/>
      <c r="J42" s="465"/>
      <c r="K42" s="466"/>
      <c r="L42" s="433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467"/>
      <c r="B43" s="468"/>
      <c r="C43" s="468"/>
      <c r="D43" s="468"/>
      <c r="E43" s="468"/>
      <c r="F43" s="468"/>
      <c r="G43" s="468"/>
      <c r="H43" s="469"/>
      <c r="I43" s="469"/>
      <c r="J43" s="469"/>
      <c r="K43" s="442"/>
      <c r="L43" s="433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467"/>
      <c r="B44" s="468"/>
      <c r="C44" s="468"/>
      <c r="D44" s="468"/>
      <c r="E44" s="468"/>
      <c r="F44" s="468"/>
      <c r="G44" s="468"/>
      <c r="H44" s="463"/>
      <c r="I44" s="463"/>
      <c r="J44" s="463"/>
      <c r="K44" s="470"/>
      <c r="L44" s="433" t="s">
        <v>812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471"/>
      <c r="B45" s="436"/>
      <c r="C45" s="436"/>
      <c r="D45" s="436"/>
      <c r="E45" s="436"/>
      <c r="F45" s="436"/>
      <c r="G45" s="436"/>
      <c r="H45" s="655"/>
      <c r="I45" s="656"/>
      <c r="J45" s="472" t="s">
        <v>813</v>
      </c>
      <c r="K45" s="472" t="s">
        <v>814</v>
      </c>
      <c r="L45" s="433" t="s">
        <v>815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453"/>
      <c r="B46" s="441"/>
      <c r="C46" s="441"/>
      <c r="D46" s="441"/>
      <c r="E46" s="441"/>
      <c r="F46" s="441"/>
      <c r="G46" s="441"/>
      <c r="H46" s="441"/>
      <c r="I46" s="473"/>
      <c r="J46" s="643"/>
      <c r="K46" s="643"/>
      <c r="L46" s="433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453"/>
      <c r="B47" s="441"/>
      <c r="C47" s="441"/>
      <c r="D47" s="441"/>
      <c r="E47" s="441"/>
      <c r="F47" s="441"/>
      <c r="G47" s="441"/>
      <c r="H47" s="441"/>
      <c r="I47" s="473"/>
      <c r="J47" s="644"/>
      <c r="K47" s="644"/>
      <c r="L47" s="433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453"/>
      <c r="B48" s="441"/>
      <c r="C48" s="441"/>
      <c r="D48" s="441"/>
      <c r="E48" s="441"/>
      <c r="F48" s="441"/>
      <c r="G48" s="441"/>
      <c r="H48" s="441"/>
      <c r="I48" s="473"/>
      <c r="J48" s="644"/>
      <c r="K48" s="644"/>
      <c r="L48" s="433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474"/>
      <c r="B49" s="475"/>
      <c r="C49" s="475"/>
      <c r="D49" s="475"/>
      <c r="E49" s="455"/>
      <c r="F49" s="476"/>
      <c r="G49" s="476"/>
      <c r="H49" s="475"/>
      <c r="I49" s="477"/>
      <c r="J49" s="645"/>
      <c r="K49" s="645"/>
      <c r="L49" s="433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478"/>
      <c r="B50" s="446"/>
      <c r="C50" s="446"/>
      <c r="D50" s="446"/>
      <c r="E50" s="446"/>
      <c r="F50" s="479"/>
      <c r="G50" s="479"/>
      <c r="H50" s="479"/>
      <c r="I50" s="446"/>
      <c r="J50" s="480"/>
      <c r="K50" s="463"/>
      <c r="L50" s="433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481" t="s">
        <v>283</v>
      </c>
      <c r="B51" s="482"/>
      <c r="C51" s="482"/>
      <c r="D51" s="483" t="s">
        <v>290</v>
      </c>
      <c r="E51" s="446"/>
      <c r="F51" s="478"/>
      <c r="G51" s="478"/>
      <c r="H51" s="478"/>
      <c r="I51" s="478"/>
      <c r="J51" s="478"/>
      <c r="K51" s="484" t="s">
        <v>817</v>
      </c>
      <c r="L51" s="433" t="s">
        <v>818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481" t="s">
        <v>284</v>
      </c>
      <c r="B52" s="482"/>
      <c r="C52" s="482"/>
      <c r="D52" s="485"/>
      <c r="E52" s="446"/>
      <c r="F52" s="478"/>
      <c r="G52" s="478"/>
      <c r="H52" s="478"/>
      <c r="I52" s="478"/>
      <c r="J52" s="478"/>
      <c r="K52" s="637"/>
      <c r="L52" s="433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481" t="s">
        <v>819</v>
      </c>
      <c r="B53" s="482"/>
      <c r="C53" s="482"/>
      <c r="D53" s="485"/>
      <c r="E53" s="446"/>
      <c r="F53" s="478"/>
      <c r="G53" s="478"/>
      <c r="H53" s="478"/>
      <c r="I53" s="478"/>
      <c r="J53" s="486"/>
      <c r="K53" s="638"/>
      <c r="L53" s="433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481" t="s">
        <v>285</v>
      </c>
      <c r="B54" s="482"/>
      <c r="C54" s="482"/>
      <c r="D54" s="485"/>
      <c r="E54" s="446"/>
      <c r="F54" s="478"/>
      <c r="G54" s="478"/>
      <c r="H54" s="478"/>
      <c r="I54" s="478"/>
      <c r="J54" s="487"/>
      <c r="K54" s="638"/>
      <c r="L54" s="433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488" t="s">
        <v>286</v>
      </c>
      <c r="B55" s="489"/>
      <c r="C55" s="489"/>
      <c r="D55" s="490"/>
      <c r="E55" s="446"/>
      <c r="F55" s="478"/>
      <c r="G55" s="478"/>
      <c r="H55" s="478"/>
      <c r="I55" s="478"/>
      <c r="J55" s="487"/>
      <c r="K55" s="639"/>
      <c r="L55" s="491"/>
    </row>
  </sheetData>
  <mergeCells count="45">
    <mergeCell ref="A18:B18"/>
    <mergeCell ref="C18:D18"/>
    <mergeCell ref="E18:G18"/>
    <mergeCell ref="H18:J18"/>
    <mergeCell ref="A38:K38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  <mergeCell ref="K52:K55"/>
    <mergeCell ref="F19:K19"/>
    <mergeCell ref="K26:K28"/>
    <mergeCell ref="F30:K30"/>
    <mergeCell ref="H45:I45"/>
    <mergeCell ref="J46:J49"/>
    <mergeCell ref="K46:K49"/>
    <mergeCell ref="K35:K37"/>
  </mergeCells>
  <phoneticPr fontId="5"/>
  <pageMargins left="0.78740157480314965" right="0" top="0" bottom="0" header="0.51181102362204722" footer="0.51181102362204722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9A5-2E84-42AB-B4D4-14079B8694C2}">
  <sheetPr codeName="Sheet14">
    <tabColor rgb="FFFFC000"/>
  </sheetPr>
  <dimension ref="A1:AE1372"/>
  <sheetViews>
    <sheetView view="pageBreakPreview" topLeftCell="A572" zoomScale="85" zoomScaleNormal="100" zoomScaleSheetLayoutView="85" workbookViewId="0">
      <selection activeCell="J118" sqref="J118"/>
    </sheetView>
  </sheetViews>
  <sheetFormatPr defaultColWidth="9" defaultRowHeight="13.5"/>
  <cols>
    <col min="1" max="1" width="1" style="389" customWidth="1"/>
    <col min="2" max="21" width="4" style="389" customWidth="1"/>
    <col min="22" max="22" width="5.375" style="389" customWidth="1"/>
    <col min="23" max="23" width="4.625" style="389" customWidth="1"/>
    <col min="24" max="24" width="1.25" style="389" customWidth="1"/>
    <col min="25" max="25" width="24.25" style="389" customWidth="1"/>
    <col min="26" max="26" width="29.625" style="389" customWidth="1"/>
    <col min="27" max="27" width="8.375" style="389" bestFit="1" customWidth="1"/>
    <col min="28" max="28" width="8.5" style="389" bestFit="1" customWidth="1"/>
    <col min="29" max="29" width="10" style="389" customWidth="1"/>
    <col min="30" max="30" width="9.75" style="389" customWidth="1"/>
    <col min="31" max="31" width="4" style="389" customWidth="1"/>
    <col min="32" max="16384" width="9" style="389"/>
  </cols>
  <sheetData>
    <row r="1" spans="1:31" ht="18" customHeight="1">
      <c r="A1" s="388"/>
      <c r="B1" s="388"/>
      <c r="Y1" t="s">
        <v>895</v>
      </c>
      <c r="Z1"/>
      <c r="AA1"/>
      <c r="AB1"/>
      <c r="AC1" t="s">
        <v>978</v>
      </c>
      <c r="AD1"/>
      <c r="AE1"/>
    </row>
    <row r="2" spans="1:31" ht="18" customHeight="1">
      <c r="Z2" s="333" t="s">
        <v>896</v>
      </c>
      <c r="AA2" s="333" t="s">
        <v>939</v>
      </c>
      <c r="AB2" s="333" t="s">
        <v>930</v>
      </c>
      <c r="AC2" s="333" t="s">
        <v>320</v>
      </c>
      <c r="AD2" s="5" t="s">
        <v>897</v>
      </c>
      <c r="AE2"/>
    </row>
    <row r="3" spans="1:31" ht="18" customHeight="1">
      <c r="B3" s="684" t="s">
        <v>849</v>
      </c>
      <c r="C3" s="684"/>
      <c r="D3" s="685"/>
      <c r="E3" s="708" t="s">
        <v>437</v>
      </c>
      <c r="F3" s="708"/>
      <c r="G3" s="708" t="s">
        <v>850</v>
      </c>
      <c r="H3" s="708"/>
      <c r="I3" s="708"/>
      <c r="J3" s="708"/>
      <c r="K3" s="708"/>
      <c r="L3" s="708"/>
      <c r="M3" s="708"/>
      <c r="N3" s="708"/>
      <c r="O3" s="780" t="s">
        <v>894</v>
      </c>
      <c r="P3" s="684"/>
      <c r="Q3" s="684"/>
      <c r="R3" s="685"/>
      <c r="S3" s="780" t="s">
        <v>893</v>
      </c>
      <c r="T3" s="684"/>
      <c r="U3" s="684"/>
      <c r="V3" s="684"/>
      <c r="W3" s="684"/>
      <c r="Z3" s="333" t="s">
        <v>895</v>
      </c>
      <c r="AA3" s="502">
        <v>1</v>
      </c>
      <c r="AB3" s="502">
        <v>1</v>
      </c>
      <c r="AC3" s="502"/>
      <c r="AD3" s="147"/>
      <c r="AE3"/>
    </row>
    <row r="4" spans="1:31" ht="18" customHeight="1">
      <c r="B4" s="788">
        <v>3824823</v>
      </c>
      <c r="C4" s="788"/>
      <c r="D4" s="789"/>
      <c r="E4" s="790">
        <v>75</v>
      </c>
      <c r="F4" s="790"/>
      <c r="G4" s="791" t="s">
        <v>657</v>
      </c>
      <c r="H4" s="791"/>
      <c r="I4" s="791"/>
      <c r="J4" s="791"/>
      <c r="K4" s="791"/>
      <c r="L4" s="791"/>
      <c r="M4" s="791"/>
      <c r="N4" s="791"/>
      <c r="O4" s="840" t="s">
        <v>1017</v>
      </c>
      <c r="P4" s="793"/>
      <c r="Q4" s="793"/>
      <c r="R4" s="794"/>
      <c r="S4" s="841" t="s">
        <v>1894</v>
      </c>
      <c r="T4" s="788"/>
      <c r="U4" s="788"/>
      <c r="V4" s="788"/>
      <c r="W4" s="788"/>
      <c r="Z4" s="333" t="s">
        <v>931</v>
      </c>
      <c r="AA4" s="502">
        <v>1</v>
      </c>
      <c r="AB4" s="502">
        <v>2</v>
      </c>
      <c r="AC4" s="502">
        <v>4000</v>
      </c>
      <c r="AD4" s="147"/>
      <c r="AE4"/>
    </row>
    <row r="5" spans="1:31" ht="18" customHeight="1">
      <c r="B5" s="788"/>
      <c r="C5" s="788"/>
      <c r="D5" s="789"/>
      <c r="E5" s="790"/>
      <c r="F5" s="790"/>
      <c r="G5" s="791"/>
      <c r="H5" s="791"/>
      <c r="I5" s="791"/>
      <c r="J5" s="791"/>
      <c r="K5" s="791"/>
      <c r="L5" s="791"/>
      <c r="M5" s="791"/>
      <c r="N5" s="791"/>
      <c r="O5" s="792"/>
      <c r="P5" s="793"/>
      <c r="Q5" s="793"/>
      <c r="R5" s="794"/>
      <c r="S5" s="781"/>
      <c r="T5" s="781"/>
      <c r="U5" s="781"/>
      <c r="V5" s="781"/>
      <c r="W5" s="781"/>
      <c r="Z5" s="333" t="s">
        <v>932</v>
      </c>
      <c r="AA5" s="502">
        <v>1</v>
      </c>
      <c r="AB5" s="502">
        <v>3</v>
      </c>
      <c r="AC5" s="502">
        <v>5000</v>
      </c>
      <c r="AD5" s="147"/>
      <c r="AE5"/>
    </row>
    <row r="6" spans="1:31" ht="18" customHeight="1">
      <c r="B6" s="781"/>
      <c r="C6" s="781"/>
      <c r="D6" s="782"/>
      <c r="E6" s="783"/>
      <c r="F6" s="783"/>
      <c r="G6" s="784"/>
      <c r="H6" s="784"/>
      <c r="I6" s="784"/>
      <c r="J6" s="784"/>
      <c r="K6" s="784"/>
      <c r="L6" s="784"/>
      <c r="M6" s="784"/>
      <c r="N6" s="784"/>
      <c r="O6" s="785"/>
      <c r="P6" s="786"/>
      <c r="Q6" s="786"/>
      <c r="R6" s="787"/>
      <c r="S6" s="781"/>
      <c r="T6" s="781"/>
      <c r="U6" s="781"/>
      <c r="V6" s="781"/>
      <c r="W6" s="781"/>
      <c r="Z6" s="333" t="s">
        <v>933</v>
      </c>
      <c r="AA6" s="502">
        <v>1</v>
      </c>
      <c r="AB6" s="502">
        <v>4</v>
      </c>
      <c r="AC6" s="502">
        <v>6000</v>
      </c>
      <c r="AD6" s="147"/>
      <c r="AE6"/>
    </row>
    <row r="7" spans="1:31" ht="18" customHeight="1">
      <c r="B7" s="781"/>
      <c r="C7" s="781"/>
      <c r="D7" s="782"/>
      <c r="E7" s="783"/>
      <c r="F7" s="783"/>
      <c r="G7" s="784"/>
      <c r="H7" s="784"/>
      <c r="I7" s="784"/>
      <c r="J7" s="784"/>
      <c r="K7" s="784"/>
      <c r="L7" s="784"/>
      <c r="M7" s="784"/>
      <c r="N7" s="784"/>
      <c r="O7" s="785"/>
      <c r="P7" s="786"/>
      <c r="Q7" s="786"/>
      <c r="R7" s="787"/>
      <c r="S7" s="781"/>
      <c r="T7" s="781"/>
      <c r="U7" s="781"/>
      <c r="V7" s="781"/>
      <c r="W7" s="781"/>
      <c r="Z7" s="333" t="s">
        <v>934</v>
      </c>
      <c r="AA7" s="502">
        <v>1</v>
      </c>
      <c r="AB7" s="502">
        <v>5</v>
      </c>
      <c r="AC7" s="502">
        <v>8000</v>
      </c>
      <c r="AD7" s="147"/>
      <c r="AE7"/>
    </row>
    <row r="8" spans="1:31" ht="18" customHeight="1" thickBot="1">
      <c r="B8" s="773"/>
      <c r="C8" s="773"/>
      <c r="D8" s="774"/>
      <c r="E8" s="775"/>
      <c r="F8" s="775"/>
      <c r="G8" s="776"/>
      <c r="H8" s="776"/>
      <c r="I8" s="776"/>
      <c r="J8" s="776"/>
      <c r="K8" s="776"/>
      <c r="L8" s="776"/>
      <c r="M8" s="776"/>
      <c r="N8" s="776"/>
      <c r="O8" s="777"/>
      <c r="P8" s="778"/>
      <c r="Q8" s="778"/>
      <c r="R8" s="779"/>
      <c r="S8" s="773"/>
      <c r="T8" s="773"/>
      <c r="U8" s="773"/>
      <c r="V8" s="773"/>
      <c r="W8" s="773"/>
      <c r="Z8" s="333" t="s">
        <v>940</v>
      </c>
      <c r="AA8" s="502">
        <v>2</v>
      </c>
      <c r="AB8" s="502">
        <v>6</v>
      </c>
      <c r="AC8" s="502"/>
      <c r="AD8" s="147"/>
      <c r="AE8"/>
    </row>
    <row r="9" spans="1:31" ht="18" customHeight="1">
      <c r="B9" s="685" t="s">
        <v>851</v>
      </c>
      <c r="C9" s="708"/>
      <c r="D9" s="708"/>
      <c r="E9" s="708"/>
      <c r="F9" s="708"/>
      <c r="G9" s="708"/>
      <c r="H9" s="708"/>
      <c r="I9" s="708"/>
      <c r="J9" s="708" t="s">
        <v>852</v>
      </c>
      <c r="K9" s="708"/>
      <c r="L9" s="708"/>
      <c r="M9" s="708"/>
      <c r="N9" s="708" t="s">
        <v>853</v>
      </c>
      <c r="O9" s="708"/>
      <c r="P9" s="708"/>
      <c r="Q9" s="708"/>
      <c r="R9" s="708"/>
      <c r="S9" s="708"/>
      <c r="T9" s="708" t="s">
        <v>854</v>
      </c>
      <c r="U9" s="708"/>
      <c r="V9" s="708"/>
      <c r="W9" s="780"/>
      <c r="Z9" s="333" t="s">
        <v>941</v>
      </c>
      <c r="AA9" s="502">
        <v>2</v>
      </c>
      <c r="AB9" s="502">
        <v>7</v>
      </c>
      <c r="AC9" s="502">
        <v>2000</v>
      </c>
      <c r="AD9" s="147"/>
      <c r="AE9"/>
    </row>
    <row r="10" spans="1:31" ht="18" customHeight="1" thickBot="1">
      <c r="B10" s="673"/>
      <c r="C10" s="762"/>
      <c r="D10" s="762"/>
      <c r="E10" s="762"/>
      <c r="F10" s="762"/>
      <c r="G10" s="762"/>
      <c r="H10" s="762"/>
      <c r="I10" s="762"/>
      <c r="J10" s="763" t="s">
        <v>892</v>
      </c>
      <c r="K10" s="748"/>
      <c r="L10" s="748"/>
      <c r="M10" s="764"/>
      <c r="N10" s="765" t="s">
        <v>901</v>
      </c>
      <c r="O10" s="766"/>
      <c r="P10" s="766"/>
      <c r="Q10" s="766"/>
      <c r="R10" s="766"/>
      <c r="S10" s="767"/>
      <c r="T10" s="768"/>
      <c r="U10" s="768"/>
      <c r="V10" s="768" t="s">
        <v>855</v>
      </c>
      <c r="W10" s="769"/>
      <c r="Z10" s="333" t="s">
        <v>942</v>
      </c>
      <c r="AA10" s="502">
        <v>2</v>
      </c>
      <c r="AB10" s="502">
        <v>8</v>
      </c>
      <c r="AC10" s="502">
        <v>4000</v>
      </c>
      <c r="AD10" s="147">
        <v>4100</v>
      </c>
      <c r="AE10"/>
    </row>
    <row r="11" spans="1:31" ht="18" customHeight="1">
      <c r="B11" s="770" t="s">
        <v>856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O11" s="393"/>
      <c r="P11" s="735" t="s">
        <v>857</v>
      </c>
      <c r="Q11" s="772"/>
      <c r="R11" s="772"/>
      <c r="S11" s="772"/>
      <c r="T11" s="745" t="s">
        <v>858</v>
      </c>
      <c r="U11" s="746"/>
      <c r="V11" s="746"/>
      <c r="W11" s="746"/>
      <c r="Z11" s="333" t="s">
        <v>943</v>
      </c>
      <c r="AA11" s="502">
        <v>2</v>
      </c>
      <c r="AB11" s="502">
        <v>9</v>
      </c>
      <c r="AC11" s="502">
        <v>5000</v>
      </c>
      <c r="AD11" s="147"/>
      <c r="AE11"/>
    </row>
    <row r="12" spans="1:31" ht="18" customHeight="1">
      <c r="B12" s="771"/>
      <c r="O12" s="393"/>
      <c r="P12" s="424" t="s">
        <v>859</v>
      </c>
      <c r="Q12" s="749" t="s">
        <v>860</v>
      </c>
      <c r="R12" s="750"/>
      <c r="S12" s="750"/>
      <c r="T12" s="425" t="s">
        <v>859</v>
      </c>
      <c r="U12" s="751" t="s">
        <v>860</v>
      </c>
      <c r="V12" s="750"/>
      <c r="W12" s="730"/>
      <c r="Z12" s="333" t="s">
        <v>944</v>
      </c>
      <c r="AA12" s="502">
        <v>2</v>
      </c>
      <c r="AB12" s="502">
        <v>10</v>
      </c>
      <c r="AC12" s="502">
        <v>6000</v>
      </c>
      <c r="AD12" s="147"/>
      <c r="AE12"/>
    </row>
    <row r="13" spans="1:31" ht="18" customHeight="1">
      <c r="B13" s="392"/>
      <c r="O13" s="393"/>
      <c r="P13" s="752"/>
      <c r="Q13" s="754"/>
      <c r="R13" s="754"/>
      <c r="S13" s="755"/>
      <c r="T13" s="758"/>
      <c r="U13" s="755"/>
      <c r="V13" s="760"/>
      <c r="W13" s="760"/>
      <c r="Z13" s="333" t="s">
        <v>945</v>
      </c>
      <c r="AA13" s="502">
        <v>2</v>
      </c>
      <c r="AB13" s="502">
        <v>11</v>
      </c>
      <c r="AC13" s="502">
        <v>8000</v>
      </c>
      <c r="AD13" s="147"/>
      <c r="AE13"/>
    </row>
    <row r="14" spans="1:31" ht="18" customHeight="1" thickBot="1">
      <c r="B14" s="392"/>
      <c r="O14" s="393"/>
      <c r="P14" s="753"/>
      <c r="Q14" s="756"/>
      <c r="R14" s="756"/>
      <c r="S14" s="757"/>
      <c r="T14" s="759"/>
      <c r="U14" s="757"/>
      <c r="V14" s="761"/>
      <c r="W14" s="761"/>
      <c r="Z14" s="333" t="s">
        <v>946</v>
      </c>
      <c r="AA14" s="502">
        <v>3</v>
      </c>
      <c r="AB14" s="502">
        <v>12</v>
      </c>
      <c r="AC14" s="502"/>
      <c r="AD14" s="147"/>
      <c r="AE14"/>
    </row>
    <row r="15" spans="1:31" ht="18" customHeight="1" thickBot="1">
      <c r="B15" s="392"/>
      <c r="O15" s="393"/>
      <c r="P15" s="741" t="s">
        <v>861</v>
      </c>
      <c r="Q15" s="742"/>
      <c r="R15" s="743"/>
      <c r="S15" s="744" t="s">
        <v>862</v>
      </c>
      <c r="T15" s="744"/>
      <c r="U15" s="744"/>
      <c r="V15" s="744"/>
      <c r="W15" s="744"/>
      <c r="Z15" s="333" t="s">
        <v>947</v>
      </c>
      <c r="AA15" s="502">
        <v>3</v>
      </c>
      <c r="AB15" s="502">
        <v>13</v>
      </c>
      <c r="AC15" s="502">
        <v>4000</v>
      </c>
      <c r="AD15" s="147">
        <v>4100</v>
      </c>
      <c r="AE15"/>
    </row>
    <row r="16" spans="1:31" ht="18" customHeight="1">
      <c r="B16" s="392"/>
      <c r="O16" s="393"/>
      <c r="P16" s="745" t="s">
        <v>863</v>
      </c>
      <c r="Q16" s="746"/>
      <c r="R16" s="746"/>
      <c r="S16" s="728" t="s">
        <v>864</v>
      </c>
      <c r="T16" s="729"/>
      <c r="U16" s="729"/>
      <c r="V16" s="729"/>
      <c r="W16" s="729"/>
      <c r="Z16" s="333" t="s">
        <v>948</v>
      </c>
      <c r="AA16" s="502">
        <v>3</v>
      </c>
      <c r="AB16" s="502">
        <v>14</v>
      </c>
      <c r="AC16" s="502">
        <v>6000</v>
      </c>
      <c r="AD16" s="147"/>
      <c r="AE16"/>
    </row>
    <row r="17" spans="2:31" ht="18" customHeight="1" thickBot="1">
      <c r="B17" s="392"/>
      <c r="O17" s="393"/>
      <c r="P17" s="747" t="s">
        <v>865</v>
      </c>
      <c r="Q17" s="748"/>
      <c r="R17" s="748"/>
      <c r="S17" s="698" t="s">
        <v>864</v>
      </c>
      <c r="T17" s="726"/>
      <c r="U17" s="726"/>
      <c r="V17" s="726"/>
      <c r="W17" s="726"/>
      <c r="Z17" s="333" t="s">
        <v>949</v>
      </c>
      <c r="AA17" s="502">
        <v>4</v>
      </c>
      <c r="AB17" s="502">
        <v>15</v>
      </c>
      <c r="AC17" s="502"/>
      <c r="AD17" s="147"/>
      <c r="AE17"/>
    </row>
    <row r="18" spans="2:31" ht="18" customHeight="1">
      <c r="B18" s="392"/>
      <c r="O18" s="393"/>
      <c r="P18" s="715" t="s">
        <v>866</v>
      </c>
      <c r="Q18" s="683"/>
      <c r="R18" s="727"/>
      <c r="S18" s="728" t="s">
        <v>864</v>
      </c>
      <c r="T18" s="729"/>
      <c r="U18" s="729"/>
      <c r="V18" s="729"/>
      <c r="W18" s="729"/>
      <c r="Z18" s="333" t="s">
        <v>950</v>
      </c>
      <c r="AA18" s="502">
        <v>4</v>
      </c>
      <c r="AB18" s="502">
        <v>16</v>
      </c>
      <c r="AC18" s="502">
        <v>2000</v>
      </c>
      <c r="AD18" s="147"/>
      <c r="AE18" t="s">
        <v>979</v>
      </c>
    </row>
    <row r="19" spans="2:31" ht="18" customHeight="1" thickBot="1">
      <c r="B19" s="392"/>
      <c r="O19" s="393"/>
      <c r="P19" s="723" t="s">
        <v>981</v>
      </c>
      <c r="Q19" s="724"/>
      <c r="R19" s="725"/>
      <c r="S19" s="698" t="s">
        <v>864</v>
      </c>
      <c r="T19" s="726"/>
      <c r="U19" s="726"/>
      <c r="V19" s="726"/>
      <c r="W19" s="726"/>
      <c r="Z19" s="333" t="s">
        <v>951</v>
      </c>
      <c r="AA19" s="502">
        <v>4</v>
      </c>
      <c r="AB19" s="502">
        <v>17</v>
      </c>
      <c r="AC19" s="502">
        <v>4000</v>
      </c>
      <c r="AD19" s="147">
        <v>4100</v>
      </c>
      <c r="AE19"/>
    </row>
    <row r="20" spans="2:31" ht="18" customHeight="1">
      <c r="B20" s="392"/>
      <c r="O20" s="393"/>
      <c r="P20" s="715" t="s">
        <v>867</v>
      </c>
      <c r="Q20" s="683"/>
      <c r="R20" s="727"/>
      <c r="S20" s="728" t="s">
        <v>864</v>
      </c>
      <c r="T20" s="729"/>
      <c r="U20" s="729"/>
      <c r="V20" s="729"/>
      <c r="W20" s="729"/>
      <c r="Z20" s="333" t="s">
        <v>952</v>
      </c>
      <c r="AA20" s="502">
        <v>4</v>
      </c>
      <c r="AB20" s="502">
        <v>18</v>
      </c>
      <c r="AC20" s="502">
        <v>6000</v>
      </c>
      <c r="AD20" s="147"/>
      <c r="AE20"/>
    </row>
    <row r="21" spans="2:31" ht="18" customHeight="1">
      <c r="B21" s="392"/>
      <c r="O21" s="393"/>
      <c r="P21" s="730" t="s">
        <v>868</v>
      </c>
      <c r="Q21" s="731"/>
      <c r="R21" s="732"/>
      <c r="S21" s="733" t="s">
        <v>864</v>
      </c>
      <c r="T21" s="734"/>
      <c r="U21" s="734"/>
      <c r="V21" s="734"/>
      <c r="W21" s="734"/>
      <c r="Z21" s="333" t="s">
        <v>953</v>
      </c>
      <c r="AA21" s="502">
        <v>5</v>
      </c>
      <c r="AB21" s="502">
        <v>19</v>
      </c>
      <c r="AC21" s="502"/>
      <c r="AD21" s="147"/>
      <c r="AE21"/>
    </row>
    <row r="22" spans="2:31" ht="18" customHeight="1" thickBot="1">
      <c r="B22" s="392"/>
      <c r="O22" s="393"/>
      <c r="P22" s="735" t="s">
        <v>869</v>
      </c>
      <c r="Q22" s="724"/>
      <c r="R22" s="725"/>
      <c r="S22" s="736"/>
      <c r="T22" s="737"/>
      <c r="U22" s="737"/>
      <c r="V22" s="737"/>
      <c r="W22" s="737"/>
      <c r="Z22" s="333" t="s">
        <v>954</v>
      </c>
      <c r="AA22" s="502">
        <v>6</v>
      </c>
      <c r="AB22" s="502">
        <v>20</v>
      </c>
      <c r="AC22" s="502"/>
      <c r="AD22" s="147"/>
      <c r="AE22"/>
    </row>
    <row r="23" spans="2:31" ht="18" customHeight="1">
      <c r="B23" s="392"/>
      <c r="D23" s="394"/>
      <c r="E23" s="394"/>
      <c r="G23" s="819"/>
      <c r="H23" s="819"/>
      <c r="O23" s="395"/>
      <c r="P23" s="738" t="s">
        <v>870</v>
      </c>
      <c r="Q23" s="694" t="s">
        <v>909</v>
      </c>
      <c r="R23" s="694"/>
      <c r="S23" s="694"/>
      <c r="T23" s="718"/>
      <c r="U23" s="718"/>
      <c r="V23" s="718"/>
      <c r="W23" s="719"/>
      <c r="Z23" s="333" t="s">
        <v>955</v>
      </c>
      <c r="AA23" s="502">
        <v>6</v>
      </c>
      <c r="AB23" s="502">
        <v>21</v>
      </c>
      <c r="AC23" s="502">
        <v>1000</v>
      </c>
      <c r="AD23" s="147"/>
      <c r="AE23"/>
    </row>
    <row r="24" spans="2:31" ht="18" customHeight="1">
      <c r="B24" s="392"/>
      <c r="D24" s="394"/>
      <c r="E24" s="394"/>
      <c r="G24" s="819"/>
      <c r="H24" s="819"/>
      <c r="O24" s="395"/>
      <c r="P24" s="739"/>
      <c r="Q24" s="701" t="s">
        <v>910</v>
      </c>
      <c r="R24" s="701"/>
      <c r="S24" s="701"/>
      <c r="T24" s="720"/>
      <c r="U24" s="720"/>
      <c r="V24" s="720"/>
      <c r="W24" s="674"/>
      <c r="Z24" s="333" t="s">
        <v>956</v>
      </c>
      <c r="AA24" s="502">
        <v>6</v>
      </c>
      <c r="AB24" s="502">
        <v>22</v>
      </c>
      <c r="AC24" s="502">
        <v>2000</v>
      </c>
      <c r="AD24" s="147"/>
      <c r="AE24"/>
    </row>
    <row r="25" spans="2:31" ht="18" customHeight="1" thickBot="1">
      <c r="B25" s="392"/>
      <c r="O25" s="395"/>
      <c r="P25" s="740"/>
      <c r="Q25" s="704" t="s">
        <v>911</v>
      </c>
      <c r="R25" s="704"/>
      <c r="S25" s="704"/>
      <c r="T25" s="721"/>
      <c r="U25" s="721"/>
      <c r="V25" s="721"/>
      <c r="W25" s="722"/>
      <c r="Z25" s="333" t="s">
        <v>957</v>
      </c>
      <c r="AA25" s="502">
        <v>8</v>
      </c>
      <c r="AB25" s="502">
        <v>23</v>
      </c>
      <c r="AC25" s="502"/>
      <c r="AD25" s="147"/>
      <c r="AE25"/>
    </row>
    <row r="26" spans="2:31" ht="18" customHeight="1">
      <c r="B26" s="392"/>
      <c r="O26" s="393"/>
      <c r="P26" s="715" t="s">
        <v>871</v>
      </c>
      <c r="Q26" s="683"/>
      <c r="R26" s="683"/>
      <c r="S26" s="683"/>
      <c r="T26" s="683"/>
      <c r="U26" s="683"/>
      <c r="V26" s="683"/>
      <c r="W26" s="683"/>
      <c r="Z26" s="333" t="s">
        <v>958</v>
      </c>
      <c r="AA26" s="502">
        <v>12</v>
      </c>
      <c r="AB26" s="502">
        <v>24</v>
      </c>
      <c r="AC26" s="502"/>
      <c r="AD26" s="147"/>
      <c r="AE26"/>
    </row>
    <row r="27" spans="2:31" ht="18" customHeight="1">
      <c r="B27" s="392"/>
      <c r="O27" s="393"/>
      <c r="P27" s="713" t="s">
        <v>872</v>
      </c>
      <c r="Q27" s="701"/>
      <c r="R27" s="701"/>
      <c r="S27" s="701"/>
      <c r="T27" s="716" t="s">
        <v>873</v>
      </c>
      <c r="U27" s="716"/>
      <c r="V27" s="716" t="s">
        <v>874</v>
      </c>
      <c r="W27" s="717"/>
      <c r="Z27" s="333" t="s">
        <v>1903</v>
      </c>
      <c r="AA27" s="572">
        <v>1</v>
      </c>
      <c r="AB27" s="572">
        <v>25</v>
      </c>
      <c r="AC27" s="572">
        <v>2000</v>
      </c>
      <c r="AD27" s="147"/>
      <c r="AE27"/>
    </row>
    <row r="28" spans="2:31" ht="18" customHeight="1">
      <c r="B28" s="392"/>
      <c r="O28" s="393"/>
      <c r="P28" s="713"/>
      <c r="Q28" s="701"/>
      <c r="R28" s="701"/>
      <c r="S28" s="701"/>
      <c r="T28" s="716"/>
      <c r="U28" s="716"/>
      <c r="V28" s="716"/>
      <c r="W28" s="717"/>
      <c r="Z28" s="333"/>
      <c r="AA28" s="502"/>
      <c r="AB28" s="502"/>
      <c r="AC28" s="502"/>
      <c r="AD28" s="147"/>
      <c r="AE28"/>
    </row>
    <row r="29" spans="2:31" ht="18" customHeight="1">
      <c r="B29" s="392"/>
      <c r="O29" s="393"/>
      <c r="P29" s="713" t="s">
        <v>875</v>
      </c>
      <c r="Q29" s="701"/>
      <c r="R29" s="701"/>
      <c r="S29" s="701"/>
      <c r="T29" s="716" t="s">
        <v>874</v>
      </c>
      <c r="U29" s="716"/>
      <c r="V29" s="716" t="s">
        <v>874</v>
      </c>
      <c r="W29" s="717"/>
      <c r="Z29" s="333"/>
      <c r="AA29" s="502"/>
      <c r="AB29" s="502"/>
      <c r="AC29" s="502"/>
      <c r="AD29" s="147"/>
      <c r="AE29"/>
    </row>
    <row r="30" spans="2:31" ht="18" customHeight="1">
      <c r="B30" s="392"/>
      <c r="O30" s="393"/>
      <c r="P30" s="713"/>
      <c r="Q30" s="701"/>
      <c r="R30" s="701"/>
      <c r="S30" s="701"/>
      <c r="T30" s="716"/>
      <c r="U30" s="716"/>
      <c r="V30" s="716"/>
      <c r="W30" s="717"/>
      <c r="Z30" s="333"/>
      <c r="AA30" s="502"/>
      <c r="AB30" s="502"/>
      <c r="AC30" s="502"/>
      <c r="AD30" s="147"/>
      <c r="AE30"/>
    </row>
    <row r="31" spans="2:31" ht="18" customHeight="1">
      <c r="B31" s="392"/>
      <c r="O31" s="393"/>
      <c r="P31" s="707" t="s">
        <v>876</v>
      </c>
      <c r="Q31" s="708"/>
      <c r="R31" s="708"/>
      <c r="S31" s="708"/>
      <c r="T31" s="709" t="s">
        <v>915</v>
      </c>
      <c r="U31" s="709"/>
      <c r="V31" s="709" t="s">
        <v>915</v>
      </c>
      <c r="W31" s="710"/>
      <c r="Z31" s="333"/>
      <c r="AA31" s="502"/>
      <c r="AB31" s="502"/>
      <c r="AC31" s="502"/>
      <c r="AD31" s="147"/>
      <c r="AE31"/>
    </row>
    <row r="32" spans="2:31" ht="18" customHeight="1" thickBot="1">
      <c r="B32" s="392"/>
      <c r="O32" s="393"/>
      <c r="P32" s="711" t="s">
        <v>877</v>
      </c>
      <c r="Q32" s="704"/>
      <c r="R32" s="704"/>
      <c r="S32" s="704"/>
      <c r="T32" s="705" t="s">
        <v>878</v>
      </c>
      <c r="U32" s="705"/>
      <c r="V32" s="705" t="s">
        <v>879</v>
      </c>
      <c r="W32" s="706"/>
      <c r="Z32" s="333"/>
      <c r="AA32" s="502"/>
      <c r="AB32" s="502"/>
      <c r="AC32" s="502"/>
      <c r="AD32" s="147"/>
      <c r="AE32"/>
    </row>
    <row r="33" spans="1:31" ht="18" customHeight="1">
      <c r="B33" s="392"/>
      <c r="O33" s="393"/>
      <c r="P33" s="712" t="s">
        <v>880</v>
      </c>
      <c r="Q33" s="714" t="s">
        <v>914</v>
      </c>
      <c r="R33" s="714"/>
      <c r="S33" s="714"/>
      <c r="T33" s="699" t="s">
        <v>917</v>
      </c>
      <c r="U33" s="699"/>
      <c r="V33" s="699" t="s">
        <v>918</v>
      </c>
      <c r="W33" s="700"/>
      <c r="Z33" s="333"/>
      <c r="AA33" s="502"/>
      <c r="AB33" s="502"/>
      <c r="AC33" s="502"/>
      <c r="AD33" s="147"/>
      <c r="AE33"/>
    </row>
    <row r="34" spans="1:31" ht="18" customHeight="1">
      <c r="B34" s="392"/>
      <c r="O34" s="393"/>
      <c r="P34" s="713"/>
      <c r="Q34" s="701" t="s">
        <v>913</v>
      </c>
      <c r="R34" s="701"/>
      <c r="S34" s="701"/>
      <c r="T34" s="702" t="s">
        <v>917</v>
      </c>
      <c r="U34" s="702"/>
      <c r="V34" s="702" t="s">
        <v>918</v>
      </c>
      <c r="W34" s="703"/>
      <c r="Z34" s="333"/>
      <c r="AA34" s="502"/>
      <c r="AB34" s="502"/>
      <c r="AC34" s="502"/>
      <c r="AD34" s="147"/>
      <c r="AE34"/>
    </row>
    <row r="35" spans="1:31" ht="18" customHeight="1" thickBot="1">
      <c r="B35" s="392"/>
      <c r="O35" s="393"/>
      <c r="P35" s="711"/>
      <c r="Q35" s="704" t="s">
        <v>912</v>
      </c>
      <c r="R35" s="704"/>
      <c r="S35" s="704"/>
      <c r="T35" s="705" t="s">
        <v>917</v>
      </c>
      <c r="U35" s="705"/>
      <c r="V35" s="705" t="s">
        <v>918</v>
      </c>
      <c r="W35" s="706"/>
      <c r="Z35"/>
      <c r="AA35"/>
      <c r="AB35"/>
      <c r="AC35"/>
      <c r="AD35"/>
      <c r="AE35"/>
    </row>
    <row r="36" spans="1:31" ht="18" customHeight="1">
      <c r="B36" s="392"/>
      <c r="O36" s="393"/>
      <c r="P36" s="693" t="s">
        <v>883</v>
      </c>
      <c r="Q36" s="694"/>
      <c r="R36" s="694"/>
      <c r="S36" s="694"/>
      <c r="T36" s="694" t="s">
        <v>884</v>
      </c>
      <c r="U36" s="694"/>
      <c r="V36" s="694"/>
      <c r="W36" s="695"/>
      <c r="Z36"/>
      <c r="AA36"/>
      <c r="AB36"/>
      <c r="AC36"/>
      <c r="AD36"/>
      <c r="AE36"/>
    </row>
    <row r="37" spans="1:31" ht="18" customHeight="1" thickBot="1">
      <c r="B37" s="392"/>
      <c r="O37" s="393"/>
      <c r="P37" s="696" t="s">
        <v>885</v>
      </c>
      <c r="Q37" s="697"/>
      <c r="R37" s="697"/>
      <c r="S37" s="697"/>
      <c r="T37" s="697" t="s">
        <v>885</v>
      </c>
      <c r="U37" s="697"/>
      <c r="V37" s="697"/>
      <c r="W37" s="698"/>
      <c r="Z37"/>
      <c r="AA37"/>
      <c r="AB37"/>
      <c r="AC37"/>
      <c r="AD37"/>
      <c r="AE37"/>
    </row>
    <row r="38" spans="1:31" ht="18" customHeight="1">
      <c r="B38" s="392"/>
      <c r="O38" s="393"/>
      <c r="P38" s="677" t="s">
        <v>886</v>
      </c>
      <c r="Q38" s="678"/>
      <c r="R38" s="678"/>
      <c r="S38" s="678"/>
      <c r="T38" s="678"/>
      <c r="U38" s="678"/>
      <c r="V38" s="678"/>
      <c r="W38" s="679"/>
      <c r="Z38"/>
      <c r="AA38"/>
      <c r="AB38"/>
      <c r="AC38"/>
      <c r="AD38"/>
      <c r="AE38"/>
    </row>
    <row r="39" spans="1:31" ht="18" customHeight="1" thickBot="1"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7"/>
      <c r="P39" s="680"/>
      <c r="Q39" s="681"/>
      <c r="R39" s="681"/>
      <c r="S39" s="681"/>
      <c r="T39" s="681"/>
      <c r="U39" s="681"/>
      <c r="V39" s="681"/>
      <c r="W39" s="682"/>
      <c r="Z39"/>
      <c r="AA39"/>
      <c r="AB39"/>
      <c r="AC39"/>
      <c r="AD39"/>
      <c r="AE39"/>
    </row>
    <row r="40" spans="1:31" ht="18" customHeight="1">
      <c r="B40" s="683" t="s">
        <v>887</v>
      </c>
      <c r="C40" s="683"/>
      <c r="D40" s="683"/>
      <c r="E40" s="683"/>
      <c r="F40" s="683"/>
      <c r="G40" s="683"/>
      <c r="H40" s="683"/>
      <c r="I40" s="683"/>
      <c r="J40" s="683"/>
      <c r="K40" s="683"/>
      <c r="L40" s="683"/>
      <c r="M40" s="683"/>
      <c r="N40" s="683"/>
      <c r="O40" s="683"/>
      <c r="P40" s="680"/>
      <c r="Q40" s="681"/>
      <c r="R40" s="681"/>
      <c r="S40" s="681"/>
      <c r="T40" s="681"/>
      <c r="U40" s="681"/>
      <c r="V40" s="681"/>
      <c r="W40" s="682"/>
      <c r="Z40"/>
      <c r="AA40"/>
      <c r="AB40"/>
      <c r="AC40"/>
      <c r="AD40"/>
      <c r="AE40"/>
    </row>
    <row r="41" spans="1:31" ht="18" customHeight="1">
      <c r="B41" s="684" t="s">
        <v>888</v>
      </c>
      <c r="C41" s="685"/>
      <c r="D41" s="686"/>
      <c r="E41" s="687"/>
      <c r="F41" s="686"/>
      <c r="G41" s="687"/>
      <c r="H41" s="686"/>
      <c r="I41" s="687"/>
      <c r="J41" s="686"/>
      <c r="K41" s="687"/>
      <c r="L41" s="686"/>
      <c r="M41" s="687"/>
      <c r="N41" s="686"/>
      <c r="O41" s="688"/>
      <c r="P41" s="680"/>
      <c r="Q41" s="681"/>
      <c r="R41" s="681"/>
      <c r="S41" s="681"/>
      <c r="T41" s="681"/>
      <c r="U41" s="681"/>
      <c r="V41" s="681"/>
      <c r="W41" s="682"/>
      <c r="Z41"/>
      <c r="AA41"/>
      <c r="AB41"/>
      <c r="AC41"/>
      <c r="AD41"/>
      <c r="AE41"/>
    </row>
    <row r="42" spans="1:31" ht="18" customHeight="1">
      <c r="B42" s="684" t="s">
        <v>889</v>
      </c>
      <c r="C42" s="685"/>
      <c r="D42" s="674"/>
      <c r="E42" s="675"/>
      <c r="F42" s="674"/>
      <c r="G42" s="675"/>
      <c r="H42" s="674"/>
      <c r="I42" s="675"/>
      <c r="J42" s="674"/>
      <c r="K42" s="675"/>
      <c r="L42" s="674"/>
      <c r="M42" s="675"/>
      <c r="N42" s="674"/>
      <c r="O42" s="676"/>
      <c r="P42" s="680"/>
      <c r="Q42" s="681"/>
      <c r="R42" s="681"/>
      <c r="S42" s="681"/>
      <c r="T42" s="681"/>
      <c r="U42" s="681"/>
      <c r="V42" s="681"/>
      <c r="W42" s="682"/>
      <c r="Z42"/>
      <c r="AA42"/>
      <c r="AB42"/>
      <c r="AC42"/>
      <c r="AD42"/>
      <c r="AE42"/>
    </row>
    <row r="43" spans="1:31" ht="18" customHeight="1">
      <c r="B43" s="671" t="s">
        <v>890</v>
      </c>
      <c r="C43" s="672"/>
      <c r="D43" s="665"/>
      <c r="E43" s="673"/>
      <c r="F43" s="665"/>
      <c r="G43" s="673"/>
      <c r="H43" s="665"/>
      <c r="I43" s="673"/>
      <c r="J43" s="665"/>
      <c r="K43" s="673"/>
      <c r="L43" s="665"/>
      <c r="M43" s="673"/>
      <c r="N43" s="665"/>
      <c r="O43" s="666"/>
      <c r="P43" s="667" t="s">
        <v>891</v>
      </c>
      <c r="Q43" s="668"/>
      <c r="R43" s="668"/>
      <c r="S43" s="668"/>
      <c r="T43" s="669" t="s">
        <v>881</v>
      </c>
      <c r="U43" s="669"/>
      <c r="V43" s="669" t="s">
        <v>882</v>
      </c>
      <c r="W43" s="670"/>
    </row>
    <row r="44" spans="1:31" ht="18" customHeight="1"/>
    <row r="45" spans="1:31" ht="18" customHeight="1">
      <c r="A45" s="388"/>
      <c r="B45" s="388"/>
      <c r="Y45" s="389" t="s">
        <v>935</v>
      </c>
    </row>
    <row r="46" spans="1:31" ht="18" customHeight="1"/>
    <row r="47" spans="1:31" ht="18" customHeight="1">
      <c r="B47" s="684" t="s">
        <v>849</v>
      </c>
      <c r="C47" s="684"/>
      <c r="D47" s="685"/>
      <c r="E47" s="708" t="s">
        <v>437</v>
      </c>
      <c r="F47" s="708"/>
      <c r="G47" s="708" t="s">
        <v>850</v>
      </c>
      <c r="H47" s="708"/>
      <c r="I47" s="708"/>
      <c r="J47" s="708"/>
      <c r="K47" s="708"/>
      <c r="L47" s="708"/>
      <c r="M47" s="708"/>
      <c r="N47" s="708"/>
      <c r="O47" s="780" t="s">
        <v>894</v>
      </c>
      <c r="P47" s="684"/>
      <c r="Q47" s="684"/>
      <c r="R47" s="685"/>
      <c r="S47" s="780" t="s">
        <v>893</v>
      </c>
      <c r="T47" s="684"/>
      <c r="U47" s="684"/>
      <c r="V47" s="684"/>
      <c r="W47" s="684"/>
    </row>
    <row r="48" spans="1:31" ht="18" customHeight="1">
      <c r="B48" s="788">
        <v>3796652</v>
      </c>
      <c r="C48" s="788"/>
      <c r="D48" s="789"/>
      <c r="E48" s="790">
        <v>50</v>
      </c>
      <c r="F48" s="790"/>
      <c r="G48" s="791" t="s">
        <v>658</v>
      </c>
      <c r="H48" s="791"/>
      <c r="I48" s="791"/>
      <c r="J48" s="791"/>
      <c r="K48" s="791"/>
      <c r="L48" s="791"/>
      <c r="M48" s="791"/>
      <c r="N48" s="791"/>
      <c r="O48" s="792" t="s">
        <v>923</v>
      </c>
      <c r="P48" s="793"/>
      <c r="Q48" s="793"/>
      <c r="R48" s="794"/>
      <c r="S48" s="795"/>
      <c r="T48" s="788"/>
      <c r="U48" s="788"/>
      <c r="V48" s="788"/>
      <c r="W48" s="788"/>
    </row>
    <row r="49" spans="2:23" ht="18" customHeight="1">
      <c r="B49" s="788"/>
      <c r="C49" s="788"/>
      <c r="D49" s="789"/>
      <c r="E49" s="790"/>
      <c r="F49" s="790"/>
      <c r="G49" s="791"/>
      <c r="H49" s="791"/>
      <c r="I49" s="791"/>
      <c r="J49" s="791"/>
      <c r="K49" s="791"/>
      <c r="L49" s="791"/>
      <c r="M49" s="791"/>
      <c r="N49" s="791"/>
      <c r="O49" s="792"/>
      <c r="P49" s="793"/>
      <c r="Q49" s="793"/>
      <c r="R49" s="794"/>
      <c r="S49" s="781"/>
      <c r="T49" s="781"/>
      <c r="U49" s="781"/>
      <c r="V49" s="781"/>
      <c r="W49" s="781"/>
    </row>
    <row r="50" spans="2:23" ht="18" customHeight="1">
      <c r="B50" s="781"/>
      <c r="C50" s="781"/>
      <c r="D50" s="782"/>
      <c r="E50" s="783"/>
      <c r="F50" s="783"/>
      <c r="G50" s="784"/>
      <c r="H50" s="784"/>
      <c r="I50" s="784"/>
      <c r="J50" s="784"/>
      <c r="K50" s="784"/>
      <c r="L50" s="784"/>
      <c r="M50" s="784"/>
      <c r="N50" s="784"/>
      <c r="O50" s="785"/>
      <c r="P50" s="786"/>
      <c r="Q50" s="786"/>
      <c r="R50" s="787"/>
      <c r="S50" s="781"/>
      <c r="T50" s="781"/>
      <c r="U50" s="781"/>
      <c r="V50" s="781"/>
      <c r="W50" s="781"/>
    </row>
    <row r="51" spans="2:23" ht="18" customHeight="1">
      <c r="B51" s="781"/>
      <c r="C51" s="781"/>
      <c r="D51" s="782"/>
      <c r="E51" s="783"/>
      <c r="F51" s="783"/>
      <c r="G51" s="784"/>
      <c r="H51" s="784"/>
      <c r="I51" s="784"/>
      <c r="J51" s="784"/>
      <c r="K51" s="784"/>
      <c r="L51" s="784"/>
      <c r="M51" s="784"/>
      <c r="N51" s="784"/>
      <c r="O51" s="785"/>
      <c r="P51" s="786"/>
      <c r="Q51" s="786"/>
      <c r="R51" s="787"/>
      <c r="S51" s="781"/>
      <c r="T51" s="781"/>
      <c r="U51" s="781"/>
      <c r="V51" s="781"/>
      <c r="W51" s="781"/>
    </row>
    <row r="52" spans="2:23" ht="18" customHeight="1" thickBot="1">
      <c r="B52" s="773"/>
      <c r="C52" s="773"/>
      <c r="D52" s="774"/>
      <c r="E52" s="775"/>
      <c r="F52" s="775"/>
      <c r="G52" s="776"/>
      <c r="H52" s="776"/>
      <c r="I52" s="776"/>
      <c r="J52" s="776"/>
      <c r="K52" s="776"/>
      <c r="L52" s="776"/>
      <c r="M52" s="776"/>
      <c r="N52" s="776"/>
      <c r="O52" s="777"/>
      <c r="P52" s="778"/>
      <c r="Q52" s="778"/>
      <c r="R52" s="779"/>
      <c r="S52" s="773"/>
      <c r="T52" s="773"/>
      <c r="U52" s="773"/>
      <c r="V52" s="773"/>
      <c r="W52" s="773"/>
    </row>
    <row r="53" spans="2:23" ht="18" customHeight="1">
      <c r="B53" s="685" t="s">
        <v>851</v>
      </c>
      <c r="C53" s="708"/>
      <c r="D53" s="708"/>
      <c r="E53" s="708"/>
      <c r="F53" s="708"/>
      <c r="G53" s="708"/>
      <c r="H53" s="708"/>
      <c r="I53" s="708"/>
      <c r="J53" s="708" t="s">
        <v>852</v>
      </c>
      <c r="K53" s="708"/>
      <c r="L53" s="708"/>
      <c r="M53" s="708"/>
      <c r="N53" s="708" t="s">
        <v>853</v>
      </c>
      <c r="O53" s="708"/>
      <c r="P53" s="708"/>
      <c r="Q53" s="708"/>
      <c r="R53" s="708"/>
      <c r="S53" s="708"/>
      <c r="T53" s="708" t="s">
        <v>854</v>
      </c>
      <c r="U53" s="708"/>
      <c r="V53" s="708"/>
      <c r="W53" s="780"/>
    </row>
    <row r="54" spans="2:23" ht="18" customHeight="1" thickBot="1">
      <c r="B54" s="673"/>
      <c r="C54" s="762"/>
      <c r="D54" s="762"/>
      <c r="E54" s="762"/>
      <c r="F54" s="762"/>
      <c r="G54" s="762"/>
      <c r="H54" s="762"/>
      <c r="I54" s="762"/>
      <c r="J54" s="763" t="s">
        <v>892</v>
      </c>
      <c r="K54" s="748"/>
      <c r="L54" s="748"/>
      <c r="M54" s="764"/>
      <c r="N54" s="765" t="s">
        <v>901</v>
      </c>
      <c r="O54" s="766"/>
      <c r="P54" s="766"/>
      <c r="Q54" s="766"/>
      <c r="R54" s="766"/>
      <c r="S54" s="767"/>
      <c r="T54" s="768"/>
      <c r="U54" s="768"/>
      <c r="V54" s="768" t="s">
        <v>855</v>
      </c>
      <c r="W54" s="769"/>
    </row>
    <row r="55" spans="2:23" ht="18" customHeight="1">
      <c r="B55" s="770" t="s">
        <v>856</v>
      </c>
      <c r="C55" s="391"/>
      <c r="D55" s="391"/>
      <c r="E55" s="391"/>
      <c r="F55" s="391"/>
      <c r="G55" s="391"/>
      <c r="H55" s="391"/>
      <c r="I55" s="391"/>
      <c r="J55" s="391"/>
      <c r="K55" s="391"/>
      <c r="L55" s="391"/>
      <c r="M55" s="391"/>
      <c r="O55" s="393"/>
      <c r="P55" s="735" t="s">
        <v>857</v>
      </c>
      <c r="Q55" s="772"/>
      <c r="R55" s="772"/>
      <c r="S55" s="772"/>
      <c r="T55" s="745" t="s">
        <v>858</v>
      </c>
      <c r="U55" s="746"/>
      <c r="V55" s="746"/>
      <c r="W55" s="746"/>
    </row>
    <row r="56" spans="2:23" ht="18" customHeight="1">
      <c r="B56" s="771"/>
      <c r="O56" s="393"/>
      <c r="P56" s="424" t="s">
        <v>859</v>
      </c>
      <c r="Q56" s="749" t="s">
        <v>860</v>
      </c>
      <c r="R56" s="750"/>
      <c r="S56" s="750"/>
      <c r="T56" s="425" t="s">
        <v>859</v>
      </c>
      <c r="U56" s="751" t="s">
        <v>860</v>
      </c>
      <c r="V56" s="750"/>
      <c r="W56" s="730"/>
    </row>
    <row r="57" spans="2:23" ht="18" customHeight="1">
      <c r="B57" s="392"/>
      <c r="O57" s="393"/>
      <c r="P57" s="752"/>
      <c r="Q57" s="754"/>
      <c r="R57" s="754"/>
      <c r="S57" s="755"/>
      <c r="T57" s="758"/>
      <c r="U57" s="755"/>
      <c r="V57" s="760"/>
      <c r="W57" s="760"/>
    </row>
    <row r="58" spans="2:23" ht="18" customHeight="1" thickBot="1">
      <c r="B58" s="392"/>
      <c r="O58" s="393"/>
      <c r="P58" s="753"/>
      <c r="Q58" s="756"/>
      <c r="R58" s="756"/>
      <c r="S58" s="757"/>
      <c r="T58" s="759"/>
      <c r="U58" s="757"/>
      <c r="V58" s="761"/>
      <c r="W58" s="761"/>
    </row>
    <row r="59" spans="2:23" ht="18" customHeight="1" thickBot="1">
      <c r="B59" s="392"/>
      <c r="O59" s="393"/>
      <c r="P59" s="741" t="s">
        <v>861</v>
      </c>
      <c r="Q59" s="742"/>
      <c r="R59" s="743"/>
      <c r="S59" s="744" t="s">
        <v>862</v>
      </c>
      <c r="T59" s="744"/>
      <c r="U59" s="744"/>
      <c r="V59" s="744"/>
      <c r="W59" s="744"/>
    </row>
    <row r="60" spans="2:23" ht="18" customHeight="1">
      <c r="B60" s="392"/>
      <c r="O60" s="393"/>
      <c r="P60" s="745" t="s">
        <v>863</v>
      </c>
      <c r="Q60" s="746"/>
      <c r="R60" s="746"/>
      <c r="S60" s="728" t="s">
        <v>864</v>
      </c>
      <c r="T60" s="729"/>
      <c r="U60" s="729"/>
      <c r="V60" s="729"/>
      <c r="W60" s="729"/>
    </row>
    <row r="61" spans="2:23" ht="18" customHeight="1" thickBot="1">
      <c r="B61" s="392"/>
      <c r="N61" s="505" t="s">
        <v>902</v>
      </c>
      <c r="O61" s="500" t="s">
        <v>908</v>
      </c>
      <c r="P61" s="747" t="s">
        <v>865</v>
      </c>
      <c r="Q61" s="748"/>
      <c r="R61" s="748"/>
      <c r="S61" s="698" t="s">
        <v>864</v>
      </c>
      <c r="T61" s="726"/>
      <c r="U61" s="726"/>
      <c r="V61" s="726"/>
      <c r="W61" s="726"/>
    </row>
    <row r="62" spans="2:23" ht="18" customHeight="1">
      <c r="B62" s="392"/>
      <c r="N62" s="503"/>
      <c r="O62" s="393"/>
      <c r="P62" s="715" t="s">
        <v>866</v>
      </c>
      <c r="Q62" s="683"/>
      <c r="R62" s="727"/>
      <c r="S62" s="728" t="s">
        <v>864</v>
      </c>
      <c r="T62" s="729"/>
      <c r="U62" s="729"/>
      <c r="V62" s="729"/>
      <c r="W62" s="729"/>
    </row>
    <row r="63" spans="2:23" ht="18" customHeight="1" thickBot="1">
      <c r="B63" s="392"/>
      <c r="N63" s="503"/>
      <c r="O63" s="393"/>
      <c r="P63" s="723" t="s">
        <v>981</v>
      </c>
      <c r="Q63" s="724"/>
      <c r="R63" s="725"/>
      <c r="S63" s="698" t="s">
        <v>864</v>
      </c>
      <c r="T63" s="726"/>
      <c r="U63" s="726"/>
      <c r="V63" s="726"/>
      <c r="W63" s="726"/>
    </row>
    <row r="64" spans="2:23" ht="18" customHeight="1">
      <c r="B64" s="392"/>
      <c r="N64" s="503"/>
      <c r="O64" s="393"/>
      <c r="P64" s="715" t="s">
        <v>867</v>
      </c>
      <c r="Q64" s="683"/>
      <c r="R64" s="727"/>
      <c r="S64" s="728" t="s">
        <v>864</v>
      </c>
      <c r="T64" s="729"/>
      <c r="U64" s="729"/>
      <c r="V64" s="729"/>
      <c r="W64" s="729"/>
    </row>
    <row r="65" spans="2:23" ht="18" customHeight="1">
      <c r="B65" s="392"/>
      <c r="N65" s="503"/>
      <c r="O65" s="393"/>
      <c r="P65" s="730" t="s">
        <v>868</v>
      </c>
      <c r="Q65" s="731"/>
      <c r="R65" s="732"/>
      <c r="S65" s="733" t="s">
        <v>864</v>
      </c>
      <c r="T65" s="734"/>
      <c r="U65" s="734"/>
      <c r="V65" s="734"/>
      <c r="W65" s="734"/>
    </row>
    <row r="66" spans="2:23" ht="18" customHeight="1" thickBot="1">
      <c r="B66" s="392"/>
      <c r="N66" s="503"/>
      <c r="O66" s="393"/>
      <c r="P66" s="735" t="s">
        <v>869</v>
      </c>
      <c r="Q66" s="724"/>
      <c r="R66" s="725"/>
      <c r="S66" s="736"/>
      <c r="T66" s="737"/>
      <c r="U66" s="737"/>
      <c r="V66" s="737"/>
      <c r="W66" s="737"/>
    </row>
    <row r="67" spans="2:23" ht="18" customHeight="1">
      <c r="B67" s="392"/>
      <c r="D67" s="394"/>
      <c r="E67" s="394"/>
      <c r="G67" s="819"/>
      <c r="H67" s="819"/>
      <c r="N67" s="503"/>
      <c r="O67" s="395"/>
      <c r="P67" s="738" t="s">
        <v>870</v>
      </c>
      <c r="Q67" s="694" t="s">
        <v>909</v>
      </c>
      <c r="R67" s="694"/>
      <c r="S67" s="694"/>
      <c r="T67" s="718"/>
      <c r="U67" s="718"/>
      <c r="V67" s="718"/>
      <c r="W67" s="719"/>
    </row>
    <row r="68" spans="2:23" ht="18" customHeight="1">
      <c r="B68" s="392"/>
      <c r="D68" s="394"/>
      <c r="E68" s="394"/>
      <c r="G68" s="819"/>
      <c r="H68" s="819"/>
      <c r="N68" s="505" t="s">
        <v>903</v>
      </c>
      <c r="O68" s="500" t="s">
        <v>908</v>
      </c>
      <c r="P68" s="739"/>
      <c r="Q68" s="701" t="s">
        <v>910</v>
      </c>
      <c r="R68" s="701"/>
      <c r="S68" s="701"/>
      <c r="T68" s="720"/>
      <c r="U68" s="720"/>
      <c r="V68" s="720"/>
      <c r="W68" s="674"/>
    </row>
    <row r="69" spans="2:23" ht="18" customHeight="1" thickBot="1">
      <c r="B69" s="392"/>
      <c r="N69" s="503"/>
      <c r="O69" s="395"/>
      <c r="P69" s="740"/>
      <c r="Q69" s="704" t="s">
        <v>911</v>
      </c>
      <c r="R69" s="704"/>
      <c r="S69" s="704"/>
      <c r="T69" s="721"/>
      <c r="U69" s="721"/>
      <c r="V69" s="721"/>
      <c r="W69" s="722"/>
    </row>
    <row r="70" spans="2:23" ht="18" customHeight="1">
      <c r="B70" s="392"/>
      <c r="N70" s="503"/>
      <c r="O70" s="393"/>
      <c r="P70" s="715" t="s">
        <v>871</v>
      </c>
      <c r="Q70" s="683"/>
      <c r="R70" s="683"/>
      <c r="S70" s="683"/>
      <c r="T70" s="683"/>
      <c r="U70" s="683"/>
      <c r="V70" s="683"/>
      <c r="W70" s="683"/>
    </row>
    <row r="71" spans="2:23" ht="18" customHeight="1">
      <c r="B71" s="392"/>
      <c r="N71" s="503"/>
      <c r="O71" s="393"/>
      <c r="P71" s="713" t="s">
        <v>872</v>
      </c>
      <c r="Q71" s="701"/>
      <c r="R71" s="701"/>
      <c r="S71" s="701"/>
      <c r="T71" s="716" t="s">
        <v>873</v>
      </c>
      <c r="U71" s="716"/>
      <c r="V71" s="716" t="s">
        <v>874</v>
      </c>
      <c r="W71" s="717"/>
    </row>
    <row r="72" spans="2:23" ht="18" customHeight="1">
      <c r="B72" s="392"/>
      <c r="N72" s="503"/>
      <c r="O72" s="393"/>
      <c r="P72" s="713"/>
      <c r="Q72" s="701"/>
      <c r="R72" s="701"/>
      <c r="S72" s="701"/>
      <c r="T72" s="716"/>
      <c r="U72" s="716"/>
      <c r="V72" s="716"/>
      <c r="W72" s="717"/>
    </row>
    <row r="73" spans="2:23" ht="18" customHeight="1">
      <c r="B73" s="392"/>
      <c r="N73" s="503"/>
      <c r="O73" s="393"/>
      <c r="P73" s="713" t="s">
        <v>875</v>
      </c>
      <c r="Q73" s="701"/>
      <c r="R73" s="701"/>
      <c r="S73" s="701"/>
      <c r="T73" s="716" t="s">
        <v>874</v>
      </c>
      <c r="U73" s="716"/>
      <c r="V73" s="716" t="s">
        <v>874</v>
      </c>
      <c r="W73" s="717"/>
    </row>
    <row r="74" spans="2:23" ht="18" customHeight="1">
      <c r="B74" s="392"/>
      <c r="N74" s="503"/>
      <c r="O74" s="393"/>
      <c r="P74" s="713"/>
      <c r="Q74" s="701"/>
      <c r="R74" s="701"/>
      <c r="S74" s="701"/>
      <c r="T74" s="716"/>
      <c r="U74" s="716"/>
      <c r="V74" s="716"/>
      <c r="W74" s="717"/>
    </row>
    <row r="75" spans="2:23" ht="18" customHeight="1">
      <c r="B75" s="392"/>
      <c r="N75" s="503" t="s">
        <v>904</v>
      </c>
      <c r="O75" s="500" t="s">
        <v>908</v>
      </c>
      <c r="P75" s="707" t="s">
        <v>876</v>
      </c>
      <c r="Q75" s="708"/>
      <c r="R75" s="708"/>
      <c r="S75" s="708"/>
      <c r="T75" s="709" t="s">
        <v>915</v>
      </c>
      <c r="U75" s="709"/>
      <c r="V75" s="709" t="s">
        <v>915</v>
      </c>
      <c r="W75" s="710"/>
    </row>
    <row r="76" spans="2:23" ht="18" customHeight="1" thickBot="1">
      <c r="B76" s="392"/>
      <c r="O76" s="393"/>
      <c r="P76" s="711" t="s">
        <v>877</v>
      </c>
      <c r="Q76" s="704"/>
      <c r="R76" s="704"/>
      <c r="S76" s="704"/>
      <c r="T76" s="705" t="s">
        <v>878</v>
      </c>
      <c r="U76" s="705"/>
      <c r="V76" s="705" t="s">
        <v>879</v>
      </c>
      <c r="W76" s="706"/>
    </row>
    <row r="77" spans="2:23" ht="18" customHeight="1">
      <c r="B77" s="392"/>
      <c r="O77" s="393"/>
      <c r="P77" s="712" t="s">
        <v>880</v>
      </c>
      <c r="Q77" s="714" t="s">
        <v>914</v>
      </c>
      <c r="R77" s="714"/>
      <c r="S77" s="714"/>
      <c r="T77" s="699" t="s">
        <v>917</v>
      </c>
      <c r="U77" s="699"/>
      <c r="V77" s="699" t="s">
        <v>918</v>
      </c>
      <c r="W77" s="700"/>
    </row>
    <row r="78" spans="2:23" ht="18" customHeight="1">
      <c r="B78" s="392"/>
      <c r="O78" s="393"/>
      <c r="P78" s="713"/>
      <c r="Q78" s="701" t="s">
        <v>913</v>
      </c>
      <c r="R78" s="701"/>
      <c r="S78" s="701"/>
      <c r="T78" s="702" t="s">
        <v>917</v>
      </c>
      <c r="U78" s="702"/>
      <c r="V78" s="702" t="s">
        <v>918</v>
      </c>
      <c r="W78" s="703"/>
    </row>
    <row r="79" spans="2:23" ht="18" customHeight="1" thickBot="1">
      <c r="B79" s="392"/>
      <c r="O79" s="393"/>
      <c r="P79" s="711"/>
      <c r="Q79" s="704" t="s">
        <v>912</v>
      </c>
      <c r="R79" s="704"/>
      <c r="S79" s="704"/>
      <c r="T79" s="705" t="s">
        <v>917</v>
      </c>
      <c r="U79" s="705"/>
      <c r="V79" s="705" t="s">
        <v>918</v>
      </c>
      <c r="W79" s="706"/>
    </row>
    <row r="80" spans="2:23" ht="18" customHeight="1">
      <c r="B80" s="392"/>
      <c r="O80" s="393"/>
      <c r="P80" s="693" t="s">
        <v>883</v>
      </c>
      <c r="Q80" s="694"/>
      <c r="R80" s="694"/>
      <c r="S80" s="694"/>
      <c r="T80" s="694" t="s">
        <v>884</v>
      </c>
      <c r="U80" s="694"/>
      <c r="V80" s="694"/>
      <c r="W80" s="695"/>
    </row>
    <row r="81" spans="1:25" ht="18" customHeight="1" thickBot="1">
      <c r="B81" s="392"/>
      <c r="O81" s="393"/>
      <c r="P81" s="696" t="s">
        <v>885</v>
      </c>
      <c r="Q81" s="697"/>
      <c r="R81" s="697"/>
      <c r="S81" s="697"/>
      <c r="T81" s="697" t="s">
        <v>885</v>
      </c>
      <c r="U81" s="697"/>
      <c r="V81" s="697"/>
      <c r="W81" s="698"/>
    </row>
    <row r="82" spans="1:25" ht="18" customHeight="1">
      <c r="B82" s="392"/>
      <c r="O82" s="393"/>
      <c r="P82" s="677" t="s">
        <v>886</v>
      </c>
      <c r="Q82" s="678"/>
      <c r="R82" s="678"/>
      <c r="S82" s="678"/>
      <c r="T82" s="678"/>
      <c r="U82" s="678"/>
      <c r="V82" s="678"/>
      <c r="W82" s="679"/>
    </row>
    <row r="83" spans="1:25" ht="18" customHeight="1" thickBot="1">
      <c r="B83" s="396"/>
      <c r="C83" s="396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680"/>
      <c r="Q83" s="681"/>
      <c r="R83" s="681"/>
      <c r="S83" s="681"/>
      <c r="T83" s="681"/>
      <c r="U83" s="681"/>
      <c r="V83" s="681"/>
      <c r="W83" s="682"/>
    </row>
    <row r="84" spans="1:25" ht="18" customHeight="1">
      <c r="B84" s="683" t="s">
        <v>887</v>
      </c>
      <c r="C84" s="683"/>
      <c r="D84" s="683"/>
      <c r="E84" s="683"/>
      <c r="F84" s="683"/>
      <c r="G84" s="683"/>
      <c r="H84" s="683"/>
      <c r="I84" s="683"/>
      <c r="J84" s="683"/>
      <c r="K84" s="683"/>
      <c r="L84" s="683"/>
      <c r="M84" s="683"/>
      <c r="N84" s="683"/>
      <c r="O84" s="683"/>
      <c r="P84" s="680"/>
      <c r="Q84" s="681"/>
      <c r="R84" s="681"/>
      <c r="S84" s="681"/>
      <c r="T84" s="681"/>
      <c r="U84" s="681"/>
      <c r="V84" s="681"/>
      <c r="W84" s="682"/>
    </row>
    <row r="85" spans="1:25" ht="18" customHeight="1">
      <c r="B85" s="684" t="s">
        <v>888</v>
      </c>
      <c r="C85" s="685"/>
      <c r="D85" s="686"/>
      <c r="E85" s="687"/>
      <c r="F85" s="686"/>
      <c r="G85" s="687"/>
      <c r="H85" s="686"/>
      <c r="I85" s="687"/>
      <c r="J85" s="686"/>
      <c r="K85" s="687"/>
      <c r="L85" s="686"/>
      <c r="M85" s="687"/>
      <c r="N85" s="686"/>
      <c r="O85" s="688"/>
      <c r="P85" s="680"/>
      <c r="Q85" s="681"/>
      <c r="R85" s="681"/>
      <c r="S85" s="681"/>
      <c r="T85" s="681"/>
      <c r="U85" s="681"/>
      <c r="V85" s="681"/>
      <c r="W85" s="682"/>
    </row>
    <row r="86" spans="1:25" ht="18" customHeight="1">
      <c r="B86" s="684" t="s">
        <v>889</v>
      </c>
      <c r="C86" s="685"/>
      <c r="D86" s="674"/>
      <c r="E86" s="675"/>
      <c r="F86" s="674"/>
      <c r="G86" s="675"/>
      <c r="H86" s="674"/>
      <c r="I86" s="675"/>
      <c r="J86" s="674"/>
      <c r="K86" s="675"/>
      <c r="L86" s="674"/>
      <c r="M86" s="675"/>
      <c r="N86" s="674"/>
      <c r="O86" s="676"/>
      <c r="P86" s="680"/>
      <c r="Q86" s="681"/>
      <c r="R86" s="681"/>
      <c r="S86" s="681"/>
      <c r="T86" s="681"/>
      <c r="U86" s="681"/>
      <c r="V86" s="681"/>
      <c r="W86" s="682"/>
    </row>
    <row r="87" spans="1:25" ht="18" customHeight="1">
      <c r="B87" s="671" t="s">
        <v>890</v>
      </c>
      <c r="C87" s="672"/>
      <c r="D87" s="665"/>
      <c r="E87" s="673"/>
      <c r="F87" s="665"/>
      <c r="G87" s="673"/>
      <c r="H87" s="665"/>
      <c r="I87" s="673"/>
      <c r="J87" s="665"/>
      <c r="K87" s="673"/>
      <c r="L87" s="665"/>
      <c r="M87" s="673"/>
      <c r="N87" s="665"/>
      <c r="O87" s="666"/>
      <c r="P87" s="667" t="s">
        <v>891</v>
      </c>
      <c r="Q87" s="668"/>
      <c r="R87" s="668"/>
      <c r="S87" s="668"/>
      <c r="T87" s="669" t="s">
        <v>881</v>
      </c>
      <c r="U87" s="669"/>
      <c r="V87" s="669" t="s">
        <v>882</v>
      </c>
      <c r="W87" s="670"/>
    </row>
    <row r="88" spans="1:25" ht="18" customHeight="1"/>
    <row r="89" spans="1:25" ht="18" customHeight="1">
      <c r="A89" s="388"/>
      <c r="B89" s="388"/>
      <c r="Y89" s="389" t="s">
        <v>936</v>
      </c>
    </row>
    <row r="90" spans="1:25" ht="18" customHeight="1"/>
    <row r="91" spans="1:25" ht="18" customHeight="1">
      <c r="B91" s="684" t="s">
        <v>849</v>
      </c>
      <c r="C91" s="684"/>
      <c r="D91" s="685"/>
      <c r="E91" s="708" t="s">
        <v>437</v>
      </c>
      <c r="F91" s="708"/>
      <c r="G91" s="708" t="s">
        <v>850</v>
      </c>
      <c r="H91" s="708"/>
      <c r="I91" s="708"/>
      <c r="J91" s="708"/>
      <c r="K91" s="708"/>
      <c r="L91" s="708"/>
      <c r="M91" s="708"/>
      <c r="N91" s="708"/>
      <c r="O91" s="780" t="s">
        <v>894</v>
      </c>
      <c r="P91" s="684"/>
      <c r="Q91" s="684"/>
      <c r="R91" s="685"/>
      <c r="S91" s="780" t="s">
        <v>893</v>
      </c>
      <c r="T91" s="684"/>
      <c r="U91" s="684"/>
      <c r="V91" s="684"/>
      <c r="W91" s="684"/>
    </row>
    <row r="92" spans="1:25" ht="18" customHeight="1">
      <c r="B92" s="788"/>
      <c r="C92" s="788"/>
      <c r="D92" s="789"/>
      <c r="E92" s="790"/>
      <c r="F92" s="790"/>
      <c r="G92" s="791"/>
      <c r="H92" s="791"/>
      <c r="I92" s="791"/>
      <c r="J92" s="791"/>
      <c r="K92" s="791"/>
      <c r="L92" s="791"/>
      <c r="M92" s="791"/>
      <c r="N92" s="791"/>
      <c r="O92" s="792"/>
      <c r="P92" s="793"/>
      <c r="Q92" s="793"/>
      <c r="R92" s="794"/>
      <c r="S92" s="795"/>
      <c r="T92" s="788"/>
      <c r="U92" s="788"/>
      <c r="V92" s="788"/>
      <c r="W92" s="788"/>
    </row>
    <row r="93" spans="1:25" ht="18" customHeight="1">
      <c r="B93" s="788"/>
      <c r="C93" s="788"/>
      <c r="D93" s="789"/>
      <c r="E93" s="790"/>
      <c r="F93" s="790"/>
      <c r="G93" s="791"/>
      <c r="H93" s="791"/>
      <c r="I93" s="791"/>
      <c r="J93" s="791"/>
      <c r="K93" s="791"/>
      <c r="L93" s="791"/>
      <c r="M93" s="791"/>
      <c r="N93" s="791"/>
      <c r="O93" s="792"/>
      <c r="P93" s="793"/>
      <c r="Q93" s="793"/>
      <c r="R93" s="794"/>
      <c r="S93" s="781"/>
      <c r="T93" s="781"/>
      <c r="U93" s="781"/>
      <c r="V93" s="781"/>
      <c r="W93" s="781"/>
    </row>
    <row r="94" spans="1:25" ht="18" customHeight="1">
      <c r="B94" s="781"/>
      <c r="C94" s="781"/>
      <c r="D94" s="782"/>
      <c r="E94" s="783"/>
      <c r="F94" s="783"/>
      <c r="G94" s="784"/>
      <c r="H94" s="784"/>
      <c r="I94" s="784"/>
      <c r="J94" s="784"/>
      <c r="K94" s="784"/>
      <c r="L94" s="784"/>
      <c r="M94" s="784"/>
      <c r="N94" s="784"/>
      <c r="O94" s="785"/>
      <c r="P94" s="786"/>
      <c r="Q94" s="786"/>
      <c r="R94" s="787"/>
      <c r="S94" s="781"/>
      <c r="T94" s="781"/>
      <c r="U94" s="781"/>
      <c r="V94" s="781"/>
      <c r="W94" s="781"/>
    </row>
    <row r="95" spans="1:25" ht="18" customHeight="1">
      <c r="B95" s="781"/>
      <c r="C95" s="781"/>
      <c r="D95" s="782"/>
      <c r="E95" s="783"/>
      <c r="F95" s="783"/>
      <c r="G95" s="784"/>
      <c r="H95" s="784"/>
      <c r="I95" s="784"/>
      <c r="J95" s="784"/>
      <c r="K95" s="784"/>
      <c r="L95" s="784"/>
      <c r="M95" s="784"/>
      <c r="N95" s="784"/>
      <c r="O95" s="785"/>
      <c r="P95" s="786"/>
      <c r="Q95" s="786"/>
      <c r="R95" s="787"/>
      <c r="S95" s="781"/>
      <c r="T95" s="781"/>
      <c r="U95" s="781"/>
      <c r="V95" s="781"/>
      <c r="W95" s="781"/>
    </row>
    <row r="96" spans="1:25" ht="18" customHeight="1" thickBot="1">
      <c r="B96" s="773"/>
      <c r="C96" s="773"/>
      <c r="D96" s="774"/>
      <c r="E96" s="775"/>
      <c r="F96" s="775"/>
      <c r="G96" s="776"/>
      <c r="H96" s="776"/>
      <c r="I96" s="776"/>
      <c r="J96" s="776"/>
      <c r="K96" s="776"/>
      <c r="L96" s="776"/>
      <c r="M96" s="776"/>
      <c r="N96" s="776"/>
      <c r="O96" s="777"/>
      <c r="P96" s="778"/>
      <c r="Q96" s="778"/>
      <c r="R96" s="779"/>
      <c r="S96" s="773"/>
      <c r="T96" s="773"/>
      <c r="U96" s="773"/>
      <c r="V96" s="773"/>
      <c r="W96" s="773"/>
    </row>
    <row r="97" spans="2:23" ht="18" customHeight="1">
      <c r="B97" s="685" t="s">
        <v>851</v>
      </c>
      <c r="C97" s="708"/>
      <c r="D97" s="708"/>
      <c r="E97" s="708"/>
      <c r="F97" s="708"/>
      <c r="G97" s="708"/>
      <c r="H97" s="708"/>
      <c r="I97" s="708"/>
      <c r="J97" s="708" t="s">
        <v>852</v>
      </c>
      <c r="K97" s="708"/>
      <c r="L97" s="708"/>
      <c r="M97" s="708"/>
      <c r="N97" s="708" t="s">
        <v>853</v>
      </c>
      <c r="O97" s="708"/>
      <c r="P97" s="708"/>
      <c r="Q97" s="708"/>
      <c r="R97" s="708"/>
      <c r="S97" s="708"/>
      <c r="T97" s="708" t="s">
        <v>854</v>
      </c>
      <c r="U97" s="708"/>
      <c r="V97" s="708"/>
      <c r="W97" s="780"/>
    </row>
    <row r="98" spans="2:23" ht="18" customHeight="1" thickBot="1">
      <c r="B98" s="673"/>
      <c r="C98" s="762"/>
      <c r="D98" s="762"/>
      <c r="E98" s="762"/>
      <c r="F98" s="762"/>
      <c r="G98" s="762"/>
      <c r="H98" s="762"/>
      <c r="I98" s="762"/>
      <c r="J98" s="763" t="s">
        <v>892</v>
      </c>
      <c r="K98" s="748"/>
      <c r="L98" s="748"/>
      <c r="M98" s="764"/>
      <c r="N98" s="765" t="s">
        <v>901</v>
      </c>
      <c r="O98" s="766"/>
      <c r="P98" s="766"/>
      <c r="Q98" s="766"/>
      <c r="R98" s="766"/>
      <c r="S98" s="767"/>
      <c r="T98" s="768"/>
      <c r="U98" s="768"/>
      <c r="V98" s="768" t="s">
        <v>855</v>
      </c>
      <c r="W98" s="769"/>
    </row>
    <row r="99" spans="2:23" ht="18" customHeight="1">
      <c r="B99" s="770" t="s">
        <v>856</v>
      </c>
      <c r="C99" s="391"/>
      <c r="D99" s="391"/>
      <c r="E99" s="391"/>
      <c r="F99" s="391"/>
      <c r="G99" s="391"/>
      <c r="H99" s="391"/>
      <c r="I99" s="391"/>
      <c r="J99" s="391"/>
      <c r="K99" s="391"/>
      <c r="L99" s="391"/>
      <c r="M99" s="391"/>
      <c r="O99" s="393"/>
      <c r="P99" s="735" t="s">
        <v>857</v>
      </c>
      <c r="Q99" s="772"/>
      <c r="R99" s="772"/>
      <c r="S99" s="772"/>
      <c r="T99" s="745" t="s">
        <v>858</v>
      </c>
      <c r="U99" s="746"/>
      <c r="V99" s="746"/>
      <c r="W99" s="746"/>
    </row>
    <row r="100" spans="2:23" ht="18" customHeight="1">
      <c r="B100" s="771"/>
      <c r="O100" s="393"/>
      <c r="P100" s="424" t="s">
        <v>859</v>
      </c>
      <c r="Q100" s="749" t="s">
        <v>860</v>
      </c>
      <c r="R100" s="750"/>
      <c r="S100" s="750"/>
      <c r="T100" s="425" t="s">
        <v>859</v>
      </c>
      <c r="U100" s="751" t="s">
        <v>860</v>
      </c>
      <c r="V100" s="750"/>
      <c r="W100" s="730"/>
    </row>
    <row r="101" spans="2:23" ht="18" customHeight="1">
      <c r="B101" s="392"/>
      <c r="O101" s="393"/>
      <c r="P101" s="752"/>
      <c r="Q101" s="754"/>
      <c r="R101" s="754"/>
      <c r="S101" s="755"/>
      <c r="T101" s="758"/>
      <c r="U101" s="755"/>
      <c r="V101" s="760"/>
      <c r="W101" s="760"/>
    </row>
    <row r="102" spans="2:23" ht="18" customHeight="1" thickBot="1">
      <c r="B102" s="392"/>
      <c r="O102" s="393"/>
      <c r="P102" s="753"/>
      <c r="Q102" s="756"/>
      <c r="R102" s="756"/>
      <c r="S102" s="757"/>
      <c r="T102" s="759"/>
      <c r="U102" s="757"/>
      <c r="V102" s="761"/>
      <c r="W102" s="761"/>
    </row>
    <row r="103" spans="2:23" ht="18" customHeight="1" thickBot="1">
      <c r="B103" s="392"/>
      <c r="O103" s="393"/>
      <c r="P103" s="741" t="s">
        <v>861</v>
      </c>
      <c r="Q103" s="742"/>
      <c r="R103" s="743"/>
      <c r="S103" s="744" t="s">
        <v>862</v>
      </c>
      <c r="T103" s="744"/>
      <c r="U103" s="744"/>
      <c r="V103" s="744"/>
      <c r="W103" s="744"/>
    </row>
    <row r="104" spans="2:23" ht="18" customHeight="1">
      <c r="B104" s="392"/>
      <c r="N104" s="506" t="s">
        <v>982</v>
      </c>
      <c r="O104" s="415" t="s">
        <v>908</v>
      </c>
      <c r="P104" s="745" t="s">
        <v>863</v>
      </c>
      <c r="Q104" s="746"/>
      <c r="R104" s="746"/>
      <c r="S104" s="728" t="s">
        <v>864</v>
      </c>
      <c r="T104" s="729"/>
      <c r="U104" s="729"/>
      <c r="V104" s="729"/>
      <c r="W104" s="729"/>
    </row>
    <row r="105" spans="2:23" ht="18" customHeight="1" thickBot="1">
      <c r="B105" s="392"/>
      <c r="N105" s="506"/>
      <c r="O105" s="393"/>
      <c r="P105" s="747" t="s">
        <v>865</v>
      </c>
      <c r="Q105" s="748"/>
      <c r="R105" s="748"/>
      <c r="S105" s="698" t="s">
        <v>864</v>
      </c>
      <c r="T105" s="726"/>
      <c r="U105" s="726"/>
      <c r="V105" s="726"/>
      <c r="W105" s="726"/>
    </row>
    <row r="106" spans="2:23" ht="18" customHeight="1">
      <c r="B106" s="392"/>
      <c r="N106" s="506"/>
      <c r="O106" s="393"/>
      <c r="P106" s="715" t="s">
        <v>866</v>
      </c>
      <c r="Q106" s="683"/>
      <c r="R106" s="727"/>
      <c r="S106" s="728" t="s">
        <v>864</v>
      </c>
      <c r="T106" s="729"/>
      <c r="U106" s="729"/>
      <c r="V106" s="729"/>
      <c r="W106" s="729"/>
    </row>
    <row r="107" spans="2:23" ht="18" customHeight="1" thickBot="1">
      <c r="B107" s="392"/>
      <c r="N107" s="506"/>
      <c r="O107" s="393"/>
      <c r="P107" s="723" t="s">
        <v>981</v>
      </c>
      <c r="Q107" s="724"/>
      <c r="R107" s="725"/>
      <c r="S107" s="698" t="s">
        <v>864</v>
      </c>
      <c r="T107" s="726"/>
      <c r="U107" s="726"/>
      <c r="V107" s="726"/>
      <c r="W107" s="726"/>
    </row>
    <row r="108" spans="2:23" ht="18" customHeight="1">
      <c r="B108" s="392"/>
      <c r="N108" s="506"/>
      <c r="O108" s="393"/>
      <c r="P108" s="715" t="s">
        <v>867</v>
      </c>
      <c r="Q108" s="683"/>
      <c r="R108" s="727"/>
      <c r="S108" s="728" t="s">
        <v>864</v>
      </c>
      <c r="T108" s="729"/>
      <c r="U108" s="729"/>
      <c r="V108" s="729"/>
      <c r="W108" s="729"/>
    </row>
    <row r="109" spans="2:23" ht="18" customHeight="1">
      <c r="B109" s="392"/>
      <c r="N109" s="506"/>
      <c r="O109" s="393"/>
      <c r="P109" s="730" t="s">
        <v>868</v>
      </c>
      <c r="Q109" s="731"/>
      <c r="R109" s="732"/>
      <c r="S109" s="733" t="s">
        <v>864</v>
      </c>
      <c r="T109" s="734"/>
      <c r="U109" s="734"/>
      <c r="V109" s="734"/>
      <c r="W109" s="734"/>
    </row>
    <row r="110" spans="2:23" ht="18" customHeight="1" thickBot="1">
      <c r="B110" s="392"/>
      <c r="N110" s="506" t="s">
        <v>983</v>
      </c>
      <c r="O110" s="415" t="s">
        <v>908</v>
      </c>
      <c r="P110" s="735" t="s">
        <v>869</v>
      </c>
      <c r="Q110" s="724"/>
      <c r="R110" s="725"/>
      <c r="S110" s="736"/>
      <c r="T110" s="737"/>
      <c r="U110" s="737"/>
      <c r="V110" s="737"/>
      <c r="W110" s="737"/>
    </row>
    <row r="111" spans="2:23" ht="18" customHeight="1">
      <c r="B111" s="392"/>
      <c r="D111" s="394"/>
      <c r="E111" s="394"/>
      <c r="G111" s="819"/>
      <c r="H111" s="819"/>
      <c r="N111" s="506"/>
      <c r="O111" s="395"/>
      <c r="P111" s="738" t="s">
        <v>870</v>
      </c>
      <c r="Q111" s="694" t="s">
        <v>909</v>
      </c>
      <c r="R111" s="694"/>
      <c r="S111" s="694"/>
      <c r="T111" s="718"/>
      <c r="U111" s="718"/>
      <c r="V111" s="718"/>
      <c r="W111" s="719"/>
    </row>
    <row r="112" spans="2:23" ht="18" customHeight="1">
      <c r="B112" s="392"/>
      <c r="D112" s="394"/>
      <c r="E112" s="394"/>
      <c r="G112" s="819"/>
      <c r="H112" s="819"/>
      <c r="N112" s="506"/>
      <c r="O112" s="395"/>
      <c r="P112" s="739"/>
      <c r="Q112" s="701" t="s">
        <v>910</v>
      </c>
      <c r="R112" s="701"/>
      <c r="S112" s="701"/>
      <c r="T112" s="720"/>
      <c r="U112" s="720"/>
      <c r="V112" s="720"/>
      <c r="W112" s="674"/>
    </row>
    <row r="113" spans="2:23" ht="18" customHeight="1" thickBot="1">
      <c r="B113" s="392"/>
      <c r="N113" s="506"/>
      <c r="O113" s="395"/>
      <c r="P113" s="740"/>
      <c r="Q113" s="704" t="s">
        <v>911</v>
      </c>
      <c r="R113" s="704"/>
      <c r="S113" s="704"/>
      <c r="T113" s="721"/>
      <c r="U113" s="721"/>
      <c r="V113" s="721"/>
      <c r="W113" s="722"/>
    </row>
    <row r="114" spans="2:23" ht="18" customHeight="1">
      <c r="B114" s="392"/>
      <c r="N114" s="506"/>
      <c r="O114" s="393"/>
      <c r="P114" s="715" t="s">
        <v>871</v>
      </c>
      <c r="Q114" s="683"/>
      <c r="R114" s="683"/>
      <c r="S114" s="683"/>
      <c r="T114" s="683"/>
      <c r="U114" s="683"/>
      <c r="V114" s="683"/>
      <c r="W114" s="683"/>
    </row>
    <row r="115" spans="2:23" ht="18" customHeight="1">
      <c r="B115" s="392"/>
      <c r="N115" s="506"/>
      <c r="O115" s="393"/>
      <c r="P115" s="713" t="s">
        <v>872</v>
      </c>
      <c r="Q115" s="701"/>
      <c r="R115" s="701"/>
      <c r="S115" s="701"/>
      <c r="T115" s="716" t="s">
        <v>873</v>
      </c>
      <c r="U115" s="716"/>
      <c r="V115" s="716" t="s">
        <v>874</v>
      </c>
      <c r="W115" s="717"/>
    </row>
    <row r="116" spans="2:23" ht="18" customHeight="1">
      <c r="B116" s="392"/>
      <c r="N116" s="506" t="s">
        <v>984</v>
      </c>
      <c r="O116" s="415" t="s">
        <v>908</v>
      </c>
      <c r="P116" s="713"/>
      <c r="Q116" s="701"/>
      <c r="R116" s="701"/>
      <c r="S116" s="701"/>
      <c r="T116" s="716"/>
      <c r="U116" s="716"/>
      <c r="V116" s="716"/>
      <c r="W116" s="717"/>
    </row>
    <row r="117" spans="2:23" ht="18" customHeight="1">
      <c r="B117" s="392"/>
      <c r="N117" s="506"/>
      <c r="O117" s="393"/>
      <c r="P117" s="713" t="s">
        <v>875</v>
      </c>
      <c r="Q117" s="701"/>
      <c r="R117" s="701"/>
      <c r="S117" s="701"/>
      <c r="T117" s="716" t="s">
        <v>874</v>
      </c>
      <c r="U117" s="716"/>
      <c r="V117" s="716" t="s">
        <v>874</v>
      </c>
      <c r="W117" s="717"/>
    </row>
    <row r="118" spans="2:23" ht="18" customHeight="1">
      <c r="B118" s="392"/>
      <c r="N118" s="506"/>
      <c r="O118" s="393"/>
      <c r="P118" s="713"/>
      <c r="Q118" s="701"/>
      <c r="R118" s="701"/>
      <c r="S118" s="701"/>
      <c r="T118" s="716"/>
      <c r="U118" s="716"/>
      <c r="V118" s="716"/>
      <c r="W118" s="717"/>
    </row>
    <row r="119" spans="2:23" ht="18" customHeight="1">
      <c r="B119" s="392"/>
      <c r="N119" s="506"/>
      <c r="O119" s="393"/>
      <c r="P119" s="707" t="s">
        <v>876</v>
      </c>
      <c r="Q119" s="708"/>
      <c r="R119" s="708"/>
      <c r="S119" s="708"/>
      <c r="T119" s="709" t="s">
        <v>915</v>
      </c>
      <c r="U119" s="709"/>
      <c r="V119" s="709" t="s">
        <v>915</v>
      </c>
      <c r="W119" s="710"/>
    </row>
    <row r="120" spans="2:23" ht="18" customHeight="1" thickBot="1">
      <c r="B120" s="392"/>
      <c r="N120" s="506"/>
      <c r="O120" s="393"/>
      <c r="P120" s="711" t="s">
        <v>877</v>
      </c>
      <c r="Q120" s="704"/>
      <c r="R120" s="704"/>
      <c r="S120" s="704"/>
      <c r="T120" s="705" t="s">
        <v>878</v>
      </c>
      <c r="U120" s="705"/>
      <c r="V120" s="705" t="s">
        <v>879</v>
      </c>
      <c r="W120" s="706"/>
    </row>
    <row r="121" spans="2:23" ht="18" customHeight="1">
      <c r="B121" s="392"/>
      <c r="N121" s="506"/>
      <c r="O121" s="393"/>
      <c r="P121" s="712" t="s">
        <v>880</v>
      </c>
      <c r="Q121" s="714" t="s">
        <v>914</v>
      </c>
      <c r="R121" s="714"/>
      <c r="S121" s="714"/>
      <c r="T121" s="699" t="s">
        <v>917</v>
      </c>
      <c r="U121" s="699"/>
      <c r="V121" s="699" t="s">
        <v>918</v>
      </c>
      <c r="W121" s="700"/>
    </row>
    <row r="122" spans="2:23" ht="18" customHeight="1">
      <c r="B122" s="392"/>
      <c r="N122" s="506" t="s">
        <v>985</v>
      </c>
      <c r="O122" s="415" t="s">
        <v>908</v>
      </c>
      <c r="P122" s="713"/>
      <c r="Q122" s="701" t="s">
        <v>913</v>
      </c>
      <c r="R122" s="701"/>
      <c r="S122" s="701"/>
      <c r="T122" s="702" t="s">
        <v>917</v>
      </c>
      <c r="U122" s="702"/>
      <c r="V122" s="702" t="s">
        <v>918</v>
      </c>
      <c r="W122" s="703"/>
    </row>
    <row r="123" spans="2:23" ht="18" customHeight="1" thickBot="1">
      <c r="B123" s="392"/>
      <c r="O123" s="393"/>
      <c r="P123" s="711"/>
      <c r="Q123" s="704" t="s">
        <v>912</v>
      </c>
      <c r="R123" s="704"/>
      <c r="S123" s="704"/>
      <c r="T123" s="705" t="s">
        <v>917</v>
      </c>
      <c r="U123" s="705"/>
      <c r="V123" s="705" t="s">
        <v>918</v>
      </c>
      <c r="W123" s="706"/>
    </row>
    <row r="124" spans="2:23" ht="18" customHeight="1">
      <c r="B124" s="392"/>
      <c r="O124" s="393"/>
      <c r="P124" s="693" t="s">
        <v>883</v>
      </c>
      <c r="Q124" s="694"/>
      <c r="R124" s="694"/>
      <c r="S124" s="694"/>
      <c r="T124" s="694" t="s">
        <v>884</v>
      </c>
      <c r="U124" s="694"/>
      <c r="V124" s="694"/>
      <c r="W124" s="695"/>
    </row>
    <row r="125" spans="2:23" ht="18" customHeight="1" thickBot="1">
      <c r="B125" s="392"/>
      <c r="O125" s="393"/>
      <c r="P125" s="696" t="s">
        <v>885</v>
      </c>
      <c r="Q125" s="697"/>
      <c r="R125" s="697"/>
      <c r="S125" s="697"/>
      <c r="T125" s="697" t="s">
        <v>885</v>
      </c>
      <c r="U125" s="697"/>
      <c r="V125" s="697"/>
      <c r="W125" s="698"/>
    </row>
    <row r="126" spans="2:23" ht="18" customHeight="1">
      <c r="B126" s="392"/>
      <c r="O126" s="393"/>
      <c r="P126" s="677" t="s">
        <v>886</v>
      </c>
      <c r="Q126" s="678"/>
      <c r="R126" s="678"/>
      <c r="S126" s="678"/>
      <c r="T126" s="678"/>
      <c r="U126" s="678"/>
      <c r="V126" s="678"/>
      <c r="W126" s="679"/>
    </row>
    <row r="127" spans="2:23" ht="18" customHeight="1" thickBot="1">
      <c r="B127" s="396"/>
      <c r="C127" s="396"/>
      <c r="D127" s="396"/>
      <c r="E127" s="396"/>
      <c r="F127" s="396"/>
      <c r="G127" s="396"/>
      <c r="H127" s="396"/>
      <c r="I127" s="396"/>
      <c r="J127" s="396"/>
      <c r="K127" s="396"/>
      <c r="L127" s="396"/>
      <c r="M127" s="396"/>
      <c r="N127" s="396"/>
      <c r="O127" s="397"/>
      <c r="P127" s="680"/>
      <c r="Q127" s="681"/>
      <c r="R127" s="681"/>
      <c r="S127" s="681"/>
      <c r="T127" s="681"/>
      <c r="U127" s="681"/>
      <c r="V127" s="681"/>
      <c r="W127" s="682"/>
    </row>
    <row r="128" spans="2:23" ht="18" customHeight="1">
      <c r="B128" s="683" t="s">
        <v>887</v>
      </c>
      <c r="C128" s="683"/>
      <c r="D128" s="683"/>
      <c r="E128" s="683"/>
      <c r="F128" s="683"/>
      <c r="G128" s="683"/>
      <c r="H128" s="683"/>
      <c r="I128" s="683"/>
      <c r="J128" s="683"/>
      <c r="K128" s="683"/>
      <c r="L128" s="683"/>
      <c r="M128" s="683"/>
      <c r="N128" s="683"/>
      <c r="O128" s="683"/>
      <c r="P128" s="680"/>
      <c r="Q128" s="681"/>
      <c r="R128" s="681"/>
      <c r="S128" s="681"/>
      <c r="T128" s="681"/>
      <c r="U128" s="681"/>
      <c r="V128" s="681"/>
      <c r="W128" s="682"/>
    </row>
    <row r="129" spans="1:25" ht="18" customHeight="1">
      <c r="B129" s="684" t="s">
        <v>888</v>
      </c>
      <c r="C129" s="685"/>
      <c r="D129" s="686"/>
      <c r="E129" s="687"/>
      <c r="F129" s="686"/>
      <c r="G129" s="687"/>
      <c r="H129" s="686"/>
      <c r="I129" s="687"/>
      <c r="J129" s="686"/>
      <c r="K129" s="687"/>
      <c r="L129" s="686"/>
      <c r="M129" s="687"/>
      <c r="N129" s="686"/>
      <c r="O129" s="688"/>
      <c r="P129" s="680"/>
      <c r="Q129" s="681"/>
      <c r="R129" s="681"/>
      <c r="S129" s="681"/>
      <c r="T129" s="681"/>
      <c r="U129" s="681"/>
      <c r="V129" s="681"/>
      <c r="W129" s="682"/>
    </row>
    <row r="130" spans="1:25" ht="18" customHeight="1">
      <c r="B130" s="684" t="s">
        <v>889</v>
      </c>
      <c r="C130" s="685"/>
      <c r="D130" s="674"/>
      <c r="E130" s="675"/>
      <c r="F130" s="674"/>
      <c r="G130" s="675"/>
      <c r="H130" s="674"/>
      <c r="I130" s="675"/>
      <c r="J130" s="674"/>
      <c r="K130" s="675"/>
      <c r="L130" s="674"/>
      <c r="M130" s="675"/>
      <c r="N130" s="674"/>
      <c r="O130" s="676"/>
      <c r="P130" s="680"/>
      <c r="Q130" s="681"/>
      <c r="R130" s="681"/>
      <c r="S130" s="681"/>
      <c r="T130" s="681"/>
      <c r="U130" s="681"/>
      <c r="V130" s="681"/>
      <c r="W130" s="682"/>
    </row>
    <row r="131" spans="1:25" ht="18" customHeight="1">
      <c r="B131" s="671" t="s">
        <v>890</v>
      </c>
      <c r="C131" s="672"/>
      <c r="D131" s="665"/>
      <c r="E131" s="673"/>
      <c r="F131" s="665"/>
      <c r="G131" s="673"/>
      <c r="H131" s="665"/>
      <c r="I131" s="673"/>
      <c r="J131" s="665"/>
      <c r="K131" s="673"/>
      <c r="L131" s="665"/>
      <c r="M131" s="673"/>
      <c r="N131" s="665"/>
      <c r="O131" s="666"/>
      <c r="P131" s="667" t="s">
        <v>891</v>
      </c>
      <c r="Q131" s="668"/>
      <c r="R131" s="668"/>
      <c r="S131" s="668"/>
      <c r="T131" s="669" t="s">
        <v>881</v>
      </c>
      <c r="U131" s="669"/>
      <c r="V131" s="669" t="s">
        <v>882</v>
      </c>
      <c r="W131" s="670"/>
    </row>
    <row r="132" spans="1:25" ht="18" customHeight="1"/>
    <row r="133" spans="1:25" ht="18" customHeight="1">
      <c r="A133" s="388"/>
      <c r="B133" s="388"/>
      <c r="Y133" s="389" t="s">
        <v>937</v>
      </c>
    </row>
    <row r="134" spans="1:25" ht="18" customHeight="1"/>
    <row r="135" spans="1:25" ht="18" customHeight="1">
      <c r="B135" s="684" t="s">
        <v>849</v>
      </c>
      <c r="C135" s="684"/>
      <c r="D135" s="685"/>
      <c r="E135" s="708" t="s">
        <v>437</v>
      </c>
      <c r="F135" s="708"/>
      <c r="G135" s="708" t="s">
        <v>850</v>
      </c>
      <c r="H135" s="708"/>
      <c r="I135" s="708"/>
      <c r="J135" s="708"/>
      <c r="K135" s="708"/>
      <c r="L135" s="708"/>
      <c r="M135" s="708"/>
      <c r="N135" s="708"/>
      <c r="O135" s="780" t="s">
        <v>894</v>
      </c>
      <c r="P135" s="684"/>
      <c r="Q135" s="684"/>
      <c r="R135" s="685"/>
      <c r="S135" s="780" t="s">
        <v>893</v>
      </c>
      <c r="T135" s="684"/>
      <c r="U135" s="684"/>
      <c r="V135" s="684"/>
      <c r="W135" s="684"/>
    </row>
    <row r="136" spans="1:25" ht="18" customHeight="1">
      <c r="B136" s="788">
        <v>3817782</v>
      </c>
      <c r="C136" s="788"/>
      <c r="D136" s="789"/>
      <c r="E136" s="790">
        <v>25</v>
      </c>
      <c r="F136" s="790"/>
      <c r="G136" s="791" t="s">
        <v>844</v>
      </c>
      <c r="H136" s="791"/>
      <c r="I136" s="791"/>
      <c r="J136" s="791"/>
      <c r="K136" s="791"/>
      <c r="L136" s="791"/>
      <c r="M136" s="791"/>
      <c r="N136" s="791"/>
      <c r="O136" s="792" t="s">
        <v>1020</v>
      </c>
      <c r="P136" s="793"/>
      <c r="Q136" s="793"/>
      <c r="R136" s="794"/>
      <c r="S136" s="795" t="s">
        <v>1515</v>
      </c>
      <c r="T136" s="788"/>
      <c r="U136" s="788"/>
      <c r="V136" s="788"/>
      <c r="W136" s="788"/>
    </row>
    <row r="137" spans="1:25" ht="18" customHeight="1">
      <c r="B137" s="788"/>
      <c r="C137" s="788"/>
      <c r="D137" s="789"/>
      <c r="E137" s="790"/>
      <c r="F137" s="790"/>
      <c r="G137" s="791"/>
      <c r="H137" s="791"/>
      <c r="I137" s="791"/>
      <c r="J137" s="791"/>
      <c r="K137" s="791"/>
      <c r="L137" s="791"/>
      <c r="M137" s="791"/>
      <c r="N137" s="791"/>
      <c r="O137" s="792"/>
      <c r="P137" s="793"/>
      <c r="Q137" s="793"/>
      <c r="R137" s="794"/>
      <c r="S137" s="781"/>
      <c r="T137" s="781"/>
      <c r="U137" s="781"/>
      <c r="V137" s="781"/>
      <c r="W137" s="781"/>
    </row>
    <row r="138" spans="1:25" ht="18" customHeight="1">
      <c r="B138" s="781"/>
      <c r="C138" s="781"/>
      <c r="D138" s="782"/>
      <c r="E138" s="783"/>
      <c r="F138" s="783"/>
      <c r="G138" s="784"/>
      <c r="H138" s="784"/>
      <c r="I138" s="784"/>
      <c r="J138" s="784"/>
      <c r="K138" s="784"/>
      <c r="L138" s="784"/>
      <c r="M138" s="784"/>
      <c r="N138" s="784"/>
      <c r="O138" s="785"/>
      <c r="P138" s="786"/>
      <c r="Q138" s="786"/>
      <c r="R138" s="787"/>
      <c r="S138" s="781"/>
      <c r="T138" s="781"/>
      <c r="U138" s="781"/>
      <c r="V138" s="781"/>
      <c r="W138" s="781"/>
    </row>
    <row r="139" spans="1:25" ht="18" customHeight="1">
      <c r="B139" s="781"/>
      <c r="C139" s="781"/>
      <c r="D139" s="782"/>
      <c r="E139" s="783"/>
      <c r="F139" s="783"/>
      <c r="G139" s="784"/>
      <c r="H139" s="784"/>
      <c r="I139" s="784"/>
      <c r="J139" s="784"/>
      <c r="K139" s="784"/>
      <c r="L139" s="784"/>
      <c r="M139" s="784"/>
      <c r="N139" s="784"/>
      <c r="O139" s="785"/>
      <c r="P139" s="786"/>
      <c r="Q139" s="786"/>
      <c r="R139" s="787"/>
      <c r="S139" s="781"/>
      <c r="T139" s="781"/>
      <c r="U139" s="781"/>
      <c r="V139" s="781"/>
      <c r="W139" s="781"/>
    </row>
    <row r="140" spans="1:25" ht="18" customHeight="1" thickBot="1">
      <c r="B140" s="773"/>
      <c r="C140" s="773"/>
      <c r="D140" s="774"/>
      <c r="E140" s="775"/>
      <c r="F140" s="775"/>
      <c r="G140" s="776"/>
      <c r="H140" s="776"/>
      <c r="I140" s="776"/>
      <c r="J140" s="776"/>
      <c r="K140" s="776"/>
      <c r="L140" s="776"/>
      <c r="M140" s="776"/>
      <c r="N140" s="776"/>
      <c r="O140" s="777"/>
      <c r="P140" s="778"/>
      <c r="Q140" s="778"/>
      <c r="R140" s="779"/>
      <c r="S140" s="773"/>
      <c r="T140" s="773"/>
      <c r="U140" s="773"/>
      <c r="V140" s="773"/>
      <c r="W140" s="773"/>
    </row>
    <row r="141" spans="1:25" ht="18" customHeight="1">
      <c r="B141" s="685" t="s">
        <v>851</v>
      </c>
      <c r="C141" s="708"/>
      <c r="D141" s="708"/>
      <c r="E141" s="708"/>
      <c r="F141" s="708"/>
      <c r="G141" s="708"/>
      <c r="H141" s="708"/>
      <c r="I141" s="708"/>
      <c r="J141" s="708" t="s">
        <v>852</v>
      </c>
      <c r="K141" s="708"/>
      <c r="L141" s="708"/>
      <c r="M141" s="708"/>
      <c r="N141" s="708" t="s">
        <v>853</v>
      </c>
      <c r="O141" s="708"/>
      <c r="P141" s="708"/>
      <c r="Q141" s="708"/>
      <c r="R141" s="708"/>
      <c r="S141" s="708"/>
      <c r="T141" s="708" t="s">
        <v>854</v>
      </c>
      <c r="U141" s="708"/>
      <c r="V141" s="708"/>
      <c r="W141" s="780"/>
    </row>
    <row r="142" spans="1:25" ht="18" customHeight="1" thickBot="1">
      <c r="B142" s="673"/>
      <c r="C142" s="762"/>
      <c r="D142" s="762"/>
      <c r="E142" s="762"/>
      <c r="F142" s="762"/>
      <c r="G142" s="762"/>
      <c r="H142" s="762"/>
      <c r="I142" s="762"/>
      <c r="J142" s="763" t="s">
        <v>892</v>
      </c>
      <c r="K142" s="748"/>
      <c r="L142" s="748"/>
      <c r="M142" s="764"/>
      <c r="N142" s="765" t="s">
        <v>901</v>
      </c>
      <c r="O142" s="766"/>
      <c r="P142" s="766"/>
      <c r="Q142" s="766"/>
      <c r="R142" s="766"/>
      <c r="S142" s="767"/>
      <c r="T142" s="768"/>
      <c r="U142" s="768"/>
      <c r="V142" s="768" t="s">
        <v>855</v>
      </c>
      <c r="W142" s="769"/>
    </row>
    <row r="143" spans="1:25" ht="18" customHeight="1">
      <c r="B143" s="770" t="s">
        <v>856</v>
      </c>
      <c r="C143" s="391"/>
      <c r="D143" s="391"/>
      <c r="E143" s="391"/>
      <c r="F143" s="391"/>
      <c r="G143" s="391"/>
      <c r="H143" s="391"/>
      <c r="I143" s="391"/>
      <c r="J143" s="391"/>
      <c r="K143" s="391"/>
      <c r="L143" s="391"/>
      <c r="M143" s="391"/>
      <c r="O143" s="393"/>
      <c r="P143" s="735" t="s">
        <v>857</v>
      </c>
      <c r="Q143" s="772"/>
      <c r="R143" s="772"/>
      <c r="S143" s="772"/>
      <c r="T143" s="745" t="s">
        <v>858</v>
      </c>
      <c r="U143" s="746"/>
      <c r="V143" s="746"/>
      <c r="W143" s="746"/>
    </row>
    <row r="144" spans="1:25" ht="18" customHeight="1">
      <c r="B144" s="771"/>
      <c r="N144" s="503"/>
      <c r="O144" s="393"/>
      <c r="P144" s="424" t="s">
        <v>859</v>
      </c>
      <c r="Q144" s="749" t="s">
        <v>860</v>
      </c>
      <c r="R144" s="750"/>
      <c r="S144" s="750"/>
      <c r="T144" s="425" t="s">
        <v>859</v>
      </c>
      <c r="U144" s="751" t="s">
        <v>860</v>
      </c>
      <c r="V144" s="750"/>
      <c r="W144" s="730"/>
    </row>
    <row r="145" spans="2:23" ht="18" customHeight="1">
      <c r="B145" s="392"/>
      <c r="N145" s="503"/>
      <c r="O145" s="393"/>
      <c r="P145" s="752"/>
      <c r="Q145" s="754"/>
      <c r="R145" s="754"/>
      <c r="S145" s="755"/>
      <c r="T145" s="758"/>
      <c r="U145" s="755"/>
      <c r="V145" s="760"/>
      <c r="W145" s="760"/>
    </row>
    <row r="146" spans="2:23" ht="18" customHeight="1" thickBot="1">
      <c r="B146" s="392"/>
      <c r="N146" s="503" t="s">
        <v>986</v>
      </c>
      <c r="O146" s="500" t="s">
        <v>908</v>
      </c>
      <c r="P146" s="753"/>
      <c r="Q146" s="756"/>
      <c r="R146" s="756"/>
      <c r="S146" s="757"/>
      <c r="T146" s="759"/>
      <c r="U146" s="757"/>
      <c r="V146" s="761"/>
      <c r="W146" s="761"/>
    </row>
    <row r="147" spans="2:23" ht="18" customHeight="1" thickBot="1">
      <c r="B147" s="392"/>
      <c r="O147" s="393"/>
      <c r="P147" s="741" t="s">
        <v>861</v>
      </c>
      <c r="Q147" s="742"/>
      <c r="R147" s="743"/>
      <c r="S147" s="744" t="s">
        <v>862</v>
      </c>
      <c r="T147" s="744"/>
      <c r="U147" s="744"/>
      <c r="V147" s="744"/>
      <c r="W147" s="744"/>
    </row>
    <row r="148" spans="2:23" ht="18" customHeight="1">
      <c r="B148" s="392"/>
      <c r="N148" s="503"/>
      <c r="O148" s="393"/>
      <c r="P148" s="745" t="s">
        <v>863</v>
      </c>
      <c r="Q148" s="746"/>
      <c r="R148" s="746"/>
      <c r="S148" s="728" t="s">
        <v>864</v>
      </c>
      <c r="T148" s="729"/>
      <c r="U148" s="729"/>
      <c r="V148" s="729"/>
      <c r="W148" s="729"/>
    </row>
    <row r="149" spans="2:23" ht="18" customHeight="1" thickBot="1">
      <c r="B149" s="392"/>
      <c r="N149" s="503"/>
      <c r="O149" s="393"/>
      <c r="P149" s="747" t="s">
        <v>865</v>
      </c>
      <c r="Q149" s="748"/>
      <c r="R149" s="748"/>
      <c r="S149" s="698" t="s">
        <v>864</v>
      </c>
      <c r="T149" s="726"/>
      <c r="U149" s="726"/>
      <c r="V149" s="726"/>
      <c r="W149" s="726"/>
    </row>
    <row r="150" spans="2:23" ht="18" customHeight="1">
      <c r="B150" s="392"/>
      <c r="N150" s="503"/>
      <c r="O150" s="393"/>
      <c r="P150" s="715" t="s">
        <v>866</v>
      </c>
      <c r="Q150" s="683"/>
      <c r="R150" s="727"/>
      <c r="S150" s="728" t="s">
        <v>864</v>
      </c>
      <c r="T150" s="729"/>
      <c r="U150" s="729"/>
      <c r="V150" s="729"/>
      <c r="W150" s="729"/>
    </row>
    <row r="151" spans="2:23" ht="18" customHeight="1" thickBot="1">
      <c r="B151" s="392"/>
      <c r="N151" s="503" t="s">
        <v>987</v>
      </c>
      <c r="O151" s="500" t="s">
        <v>908</v>
      </c>
      <c r="P151" s="723" t="s">
        <v>981</v>
      </c>
      <c r="Q151" s="724"/>
      <c r="R151" s="725"/>
      <c r="S151" s="698" t="s">
        <v>864</v>
      </c>
      <c r="T151" s="726"/>
      <c r="U151" s="726"/>
      <c r="V151" s="726"/>
      <c r="W151" s="726"/>
    </row>
    <row r="152" spans="2:23" ht="18" customHeight="1">
      <c r="B152" s="392"/>
      <c r="N152" s="503"/>
      <c r="O152" s="393"/>
      <c r="P152" s="715" t="s">
        <v>867</v>
      </c>
      <c r="Q152" s="683"/>
      <c r="R152" s="727"/>
      <c r="S152" s="728" t="s">
        <v>864</v>
      </c>
      <c r="T152" s="729"/>
      <c r="U152" s="729"/>
      <c r="V152" s="729"/>
      <c r="W152" s="729"/>
    </row>
    <row r="153" spans="2:23" ht="18" customHeight="1">
      <c r="B153" s="392"/>
      <c r="N153" s="503"/>
      <c r="O153" s="393"/>
      <c r="P153" s="730" t="s">
        <v>868</v>
      </c>
      <c r="Q153" s="731"/>
      <c r="R153" s="732"/>
      <c r="S153" s="733" t="s">
        <v>864</v>
      </c>
      <c r="T153" s="734"/>
      <c r="U153" s="734"/>
      <c r="V153" s="734"/>
      <c r="W153" s="734"/>
    </row>
    <row r="154" spans="2:23" ht="18" customHeight="1" thickBot="1">
      <c r="B154" s="392"/>
      <c r="N154" s="503"/>
      <c r="O154" s="393"/>
      <c r="P154" s="735" t="s">
        <v>869</v>
      </c>
      <c r="Q154" s="724"/>
      <c r="R154" s="725"/>
      <c r="S154" s="736"/>
      <c r="T154" s="737"/>
      <c r="U154" s="737"/>
      <c r="V154" s="737"/>
      <c r="W154" s="737"/>
    </row>
    <row r="155" spans="2:23" ht="18" customHeight="1">
      <c r="B155" s="392"/>
      <c r="D155" s="394"/>
      <c r="E155" s="394"/>
      <c r="G155" s="819"/>
      <c r="H155" s="819"/>
      <c r="N155" s="503"/>
      <c r="O155" s="395"/>
      <c r="P155" s="738" t="s">
        <v>870</v>
      </c>
      <c r="Q155" s="694" t="s">
        <v>909</v>
      </c>
      <c r="R155" s="694"/>
      <c r="S155" s="694"/>
      <c r="T155" s="718"/>
      <c r="U155" s="718"/>
      <c r="V155" s="718"/>
      <c r="W155" s="719"/>
    </row>
    <row r="156" spans="2:23" ht="18" customHeight="1">
      <c r="B156" s="392"/>
      <c r="D156" s="394"/>
      <c r="E156" s="394"/>
      <c r="G156" s="819"/>
      <c r="H156" s="819"/>
      <c r="N156" s="503" t="s">
        <v>988</v>
      </c>
      <c r="O156" s="500" t="s">
        <v>908</v>
      </c>
      <c r="P156" s="739"/>
      <c r="Q156" s="701" t="s">
        <v>910</v>
      </c>
      <c r="R156" s="701"/>
      <c r="S156" s="701"/>
      <c r="T156" s="720"/>
      <c r="U156" s="720"/>
      <c r="V156" s="720"/>
      <c r="W156" s="674"/>
    </row>
    <row r="157" spans="2:23" ht="18" customHeight="1" thickBot="1">
      <c r="B157" s="392"/>
      <c r="N157" s="503"/>
      <c r="O157" s="395"/>
      <c r="P157" s="740"/>
      <c r="Q157" s="704" t="s">
        <v>911</v>
      </c>
      <c r="R157" s="704"/>
      <c r="S157" s="704"/>
      <c r="T157" s="721"/>
      <c r="U157" s="721"/>
      <c r="V157" s="721"/>
      <c r="W157" s="722"/>
    </row>
    <row r="158" spans="2:23" ht="18" customHeight="1">
      <c r="B158" s="392"/>
      <c r="O158" s="393"/>
      <c r="P158" s="715" t="s">
        <v>871</v>
      </c>
      <c r="Q158" s="683"/>
      <c r="R158" s="683"/>
      <c r="S158" s="683"/>
      <c r="T158" s="683"/>
      <c r="U158" s="683"/>
      <c r="V158" s="683"/>
      <c r="W158" s="683"/>
    </row>
    <row r="159" spans="2:23" ht="18" customHeight="1">
      <c r="B159" s="392"/>
      <c r="N159" s="503"/>
      <c r="O159" s="393"/>
      <c r="P159" s="834" t="s">
        <v>872</v>
      </c>
      <c r="Q159" s="671"/>
      <c r="R159" s="671"/>
      <c r="S159" s="672"/>
      <c r="T159" s="670" t="s">
        <v>873</v>
      </c>
      <c r="U159" s="836"/>
      <c r="V159" s="670" t="s">
        <v>874</v>
      </c>
      <c r="W159" s="838"/>
    </row>
    <row r="160" spans="2:23" ht="18" customHeight="1">
      <c r="B160" s="392"/>
      <c r="O160" s="393"/>
      <c r="P160" s="835"/>
      <c r="Q160" s="684"/>
      <c r="R160" s="684"/>
      <c r="S160" s="685"/>
      <c r="T160" s="818"/>
      <c r="U160" s="837"/>
      <c r="V160" s="818"/>
      <c r="W160" s="839"/>
    </row>
    <row r="161" spans="2:23" ht="18" customHeight="1">
      <c r="B161" s="392"/>
      <c r="N161" s="503" t="s">
        <v>989</v>
      </c>
      <c r="O161" s="500" t="s">
        <v>908</v>
      </c>
      <c r="P161" s="834" t="s">
        <v>875</v>
      </c>
      <c r="Q161" s="671"/>
      <c r="R161" s="671"/>
      <c r="S161" s="672"/>
      <c r="T161" s="670" t="s">
        <v>874</v>
      </c>
      <c r="U161" s="836"/>
      <c r="V161" s="670" t="s">
        <v>874</v>
      </c>
      <c r="W161" s="838"/>
    </row>
    <row r="162" spans="2:23" ht="18" customHeight="1">
      <c r="B162" s="392"/>
      <c r="N162" s="503"/>
      <c r="O162" s="393"/>
      <c r="P162" s="835"/>
      <c r="Q162" s="684"/>
      <c r="R162" s="684"/>
      <c r="S162" s="685"/>
      <c r="T162" s="818"/>
      <c r="U162" s="837"/>
      <c r="V162" s="818"/>
      <c r="W162" s="839"/>
    </row>
    <row r="163" spans="2:23" ht="18" customHeight="1">
      <c r="B163" s="392"/>
      <c r="N163" s="503"/>
      <c r="O163" s="393"/>
      <c r="P163" s="730" t="s">
        <v>876</v>
      </c>
      <c r="Q163" s="731"/>
      <c r="R163" s="731"/>
      <c r="S163" s="732"/>
      <c r="T163" s="703" t="s">
        <v>915</v>
      </c>
      <c r="U163" s="832"/>
      <c r="V163" s="703" t="s">
        <v>915</v>
      </c>
      <c r="W163" s="833"/>
    </row>
    <row r="164" spans="2:23" ht="18" customHeight="1" thickBot="1">
      <c r="B164" s="392"/>
      <c r="N164" s="503"/>
      <c r="O164" s="393"/>
      <c r="P164" s="747" t="s">
        <v>877</v>
      </c>
      <c r="Q164" s="748"/>
      <c r="R164" s="748"/>
      <c r="S164" s="764"/>
      <c r="T164" s="706" t="s">
        <v>878</v>
      </c>
      <c r="U164" s="820"/>
      <c r="V164" s="706" t="s">
        <v>879</v>
      </c>
      <c r="W164" s="821"/>
    </row>
    <row r="165" spans="2:23" ht="18" customHeight="1">
      <c r="B165" s="392"/>
      <c r="N165" s="503"/>
      <c r="O165" s="393"/>
      <c r="P165" s="827" t="s">
        <v>880</v>
      </c>
      <c r="Q165" s="828" t="s">
        <v>914</v>
      </c>
      <c r="R165" s="683"/>
      <c r="S165" s="727"/>
      <c r="T165" s="700" t="s">
        <v>917</v>
      </c>
      <c r="U165" s="829"/>
      <c r="V165" s="700" t="s">
        <v>918</v>
      </c>
      <c r="W165" s="830"/>
    </row>
    <row r="166" spans="2:23" ht="18" customHeight="1">
      <c r="B166" s="392"/>
      <c r="N166" s="503" t="s">
        <v>990</v>
      </c>
      <c r="O166" s="500" t="s">
        <v>908</v>
      </c>
      <c r="P166" s="758"/>
      <c r="Q166" s="831" t="s">
        <v>913</v>
      </c>
      <c r="R166" s="731"/>
      <c r="S166" s="732"/>
      <c r="T166" s="703" t="s">
        <v>917</v>
      </c>
      <c r="U166" s="832"/>
      <c r="V166" s="703" t="s">
        <v>918</v>
      </c>
      <c r="W166" s="833"/>
    </row>
    <row r="167" spans="2:23" ht="18" customHeight="1" thickBot="1">
      <c r="B167" s="392"/>
      <c r="N167" s="503"/>
      <c r="O167" s="393"/>
      <c r="P167" s="759"/>
      <c r="Q167" s="763" t="s">
        <v>912</v>
      </c>
      <c r="R167" s="748"/>
      <c r="S167" s="764"/>
      <c r="T167" s="706" t="s">
        <v>917</v>
      </c>
      <c r="U167" s="820"/>
      <c r="V167" s="706" t="s">
        <v>918</v>
      </c>
      <c r="W167" s="821"/>
    </row>
    <row r="168" spans="2:23" ht="18" customHeight="1">
      <c r="B168" s="392"/>
      <c r="N168" s="503"/>
      <c r="O168" s="393"/>
      <c r="P168" s="822" t="s">
        <v>883</v>
      </c>
      <c r="Q168" s="823"/>
      <c r="R168" s="823"/>
      <c r="S168" s="824"/>
      <c r="T168" s="695" t="s">
        <v>884</v>
      </c>
      <c r="U168" s="823"/>
      <c r="V168" s="823"/>
      <c r="W168" s="823"/>
    </row>
    <row r="169" spans="2:23" ht="18" customHeight="1" thickBot="1">
      <c r="B169" s="392"/>
      <c r="O169" s="393"/>
      <c r="P169" s="825" t="s">
        <v>885</v>
      </c>
      <c r="Q169" s="726"/>
      <c r="R169" s="726"/>
      <c r="S169" s="826"/>
      <c r="T169" s="698" t="s">
        <v>885</v>
      </c>
      <c r="U169" s="726"/>
      <c r="V169" s="726"/>
      <c r="W169" s="726"/>
    </row>
    <row r="170" spans="2:23" ht="18" customHeight="1">
      <c r="B170" s="392"/>
      <c r="O170" s="393"/>
      <c r="P170" s="677" t="s">
        <v>886</v>
      </c>
      <c r="Q170" s="678"/>
      <c r="R170" s="678"/>
      <c r="S170" s="678"/>
      <c r="T170" s="678"/>
      <c r="U170" s="678"/>
      <c r="V170" s="678"/>
      <c r="W170" s="679"/>
    </row>
    <row r="171" spans="2:23" ht="18" customHeight="1" thickBot="1">
      <c r="B171" s="396"/>
      <c r="C171" s="396"/>
      <c r="D171" s="396"/>
      <c r="E171" s="396"/>
      <c r="F171" s="396"/>
      <c r="G171" s="396"/>
      <c r="H171" s="396"/>
      <c r="I171" s="396"/>
      <c r="J171" s="396"/>
      <c r="K171" s="396"/>
      <c r="L171" s="396"/>
      <c r="M171" s="396"/>
      <c r="N171" s="396"/>
      <c r="O171" s="397"/>
      <c r="P171" s="680"/>
      <c r="Q171" s="681"/>
      <c r="R171" s="681"/>
      <c r="S171" s="681"/>
      <c r="T171" s="681"/>
      <c r="U171" s="681"/>
      <c r="V171" s="681"/>
      <c r="W171" s="682"/>
    </row>
    <row r="172" spans="2:23" ht="18" customHeight="1">
      <c r="B172" s="683" t="s">
        <v>887</v>
      </c>
      <c r="C172" s="683"/>
      <c r="D172" s="683"/>
      <c r="E172" s="683"/>
      <c r="F172" s="683"/>
      <c r="G172" s="683"/>
      <c r="H172" s="683"/>
      <c r="I172" s="683"/>
      <c r="J172" s="683"/>
      <c r="K172" s="683"/>
      <c r="L172" s="683"/>
      <c r="M172" s="683"/>
      <c r="N172" s="683"/>
      <c r="O172" s="683"/>
      <c r="P172" s="680"/>
      <c r="Q172" s="681"/>
      <c r="R172" s="681"/>
      <c r="S172" s="681"/>
      <c r="T172" s="681"/>
      <c r="U172" s="681"/>
      <c r="V172" s="681"/>
      <c r="W172" s="682"/>
    </row>
    <row r="173" spans="2:23" ht="18" customHeight="1">
      <c r="B173" s="684" t="s">
        <v>888</v>
      </c>
      <c r="C173" s="685"/>
      <c r="D173" s="686"/>
      <c r="E173" s="687"/>
      <c r="F173" s="686"/>
      <c r="G173" s="687"/>
      <c r="H173" s="686"/>
      <c r="I173" s="687"/>
      <c r="J173" s="686"/>
      <c r="K173" s="687"/>
      <c r="L173" s="686"/>
      <c r="M173" s="687"/>
      <c r="N173" s="686"/>
      <c r="O173" s="688"/>
      <c r="P173" s="680"/>
      <c r="Q173" s="681"/>
      <c r="R173" s="681"/>
      <c r="S173" s="681"/>
      <c r="T173" s="681"/>
      <c r="U173" s="681"/>
      <c r="V173" s="681"/>
      <c r="W173" s="682"/>
    </row>
    <row r="174" spans="2:23" ht="18" customHeight="1">
      <c r="B174" s="684" t="s">
        <v>889</v>
      </c>
      <c r="C174" s="685"/>
      <c r="D174" s="674"/>
      <c r="E174" s="675"/>
      <c r="F174" s="674"/>
      <c r="G174" s="675"/>
      <c r="H174" s="674"/>
      <c r="I174" s="675"/>
      <c r="J174" s="674"/>
      <c r="K174" s="675"/>
      <c r="L174" s="674"/>
      <c r="M174" s="675"/>
      <c r="N174" s="674"/>
      <c r="O174" s="676"/>
      <c r="P174" s="680"/>
      <c r="Q174" s="681"/>
      <c r="R174" s="681"/>
      <c r="S174" s="681"/>
      <c r="T174" s="681"/>
      <c r="U174" s="681"/>
      <c r="V174" s="681"/>
      <c r="W174" s="682"/>
    </row>
    <row r="175" spans="2:23" ht="18" customHeight="1">
      <c r="B175" s="671" t="s">
        <v>890</v>
      </c>
      <c r="C175" s="672"/>
      <c r="D175" s="665"/>
      <c r="E175" s="673"/>
      <c r="F175" s="665"/>
      <c r="G175" s="673"/>
      <c r="H175" s="665"/>
      <c r="I175" s="673"/>
      <c r="J175" s="665"/>
      <c r="K175" s="673"/>
      <c r="L175" s="665"/>
      <c r="M175" s="673"/>
      <c r="N175" s="665"/>
      <c r="O175" s="666"/>
      <c r="P175" s="667" t="s">
        <v>891</v>
      </c>
      <c r="Q175" s="668"/>
      <c r="R175" s="668"/>
      <c r="S175" s="668"/>
      <c r="T175" s="669" t="s">
        <v>881</v>
      </c>
      <c r="U175" s="669"/>
      <c r="V175" s="669" t="s">
        <v>882</v>
      </c>
      <c r="W175" s="670"/>
    </row>
    <row r="176" spans="2:23" ht="18" customHeight="1"/>
    <row r="177" spans="1:25" ht="18" customHeight="1">
      <c r="A177" s="388"/>
      <c r="B177" s="388"/>
      <c r="Y177" s="389" t="s">
        <v>938</v>
      </c>
    </row>
    <row r="178" spans="1:25" ht="18" customHeight="1"/>
    <row r="179" spans="1:25" ht="18" customHeight="1">
      <c r="B179" s="684" t="s">
        <v>849</v>
      </c>
      <c r="C179" s="684"/>
      <c r="D179" s="685"/>
      <c r="E179" s="708" t="s">
        <v>437</v>
      </c>
      <c r="F179" s="708"/>
      <c r="G179" s="708" t="s">
        <v>850</v>
      </c>
      <c r="H179" s="708"/>
      <c r="I179" s="708"/>
      <c r="J179" s="708"/>
      <c r="K179" s="708"/>
      <c r="L179" s="708"/>
      <c r="M179" s="708"/>
      <c r="N179" s="708"/>
      <c r="O179" s="780" t="s">
        <v>894</v>
      </c>
      <c r="P179" s="684"/>
      <c r="Q179" s="684"/>
      <c r="R179" s="685"/>
      <c r="S179" s="780" t="s">
        <v>893</v>
      </c>
      <c r="T179" s="684"/>
      <c r="U179" s="684"/>
      <c r="V179" s="684"/>
      <c r="W179" s="684"/>
    </row>
    <row r="180" spans="1:25" ht="18" customHeight="1">
      <c r="B180" s="788">
        <v>3824837</v>
      </c>
      <c r="C180" s="788"/>
      <c r="D180" s="789"/>
      <c r="E180" s="790">
        <v>25</v>
      </c>
      <c r="F180" s="790"/>
      <c r="G180" s="791" t="s">
        <v>584</v>
      </c>
      <c r="H180" s="791"/>
      <c r="I180" s="791"/>
      <c r="J180" s="791"/>
      <c r="K180" s="791"/>
      <c r="L180" s="791"/>
      <c r="M180" s="791"/>
      <c r="N180" s="791"/>
      <c r="O180" s="792" t="s">
        <v>923</v>
      </c>
      <c r="P180" s="793"/>
      <c r="Q180" s="793"/>
      <c r="R180" s="794"/>
      <c r="S180" s="795" t="s">
        <v>1945</v>
      </c>
      <c r="T180" s="788"/>
      <c r="U180" s="788"/>
      <c r="V180" s="788"/>
      <c r="W180" s="788"/>
    </row>
    <row r="181" spans="1:25" ht="18" customHeight="1">
      <c r="B181" s="788"/>
      <c r="C181" s="788"/>
      <c r="D181" s="789"/>
      <c r="E181" s="790"/>
      <c r="F181" s="790"/>
      <c r="G181" s="791"/>
      <c r="H181" s="791"/>
      <c r="I181" s="791"/>
      <c r="J181" s="791"/>
      <c r="K181" s="791"/>
      <c r="L181" s="791"/>
      <c r="M181" s="791"/>
      <c r="N181" s="791"/>
      <c r="O181" s="792"/>
      <c r="P181" s="793"/>
      <c r="Q181" s="793"/>
      <c r="R181" s="794"/>
      <c r="S181" s="781"/>
      <c r="T181" s="781"/>
      <c r="U181" s="781"/>
      <c r="V181" s="781"/>
      <c r="W181" s="781"/>
    </row>
    <row r="182" spans="1:25" ht="18" customHeight="1">
      <c r="B182" s="781"/>
      <c r="C182" s="781"/>
      <c r="D182" s="782"/>
      <c r="E182" s="783"/>
      <c r="F182" s="783"/>
      <c r="G182" s="784"/>
      <c r="H182" s="784"/>
      <c r="I182" s="784"/>
      <c r="J182" s="784"/>
      <c r="K182" s="784"/>
      <c r="L182" s="784"/>
      <c r="M182" s="784"/>
      <c r="N182" s="784"/>
      <c r="O182" s="785"/>
      <c r="P182" s="786"/>
      <c r="Q182" s="786"/>
      <c r="R182" s="787"/>
      <c r="S182" s="781"/>
      <c r="T182" s="781"/>
      <c r="U182" s="781"/>
      <c r="V182" s="781"/>
      <c r="W182" s="781"/>
    </row>
    <row r="183" spans="1:25" ht="18" customHeight="1">
      <c r="B183" s="781"/>
      <c r="C183" s="781"/>
      <c r="D183" s="782"/>
      <c r="E183" s="783"/>
      <c r="F183" s="783"/>
      <c r="G183" s="784"/>
      <c r="H183" s="784"/>
      <c r="I183" s="784"/>
      <c r="J183" s="784"/>
      <c r="K183" s="784"/>
      <c r="L183" s="784"/>
      <c r="M183" s="784"/>
      <c r="N183" s="784"/>
      <c r="O183" s="785"/>
      <c r="P183" s="786"/>
      <c r="Q183" s="786"/>
      <c r="R183" s="787"/>
      <c r="S183" s="781"/>
      <c r="T183" s="781"/>
      <c r="U183" s="781"/>
      <c r="V183" s="781"/>
      <c r="W183" s="781"/>
    </row>
    <row r="184" spans="1:25" ht="18" customHeight="1" thickBot="1">
      <c r="B184" s="773"/>
      <c r="C184" s="773"/>
      <c r="D184" s="774"/>
      <c r="E184" s="775"/>
      <c r="F184" s="775"/>
      <c r="G184" s="776"/>
      <c r="H184" s="776"/>
      <c r="I184" s="776"/>
      <c r="J184" s="776"/>
      <c r="K184" s="776"/>
      <c r="L184" s="776"/>
      <c r="M184" s="776"/>
      <c r="N184" s="776"/>
      <c r="O184" s="777"/>
      <c r="P184" s="778"/>
      <c r="Q184" s="778"/>
      <c r="R184" s="779"/>
      <c r="S184" s="773"/>
      <c r="T184" s="773"/>
      <c r="U184" s="773"/>
      <c r="V184" s="773"/>
      <c r="W184" s="773"/>
    </row>
    <row r="185" spans="1:25" ht="18" customHeight="1">
      <c r="B185" s="685" t="s">
        <v>851</v>
      </c>
      <c r="C185" s="708"/>
      <c r="D185" s="708"/>
      <c r="E185" s="708"/>
      <c r="F185" s="708"/>
      <c r="G185" s="708"/>
      <c r="H185" s="708"/>
      <c r="I185" s="708"/>
      <c r="J185" s="708" t="s">
        <v>852</v>
      </c>
      <c r="K185" s="708"/>
      <c r="L185" s="708"/>
      <c r="M185" s="708"/>
      <c r="N185" s="708" t="s">
        <v>853</v>
      </c>
      <c r="O185" s="708"/>
      <c r="P185" s="708"/>
      <c r="Q185" s="708"/>
      <c r="R185" s="708"/>
      <c r="S185" s="708"/>
      <c r="T185" s="708" t="s">
        <v>854</v>
      </c>
      <c r="U185" s="708"/>
      <c r="V185" s="708"/>
      <c r="W185" s="780"/>
    </row>
    <row r="186" spans="1:25" ht="18" customHeight="1" thickBot="1">
      <c r="B186" s="673"/>
      <c r="C186" s="762"/>
      <c r="D186" s="762"/>
      <c r="E186" s="762"/>
      <c r="F186" s="762"/>
      <c r="G186" s="762"/>
      <c r="H186" s="762"/>
      <c r="I186" s="762"/>
      <c r="J186" s="763" t="s">
        <v>892</v>
      </c>
      <c r="K186" s="748"/>
      <c r="L186" s="748"/>
      <c r="M186" s="764"/>
      <c r="N186" s="765" t="s">
        <v>901</v>
      </c>
      <c r="O186" s="766"/>
      <c r="P186" s="766"/>
      <c r="Q186" s="766"/>
      <c r="R186" s="766"/>
      <c r="S186" s="767"/>
      <c r="T186" s="768"/>
      <c r="U186" s="768"/>
      <c r="V186" s="768" t="s">
        <v>855</v>
      </c>
      <c r="W186" s="769"/>
    </row>
    <row r="187" spans="1:25" ht="18" customHeight="1">
      <c r="B187" s="770" t="s">
        <v>856</v>
      </c>
      <c r="C187" s="391"/>
      <c r="D187" s="391"/>
      <c r="E187" s="391"/>
      <c r="F187" s="391"/>
      <c r="G187" s="391"/>
      <c r="H187" s="391"/>
      <c r="I187" s="391"/>
      <c r="J187" s="391"/>
      <c r="K187" s="391"/>
      <c r="L187" s="391"/>
      <c r="M187" s="391"/>
      <c r="O187" s="393"/>
      <c r="P187" s="735" t="s">
        <v>857</v>
      </c>
      <c r="Q187" s="772"/>
      <c r="R187" s="772"/>
      <c r="S187" s="772"/>
      <c r="T187" s="745" t="s">
        <v>858</v>
      </c>
      <c r="U187" s="746"/>
      <c r="V187" s="746"/>
      <c r="W187" s="746"/>
    </row>
    <row r="188" spans="1:25" ht="18" customHeight="1">
      <c r="B188" s="771"/>
      <c r="N188" s="503" t="s">
        <v>991</v>
      </c>
      <c r="O188" s="500" t="s">
        <v>908</v>
      </c>
      <c r="P188" s="424" t="s">
        <v>859</v>
      </c>
      <c r="Q188" s="749" t="s">
        <v>860</v>
      </c>
      <c r="R188" s="750"/>
      <c r="S188" s="750"/>
      <c r="T188" s="425" t="s">
        <v>859</v>
      </c>
      <c r="U188" s="751" t="s">
        <v>860</v>
      </c>
      <c r="V188" s="750"/>
      <c r="W188" s="730"/>
    </row>
    <row r="189" spans="1:25" ht="18" customHeight="1">
      <c r="B189" s="392"/>
      <c r="O189" s="393"/>
      <c r="P189" s="752"/>
      <c r="Q189" s="754"/>
      <c r="R189" s="754"/>
      <c r="S189" s="755"/>
      <c r="T189" s="758"/>
      <c r="U189" s="755"/>
      <c r="V189" s="760"/>
      <c r="W189" s="760"/>
    </row>
    <row r="190" spans="1:25" ht="18" customHeight="1" thickBot="1">
      <c r="B190" s="392"/>
      <c r="O190" s="393"/>
      <c r="P190" s="753"/>
      <c r="Q190" s="756"/>
      <c r="R190" s="756"/>
      <c r="S190" s="757"/>
      <c r="T190" s="759"/>
      <c r="U190" s="757"/>
      <c r="V190" s="761"/>
      <c r="W190" s="761"/>
    </row>
    <row r="191" spans="1:25" ht="18" customHeight="1" thickBot="1">
      <c r="B191" s="392"/>
      <c r="O191" s="393"/>
      <c r="P191" s="741" t="s">
        <v>861</v>
      </c>
      <c r="Q191" s="742"/>
      <c r="R191" s="743"/>
      <c r="S191" s="744" t="s">
        <v>862</v>
      </c>
      <c r="T191" s="744"/>
      <c r="U191" s="744"/>
      <c r="V191" s="744"/>
      <c r="W191" s="744"/>
    </row>
    <row r="192" spans="1:25" ht="18" customHeight="1">
      <c r="B192" s="392"/>
      <c r="N192" s="503" t="s">
        <v>992</v>
      </c>
      <c r="O192" s="500" t="s">
        <v>908</v>
      </c>
      <c r="P192" s="745" t="s">
        <v>863</v>
      </c>
      <c r="Q192" s="746"/>
      <c r="R192" s="746"/>
      <c r="S192" s="728" t="s">
        <v>864</v>
      </c>
      <c r="T192" s="729"/>
      <c r="U192" s="729"/>
      <c r="V192" s="729"/>
      <c r="W192" s="729"/>
    </row>
    <row r="193" spans="2:23" ht="18" customHeight="1" thickBot="1">
      <c r="B193" s="392"/>
      <c r="O193" s="393"/>
      <c r="P193" s="747" t="s">
        <v>865</v>
      </c>
      <c r="Q193" s="748"/>
      <c r="R193" s="748"/>
      <c r="S193" s="698" t="s">
        <v>864</v>
      </c>
      <c r="T193" s="726"/>
      <c r="U193" s="726"/>
      <c r="V193" s="726"/>
      <c r="W193" s="726"/>
    </row>
    <row r="194" spans="2:23" ht="18" customHeight="1">
      <c r="B194" s="392"/>
      <c r="O194" s="393"/>
      <c r="P194" s="715" t="s">
        <v>866</v>
      </c>
      <c r="Q194" s="683"/>
      <c r="R194" s="727"/>
      <c r="S194" s="728" t="s">
        <v>864</v>
      </c>
      <c r="T194" s="729"/>
      <c r="U194" s="729"/>
      <c r="V194" s="729"/>
      <c r="W194" s="729"/>
    </row>
    <row r="195" spans="2:23" ht="18" customHeight="1" thickBot="1">
      <c r="B195" s="392"/>
      <c r="O195" s="393"/>
      <c r="P195" s="723" t="s">
        <v>981</v>
      </c>
      <c r="Q195" s="724"/>
      <c r="R195" s="725"/>
      <c r="S195" s="698" t="s">
        <v>864</v>
      </c>
      <c r="T195" s="726"/>
      <c r="U195" s="726"/>
      <c r="V195" s="726"/>
      <c r="W195" s="726"/>
    </row>
    <row r="196" spans="2:23" ht="18" customHeight="1">
      <c r="B196" s="392"/>
      <c r="N196" s="503" t="s">
        <v>986</v>
      </c>
      <c r="O196" s="500" t="s">
        <v>908</v>
      </c>
      <c r="P196" s="715" t="s">
        <v>867</v>
      </c>
      <c r="Q196" s="683"/>
      <c r="R196" s="727"/>
      <c r="S196" s="728" t="s">
        <v>864</v>
      </c>
      <c r="T196" s="729"/>
      <c r="U196" s="729"/>
      <c r="V196" s="729"/>
      <c r="W196" s="729"/>
    </row>
    <row r="197" spans="2:23" ht="18" customHeight="1">
      <c r="B197" s="392"/>
      <c r="O197" s="393"/>
      <c r="P197" s="730" t="s">
        <v>868</v>
      </c>
      <c r="Q197" s="731"/>
      <c r="R197" s="732"/>
      <c r="S197" s="733" t="s">
        <v>864</v>
      </c>
      <c r="T197" s="734"/>
      <c r="U197" s="734"/>
      <c r="V197" s="734"/>
      <c r="W197" s="734"/>
    </row>
    <row r="198" spans="2:23" ht="18" customHeight="1" thickBot="1">
      <c r="B198" s="392"/>
      <c r="O198" s="393"/>
      <c r="P198" s="735" t="s">
        <v>869</v>
      </c>
      <c r="Q198" s="724"/>
      <c r="R198" s="725"/>
      <c r="S198" s="736"/>
      <c r="T198" s="737"/>
      <c r="U198" s="737"/>
      <c r="V198" s="737"/>
      <c r="W198" s="737"/>
    </row>
    <row r="199" spans="2:23" ht="18" customHeight="1">
      <c r="B199" s="392"/>
      <c r="D199" s="394"/>
      <c r="E199" s="394"/>
      <c r="G199" s="819"/>
      <c r="H199" s="819"/>
      <c r="O199" s="395"/>
      <c r="P199" s="738" t="s">
        <v>870</v>
      </c>
      <c r="Q199" s="694" t="s">
        <v>909</v>
      </c>
      <c r="R199" s="694"/>
      <c r="S199" s="694"/>
      <c r="T199" s="718"/>
      <c r="U199" s="718"/>
      <c r="V199" s="718"/>
      <c r="W199" s="719"/>
    </row>
    <row r="200" spans="2:23" ht="18" customHeight="1">
      <c r="B200" s="392"/>
      <c r="D200" s="394"/>
      <c r="E200" s="394"/>
      <c r="G200" s="819"/>
      <c r="H200" s="819"/>
      <c r="N200" s="503" t="s">
        <v>987</v>
      </c>
      <c r="O200" s="500" t="s">
        <v>908</v>
      </c>
      <c r="P200" s="739"/>
      <c r="Q200" s="701" t="s">
        <v>910</v>
      </c>
      <c r="R200" s="701"/>
      <c r="S200" s="701"/>
      <c r="T200" s="720"/>
      <c r="U200" s="720"/>
      <c r="V200" s="720"/>
      <c r="W200" s="674"/>
    </row>
    <row r="201" spans="2:23" ht="18" customHeight="1" thickBot="1">
      <c r="B201" s="392"/>
      <c r="O201" s="395"/>
      <c r="P201" s="740"/>
      <c r="Q201" s="704" t="s">
        <v>911</v>
      </c>
      <c r="R201" s="704"/>
      <c r="S201" s="704"/>
      <c r="T201" s="721"/>
      <c r="U201" s="721"/>
      <c r="V201" s="721"/>
      <c r="W201" s="722"/>
    </row>
    <row r="202" spans="2:23" ht="18" customHeight="1">
      <c r="B202" s="392"/>
      <c r="O202" s="393"/>
      <c r="P202" s="715" t="s">
        <v>871</v>
      </c>
      <c r="Q202" s="683"/>
      <c r="R202" s="683"/>
      <c r="S202" s="683"/>
      <c r="T202" s="683"/>
      <c r="U202" s="683"/>
      <c r="V202" s="683"/>
      <c r="W202" s="683"/>
    </row>
    <row r="203" spans="2:23" ht="18" customHeight="1">
      <c r="B203" s="392"/>
      <c r="O203" s="393"/>
      <c r="P203" s="713" t="s">
        <v>872</v>
      </c>
      <c r="Q203" s="701"/>
      <c r="R203" s="701"/>
      <c r="S203" s="701"/>
      <c r="T203" s="716" t="s">
        <v>873</v>
      </c>
      <c r="U203" s="716"/>
      <c r="V203" s="716" t="s">
        <v>874</v>
      </c>
      <c r="W203" s="717"/>
    </row>
    <row r="204" spans="2:23" ht="18" customHeight="1">
      <c r="B204" s="392"/>
      <c r="N204" s="503" t="s">
        <v>988</v>
      </c>
      <c r="O204" s="500" t="s">
        <v>908</v>
      </c>
      <c r="P204" s="713"/>
      <c r="Q204" s="701"/>
      <c r="R204" s="701"/>
      <c r="S204" s="701"/>
      <c r="T204" s="716"/>
      <c r="U204" s="716"/>
      <c r="V204" s="716"/>
      <c r="W204" s="717"/>
    </row>
    <row r="205" spans="2:23" ht="18" customHeight="1">
      <c r="B205" s="392"/>
      <c r="O205" s="393"/>
      <c r="P205" s="713" t="s">
        <v>875</v>
      </c>
      <c r="Q205" s="701"/>
      <c r="R205" s="701"/>
      <c r="S205" s="701"/>
      <c r="T205" s="716" t="s">
        <v>874</v>
      </c>
      <c r="U205" s="716"/>
      <c r="V205" s="716" t="s">
        <v>874</v>
      </c>
      <c r="W205" s="717"/>
    </row>
    <row r="206" spans="2:23" ht="18" customHeight="1">
      <c r="B206" s="392"/>
      <c r="O206" s="393"/>
      <c r="P206" s="713"/>
      <c r="Q206" s="701"/>
      <c r="R206" s="701"/>
      <c r="S206" s="701"/>
      <c r="T206" s="716"/>
      <c r="U206" s="716"/>
      <c r="V206" s="716"/>
      <c r="W206" s="717"/>
    </row>
    <row r="207" spans="2:23" ht="18" customHeight="1">
      <c r="B207" s="392"/>
      <c r="O207" s="393"/>
      <c r="P207" s="707" t="s">
        <v>876</v>
      </c>
      <c r="Q207" s="708"/>
      <c r="R207" s="708"/>
      <c r="S207" s="708"/>
      <c r="T207" s="817" t="s">
        <v>915</v>
      </c>
      <c r="U207" s="817"/>
      <c r="V207" s="817" t="s">
        <v>915</v>
      </c>
      <c r="W207" s="818"/>
    </row>
    <row r="208" spans="2:23" ht="18" customHeight="1" thickBot="1">
      <c r="B208" s="392"/>
      <c r="N208" s="503" t="s">
        <v>989</v>
      </c>
      <c r="O208" s="500" t="s">
        <v>908</v>
      </c>
      <c r="P208" s="711" t="s">
        <v>877</v>
      </c>
      <c r="Q208" s="704"/>
      <c r="R208" s="704"/>
      <c r="S208" s="704"/>
      <c r="T208" s="815" t="s">
        <v>878</v>
      </c>
      <c r="U208" s="815"/>
      <c r="V208" s="815" t="s">
        <v>879</v>
      </c>
      <c r="W208" s="816"/>
    </row>
    <row r="209" spans="1:25" ht="18" customHeight="1">
      <c r="B209" s="392"/>
      <c r="O209" s="393"/>
      <c r="P209" s="712" t="s">
        <v>880</v>
      </c>
      <c r="Q209" s="714" t="s">
        <v>914</v>
      </c>
      <c r="R209" s="714"/>
      <c r="S209" s="714"/>
      <c r="T209" s="694" t="s">
        <v>881</v>
      </c>
      <c r="U209" s="694"/>
      <c r="V209" s="694" t="s">
        <v>882</v>
      </c>
      <c r="W209" s="695"/>
    </row>
    <row r="210" spans="1:25" ht="18" customHeight="1">
      <c r="B210" s="392"/>
      <c r="O210" s="393"/>
      <c r="P210" s="713"/>
      <c r="Q210" s="701" t="s">
        <v>913</v>
      </c>
      <c r="R210" s="701"/>
      <c r="S210" s="701"/>
      <c r="T210" s="716" t="s">
        <v>881</v>
      </c>
      <c r="U210" s="716"/>
      <c r="V210" s="716" t="s">
        <v>882</v>
      </c>
      <c r="W210" s="717"/>
    </row>
    <row r="211" spans="1:25" ht="18" customHeight="1" thickBot="1">
      <c r="B211" s="392"/>
      <c r="O211" s="393"/>
      <c r="P211" s="711"/>
      <c r="Q211" s="704" t="s">
        <v>912</v>
      </c>
      <c r="R211" s="704"/>
      <c r="S211" s="704"/>
      <c r="T211" s="815" t="s">
        <v>881</v>
      </c>
      <c r="U211" s="815"/>
      <c r="V211" s="815" t="s">
        <v>882</v>
      </c>
      <c r="W211" s="816"/>
    </row>
    <row r="212" spans="1:25" ht="18" customHeight="1">
      <c r="B212" s="392"/>
      <c r="N212" s="503" t="s">
        <v>990</v>
      </c>
      <c r="O212" s="500" t="s">
        <v>908</v>
      </c>
      <c r="P212" s="693" t="s">
        <v>883</v>
      </c>
      <c r="Q212" s="694"/>
      <c r="R212" s="694"/>
      <c r="S212" s="694"/>
      <c r="T212" s="694" t="s">
        <v>884</v>
      </c>
      <c r="U212" s="694"/>
      <c r="V212" s="694"/>
      <c r="W212" s="695"/>
    </row>
    <row r="213" spans="1:25" ht="18" customHeight="1" thickBot="1">
      <c r="B213" s="392"/>
      <c r="O213" s="393"/>
      <c r="P213" s="696" t="s">
        <v>885</v>
      </c>
      <c r="Q213" s="697"/>
      <c r="R213" s="697"/>
      <c r="S213" s="697"/>
      <c r="T213" s="697" t="s">
        <v>885</v>
      </c>
      <c r="U213" s="697"/>
      <c r="V213" s="697"/>
      <c r="W213" s="698"/>
    </row>
    <row r="214" spans="1:25" ht="18" customHeight="1">
      <c r="B214" s="392"/>
      <c r="O214" s="393"/>
      <c r="P214" s="677" t="s">
        <v>886</v>
      </c>
      <c r="Q214" s="678"/>
      <c r="R214" s="678"/>
      <c r="S214" s="678"/>
      <c r="T214" s="678"/>
      <c r="U214" s="678"/>
      <c r="V214" s="678"/>
      <c r="W214" s="679"/>
    </row>
    <row r="215" spans="1:25" ht="18" customHeight="1" thickBot="1">
      <c r="B215" s="396"/>
      <c r="C215" s="396"/>
      <c r="D215" s="396"/>
      <c r="E215" s="396"/>
      <c r="F215" s="396"/>
      <c r="G215" s="396"/>
      <c r="H215" s="396"/>
      <c r="I215" s="396"/>
      <c r="J215" s="396"/>
      <c r="K215" s="396"/>
      <c r="L215" s="396"/>
      <c r="M215" s="396"/>
      <c r="N215" s="396"/>
      <c r="O215" s="397"/>
      <c r="P215" s="680"/>
      <c r="Q215" s="681"/>
      <c r="R215" s="681"/>
      <c r="S215" s="681"/>
      <c r="T215" s="681"/>
      <c r="U215" s="681"/>
      <c r="V215" s="681"/>
      <c r="W215" s="682"/>
    </row>
    <row r="216" spans="1:25" ht="18" customHeight="1">
      <c r="B216" s="683" t="s">
        <v>887</v>
      </c>
      <c r="C216" s="683"/>
      <c r="D216" s="683"/>
      <c r="E216" s="683"/>
      <c r="F216" s="683"/>
      <c r="G216" s="683"/>
      <c r="H216" s="683"/>
      <c r="I216" s="683"/>
      <c r="J216" s="683"/>
      <c r="K216" s="683"/>
      <c r="L216" s="683"/>
      <c r="M216" s="683"/>
      <c r="N216" s="683"/>
      <c r="O216" s="683"/>
      <c r="P216" s="680"/>
      <c r="Q216" s="681"/>
      <c r="R216" s="681"/>
      <c r="S216" s="681"/>
      <c r="T216" s="681"/>
      <c r="U216" s="681"/>
      <c r="V216" s="681"/>
      <c r="W216" s="682"/>
    </row>
    <row r="217" spans="1:25" ht="18" customHeight="1">
      <c r="B217" s="684" t="s">
        <v>888</v>
      </c>
      <c r="C217" s="685"/>
      <c r="D217" s="686"/>
      <c r="E217" s="687"/>
      <c r="F217" s="686"/>
      <c r="G217" s="687"/>
      <c r="H217" s="686"/>
      <c r="I217" s="687"/>
      <c r="J217" s="686"/>
      <c r="K217" s="687"/>
      <c r="L217" s="686"/>
      <c r="M217" s="687"/>
      <c r="N217" s="686"/>
      <c r="O217" s="688"/>
      <c r="P217" s="680"/>
      <c r="Q217" s="681"/>
      <c r="R217" s="681"/>
      <c r="S217" s="681"/>
      <c r="T217" s="681"/>
      <c r="U217" s="681"/>
      <c r="V217" s="681"/>
      <c r="W217" s="682"/>
    </row>
    <row r="218" spans="1:25" ht="18" customHeight="1">
      <c r="B218" s="684" t="s">
        <v>889</v>
      </c>
      <c r="C218" s="685"/>
      <c r="D218" s="674"/>
      <c r="E218" s="675"/>
      <c r="F218" s="674"/>
      <c r="G218" s="675"/>
      <c r="H218" s="674"/>
      <c r="I218" s="675"/>
      <c r="J218" s="674"/>
      <c r="K218" s="675"/>
      <c r="L218" s="674"/>
      <c r="M218" s="675"/>
      <c r="N218" s="674"/>
      <c r="O218" s="676"/>
      <c r="P218" s="680"/>
      <c r="Q218" s="681"/>
      <c r="R218" s="681"/>
      <c r="S218" s="681"/>
      <c r="T218" s="681"/>
      <c r="U218" s="681"/>
      <c r="V218" s="681"/>
      <c r="W218" s="682"/>
    </row>
    <row r="219" spans="1:25" ht="18" customHeight="1">
      <c r="B219" s="671" t="s">
        <v>890</v>
      </c>
      <c r="C219" s="672"/>
      <c r="D219" s="665"/>
      <c r="E219" s="673"/>
      <c r="F219" s="665"/>
      <c r="G219" s="673"/>
      <c r="H219" s="665"/>
      <c r="I219" s="673"/>
      <c r="J219" s="665"/>
      <c r="K219" s="673"/>
      <c r="L219" s="665"/>
      <c r="M219" s="673"/>
      <c r="N219" s="665"/>
      <c r="O219" s="666"/>
      <c r="P219" s="667" t="s">
        <v>891</v>
      </c>
      <c r="Q219" s="668"/>
      <c r="R219" s="668"/>
      <c r="S219" s="668"/>
      <c r="T219" s="669" t="s">
        <v>881</v>
      </c>
      <c r="U219" s="669"/>
      <c r="V219" s="669" t="s">
        <v>882</v>
      </c>
      <c r="W219" s="670"/>
    </row>
    <row r="220" spans="1:25" ht="18" customHeight="1"/>
    <row r="221" spans="1:25" ht="18" customHeight="1">
      <c r="A221" s="388"/>
      <c r="B221" s="388"/>
      <c r="Y221" s="389" t="s">
        <v>959</v>
      </c>
    </row>
    <row r="222" spans="1:25" ht="18" customHeight="1"/>
    <row r="223" spans="1:25" ht="18" customHeight="1">
      <c r="B223" s="684" t="s">
        <v>849</v>
      </c>
      <c r="C223" s="684"/>
      <c r="D223" s="685"/>
      <c r="E223" s="708" t="s">
        <v>437</v>
      </c>
      <c r="F223" s="708"/>
      <c r="G223" s="708" t="s">
        <v>850</v>
      </c>
      <c r="H223" s="708"/>
      <c r="I223" s="708"/>
      <c r="J223" s="708"/>
      <c r="K223" s="708"/>
      <c r="L223" s="708"/>
      <c r="M223" s="708"/>
      <c r="N223" s="708"/>
      <c r="O223" s="780" t="s">
        <v>894</v>
      </c>
      <c r="P223" s="684"/>
      <c r="Q223" s="684"/>
      <c r="R223" s="685"/>
      <c r="S223" s="780" t="s">
        <v>893</v>
      </c>
      <c r="T223" s="684"/>
      <c r="U223" s="684"/>
      <c r="V223" s="684"/>
      <c r="W223" s="684"/>
    </row>
    <row r="224" spans="1:25" ht="18" customHeight="1">
      <c r="B224" s="788">
        <v>3817781</v>
      </c>
      <c r="C224" s="788"/>
      <c r="D224" s="789"/>
      <c r="E224" s="790">
        <v>75</v>
      </c>
      <c r="F224" s="790"/>
      <c r="G224" s="791" t="s">
        <v>618</v>
      </c>
      <c r="H224" s="791"/>
      <c r="I224" s="791"/>
      <c r="J224" s="791"/>
      <c r="K224" s="791"/>
      <c r="L224" s="791"/>
      <c r="M224" s="791"/>
      <c r="N224" s="791"/>
      <c r="O224" s="792" t="s">
        <v>1291</v>
      </c>
      <c r="P224" s="793"/>
      <c r="Q224" s="793"/>
      <c r="R224" s="794"/>
      <c r="S224" s="795" t="s">
        <v>1287</v>
      </c>
      <c r="T224" s="788"/>
      <c r="U224" s="788"/>
      <c r="V224" s="788"/>
      <c r="W224" s="788"/>
    </row>
    <row r="225" spans="2:23" ht="18" customHeight="1">
      <c r="B225" s="788"/>
      <c r="C225" s="788"/>
      <c r="D225" s="789"/>
      <c r="E225" s="790"/>
      <c r="F225" s="790"/>
      <c r="G225" s="791"/>
      <c r="H225" s="791"/>
      <c r="I225" s="791"/>
      <c r="J225" s="791"/>
      <c r="K225" s="791"/>
      <c r="L225" s="791"/>
      <c r="M225" s="791"/>
      <c r="N225" s="791"/>
      <c r="O225" s="792"/>
      <c r="P225" s="793"/>
      <c r="Q225" s="793"/>
      <c r="R225" s="794"/>
      <c r="S225" s="781"/>
      <c r="T225" s="781"/>
      <c r="U225" s="781"/>
      <c r="V225" s="781"/>
      <c r="W225" s="781"/>
    </row>
    <row r="226" spans="2:23" ht="18" customHeight="1">
      <c r="B226" s="781"/>
      <c r="C226" s="781"/>
      <c r="D226" s="782"/>
      <c r="E226" s="783"/>
      <c r="F226" s="783"/>
      <c r="G226" s="784"/>
      <c r="H226" s="784"/>
      <c r="I226" s="784"/>
      <c r="J226" s="784"/>
      <c r="K226" s="784"/>
      <c r="L226" s="784"/>
      <c r="M226" s="784"/>
      <c r="N226" s="784"/>
      <c r="O226" s="785"/>
      <c r="P226" s="786"/>
      <c r="Q226" s="786"/>
      <c r="R226" s="787"/>
      <c r="S226" s="781"/>
      <c r="T226" s="781"/>
      <c r="U226" s="781"/>
      <c r="V226" s="781"/>
      <c r="W226" s="781"/>
    </row>
    <row r="227" spans="2:23" ht="18" customHeight="1">
      <c r="B227" s="781"/>
      <c r="C227" s="781"/>
      <c r="D227" s="782"/>
      <c r="E227" s="783"/>
      <c r="F227" s="783"/>
      <c r="G227" s="784"/>
      <c r="H227" s="784"/>
      <c r="I227" s="784"/>
      <c r="J227" s="784"/>
      <c r="K227" s="784"/>
      <c r="L227" s="784"/>
      <c r="M227" s="784"/>
      <c r="N227" s="784"/>
      <c r="O227" s="785"/>
      <c r="P227" s="786"/>
      <c r="Q227" s="786"/>
      <c r="R227" s="787"/>
      <c r="S227" s="781"/>
      <c r="T227" s="781"/>
      <c r="U227" s="781"/>
      <c r="V227" s="781"/>
      <c r="W227" s="781"/>
    </row>
    <row r="228" spans="2:23" ht="18" customHeight="1" thickBot="1">
      <c r="B228" s="773"/>
      <c r="C228" s="773"/>
      <c r="D228" s="774"/>
      <c r="E228" s="775"/>
      <c r="F228" s="775"/>
      <c r="G228" s="776"/>
      <c r="H228" s="776"/>
      <c r="I228" s="776"/>
      <c r="J228" s="776"/>
      <c r="K228" s="776"/>
      <c r="L228" s="776"/>
      <c r="M228" s="776"/>
      <c r="N228" s="776"/>
      <c r="O228" s="777"/>
      <c r="P228" s="778"/>
      <c r="Q228" s="778"/>
      <c r="R228" s="779"/>
      <c r="S228" s="773"/>
      <c r="T228" s="773"/>
      <c r="U228" s="773"/>
      <c r="V228" s="773"/>
      <c r="W228" s="773"/>
    </row>
    <row r="229" spans="2:23" ht="18" customHeight="1">
      <c r="B229" s="685" t="s">
        <v>851</v>
      </c>
      <c r="C229" s="708"/>
      <c r="D229" s="708"/>
      <c r="E229" s="708"/>
      <c r="F229" s="708"/>
      <c r="G229" s="708"/>
      <c r="H229" s="708"/>
      <c r="I229" s="708"/>
      <c r="J229" s="708" t="s">
        <v>852</v>
      </c>
      <c r="K229" s="708"/>
      <c r="L229" s="708"/>
      <c r="M229" s="708"/>
      <c r="N229" s="708" t="s">
        <v>853</v>
      </c>
      <c r="O229" s="708"/>
      <c r="P229" s="708"/>
      <c r="Q229" s="708"/>
      <c r="R229" s="708"/>
      <c r="S229" s="708"/>
      <c r="T229" s="708" t="s">
        <v>854</v>
      </c>
      <c r="U229" s="708"/>
      <c r="V229" s="708"/>
      <c r="W229" s="780"/>
    </row>
    <row r="230" spans="2:23" ht="18" customHeight="1" thickBot="1">
      <c r="B230" s="673"/>
      <c r="C230" s="762"/>
      <c r="D230" s="762"/>
      <c r="E230" s="762"/>
      <c r="F230" s="762"/>
      <c r="G230" s="762"/>
      <c r="H230" s="762"/>
      <c r="I230" s="762"/>
      <c r="J230" s="763" t="s">
        <v>892</v>
      </c>
      <c r="K230" s="748"/>
      <c r="L230" s="748"/>
      <c r="M230" s="764"/>
      <c r="N230" s="765" t="s">
        <v>901</v>
      </c>
      <c r="O230" s="766"/>
      <c r="P230" s="766"/>
      <c r="Q230" s="766"/>
      <c r="R230" s="766"/>
      <c r="S230" s="767"/>
      <c r="T230" s="768"/>
      <c r="U230" s="768"/>
      <c r="V230" s="768" t="s">
        <v>855</v>
      </c>
      <c r="W230" s="769"/>
    </row>
    <row r="231" spans="2:23" ht="18" customHeight="1">
      <c r="B231" s="770" t="s">
        <v>856</v>
      </c>
      <c r="C231" s="391"/>
      <c r="D231" s="391"/>
      <c r="E231" s="391"/>
      <c r="F231" s="391"/>
      <c r="G231" s="391"/>
      <c r="H231" s="391"/>
      <c r="I231" s="391"/>
      <c r="J231" s="391"/>
      <c r="K231" s="391"/>
      <c r="L231" s="391"/>
      <c r="M231" s="391"/>
      <c r="O231" s="393"/>
      <c r="P231" s="735" t="s">
        <v>857</v>
      </c>
      <c r="Q231" s="772"/>
      <c r="R231" s="772"/>
      <c r="S231" s="772"/>
      <c r="T231" s="745" t="s">
        <v>858</v>
      </c>
      <c r="U231" s="746"/>
      <c r="V231" s="746"/>
      <c r="W231" s="746"/>
    </row>
    <row r="232" spans="2:23" ht="18" customHeight="1">
      <c r="B232" s="771"/>
      <c r="O232" s="393"/>
      <c r="P232" s="424" t="s">
        <v>859</v>
      </c>
      <c r="Q232" s="749" t="s">
        <v>860</v>
      </c>
      <c r="R232" s="750"/>
      <c r="S232" s="750"/>
      <c r="T232" s="425" t="s">
        <v>859</v>
      </c>
      <c r="U232" s="751" t="s">
        <v>860</v>
      </c>
      <c r="V232" s="750"/>
      <c r="W232" s="730"/>
    </row>
    <row r="233" spans="2:23" ht="18" customHeight="1">
      <c r="O233" s="393"/>
      <c r="P233" s="752"/>
      <c r="Q233" s="754"/>
      <c r="R233" s="754"/>
      <c r="S233" s="755"/>
      <c r="T233" s="758"/>
      <c r="U233" s="755"/>
      <c r="V233" s="760"/>
      <c r="W233" s="760"/>
    </row>
    <row r="234" spans="2:23" ht="18" customHeight="1" thickBot="1">
      <c r="N234" s="507"/>
      <c r="O234" s="393"/>
      <c r="P234" s="753"/>
      <c r="Q234" s="756"/>
      <c r="R234" s="756"/>
      <c r="S234" s="757"/>
      <c r="T234" s="759"/>
      <c r="U234" s="757"/>
      <c r="V234" s="761"/>
      <c r="W234" s="761"/>
    </row>
    <row r="235" spans="2:23" ht="18" customHeight="1" thickBot="1">
      <c r="O235" s="393"/>
      <c r="P235" s="741" t="s">
        <v>861</v>
      </c>
      <c r="Q235" s="742"/>
      <c r="R235" s="743"/>
      <c r="S235" s="744" t="s">
        <v>862</v>
      </c>
      <c r="T235" s="744"/>
      <c r="U235" s="744"/>
      <c r="V235" s="744"/>
      <c r="W235" s="744"/>
    </row>
    <row r="236" spans="2:23" ht="18" customHeight="1">
      <c r="C236" s="394"/>
      <c r="D236" s="394"/>
      <c r="E236" s="394"/>
      <c r="G236" s="407"/>
      <c r="H236" s="407"/>
      <c r="O236" s="393"/>
      <c r="P236" s="745" t="s">
        <v>863</v>
      </c>
      <c r="Q236" s="746"/>
      <c r="R236" s="746"/>
      <c r="S236" s="728" t="s">
        <v>864</v>
      </c>
      <c r="T236" s="729"/>
      <c r="U236" s="729"/>
      <c r="V236" s="729"/>
      <c r="W236" s="729"/>
    </row>
    <row r="237" spans="2:23" ht="18" customHeight="1" thickBot="1">
      <c r="C237" s="811"/>
      <c r="D237" s="811"/>
      <c r="E237" s="394"/>
      <c r="G237" s="407"/>
      <c r="H237" s="407"/>
      <c r="O237" s="393"/>
      <c r="P237" s="747" t="s">
        <v>865</v>
      </c>
      <c r="Q237" s="748"/>
      <c r="R237" s="748"/>
      <c r="S237" s="698" t="s">
        <v>864</v>
      </c>
      <c r="T237" s="726"/>
      <c r="U237" s="726"/>
      <c r="V237" s="726"/>
      <c r="W237" s="726"/>
    </row>
    <row r="238" spans="2:23" ht="18" customHeight="1">
      <c r="C238" s="811"/>
      <c r="D238" s="811"/>
      <c r="N238" s="507"/>
      <c r="O238" s="393"/>
      <c r="P238" s="715" t="s">
        <v>866</v>
      </c>
      <c r="Q238" s="683"/>
      <c r="R238" s="727"/>
      <c r="S238" s="728" t="s">
        <v>864</v>
      </c>
      <c r="T238" s="729"/>
      <c r="U238" s="729"/>
      <c r="V238" s="729"/>
      <c r="W238" s="729"/>
    </row>
    <row r="239" spans="2:23" ht="18" customHeight="1" thickBot="1">
      <c r="C239" s="504"/>
      <c r="D239" s="504"/>
      <c r="O239" s="393"/>
      <c r="P239" s="723" t="s">
        <v>981</v>
      </c>
      <c r="Q239" s="724"/>
      <c r="R239" s="725"/>
      <c r="S239" s="698" t="s">
        <v>864</v>
      </c>
      <c r="T239" s="726"/>
      <c r="U239" s="726"/>
      <c r="V239" s="726"/>
      <c r="W239" s="726"/>
    </row>
    <row r="240" spans="2:23" ht="18" customHeight="1">
      <c r="C240" s="504"/>
      <c r="D240" s="504"/>
      <c r="O240" s="393"/>
      <c r="P240" s="715" t="s">
        <v>867</v>
      </c>
      <c r="Q240" s="683"/>
      <c r="R240" s="727"/>
      <c r="S240" s="728" t="s">
        <v>864</v>
      </c>
      <c r="T240" s="729"/>
      <c r="U240" s="729"/>
      <c r="V240" s="729"/>
      <c r="W240" s="729"/>
    </row>
    <row r="241" spans="2:23" ht="18" customHeight="1">
      <c r="C241" s="504"/>
      <c r="D241" s="504"/>
      <c r="O241" s="393"/>
      <c r="P241" s="730" t="s">
        <v>868</v>
      </c>
      <c r="Q241" s="731"/>
      <c r="R241" s="732"/>
      <c r="S241" s="733" t="s">
        <v>864</v>
      </c>
      <c r="T241" s="734"/>
      <c r="U241" s="734"/>
      <c r="V241" s="734"/>
      <c r="W241" s="734"/>
    </row>
    <row r="242" spans="2:23" ht="18" customHeight="1" thickBot="1">
      <c r="C242" s="504"/>
      <c r="D242" s="504"/>
      <c r="N242" s="507"/>
      <c r="O242" s="393"/>
      <c r="P242" s="735" t="s">
        <v>869</v>
      </c>
      <c r="Q242" s="724"/>
      <c r="R242" s="725"/>
      <c r="S242" s="736"/>
      <c r="T242" s="737"/>
      <c r="U242" s="737"/>
      <c r="V242" s="737"/>
      <c r="W242" s="737"/>
    </row>
    <row r="243" spans="2:23" ht="18" customHeight="1">
      <c r="C243" s="504"/>
      <c r="D243" s="504"/>
      <c r="O243" s="395"/>
      <c r="P243" s="738" t="s">
        <v>870</v>
      </c>
      <c r="Q243" s="694" t="s">
        <v>909</v>
      </c>
      <c r="R243" s="694"/>
      <c r="S243" s="694"/>
      <c r="T243" s="718"/>
      <c r="U243" s="718"/>
      <c r="V243" s="718"/>
      <c r="W243" s="719"/>
    </row>
    <row r="244" spans="2:23" ht="18" customHeight="1">
      <c r="B244" s="398"/>
      <c r="C244" s="508"/>
      <c r="D244" s="508"/>
      <c r="E244" s="398"/>
      <c r="F244" s="398"/>
      <c r="G244" s="398"/>
      <c r="H244" s="398"/>
      <c r="I244" s="398"/>
      <c r="J244" s="398"/>
      <c r="K244" s="398"/>
      <c r="L244" s="398"/>
      <c r="M244" s="398"/>
      <c r="N244" s="398"/>
      <c r="O244" s="399"/>
      <c r="P244" s="739"/>
      <c r="Q244" s="701" t="s">
        <v>910</v>
      </c>
      <c r="R244" s="701"/>
      <c r="S244" s="701"/>
      <c r="T244" s="720"/>
      <c r="U244" s="720"/>
      <c r="V244" s="720"/>
      <c r="W244" s="674"/>
    </row>
    <row r="245" spans="2:23" ht="18" customHeight="1" thickBot="1">
      <c r="C245" s="504"/>
      <c r="D245" s="504"/>
      <c r="O245" s="395"/>
      <c r="P245" s="740"/>
      <c r="Q245" s="704" t="s">
        <v>911</v>
      </c>
      <c r="R245" s="704"/>
      <c r="S245" s="704"/>
      <c r="T245" s="721"/>
      <c r="U245" s="721"/>
      <c r="V245" s="721"/>
      <c r="W245" s="722"/>
    </row>
    <row r="246" spans="2:23" ht="18" customHeight="1">
      <c r="C246" s="504"/>
      <c r="D246" s="504"/>
      <c r="O246" s="393"/>
      <c r="P246" s="715" t="s">
        <v>871</v>
      </c>
      <c r="Q246" s="683"/>
      <c r="R246" s="683"/>
      <c r="S246" s="683"/>
      <c r="T246" s="683"/>
      <c r="U246" s="683"/>
      <c r="V246" s="683"/>
      <c r="W246" s="683"/>
    </row>
    <row r="247" spans="2:23" ht="18" customHeight="1">
      <c r="C247" s="504"/>
      <c r="D247" s="504"/>
      <c r="O247" s="393"/>
      <c r="P247" s="713" t="s">
        <v>872</v>
      </c>
      <c r="Q247" s="701"/>
      <c r="R247" s="701"/>
      <c r="S247" s="701"/>
      <c r="T247" s="716" t="s">
        <v>873</v>
      </c>
      <c r="U247" s="716"/>
      <c r="V247" s="716" t="s">
        <v>874</v>
      </c>
      <c r="W247" s="717"/>
    </row>
    <row r="248" spans="2:23" ht="18" customHeight="1">
      <c r="C248" s="504"/>
      <c r="D248" s="504"/>
      <c r="N248" s="507"/>
      <c r="O248" s="393"/>
      <c r="P248" s="713"/>
      <c r="Q248" s="701"/>
      <c r="R248" s="701"/>
      <c r="S248" s="701"/>
      <c r="T248" s="716"/>
      <c r="U248" s="716"/>
      <c r="V248" s="716"/>
      <c r="W248" s="717"/>
    </row>
    <row r="249" spans="2:23" ht="18" customHeight="1">
      <c r="C249" s="504"/>
      <c r="D249" s="504"/>
      <c r="O249" s="393"/>
      <c r="P249" s="713" t="s">
        <v>875</v>
      </c>
      <c r="Q249" s="701"/>
      <c r="R249" s="701"/>
      <c r="S249" s="701"/>
      <c r="T249" s="716" t="s">
        <v>874</v>
      </c>
      <c r="U249" s="716"/>
      <c r="V249" s="716" t="s">
        <v>874</v>
      </c>
      <c r="W249" s="717"/>
    </row>
    <row r="250" spans="2:23" ht="18" customHeight="1">
      <c r="C250" s="504"/>
      <c r="D250" s="504"/>
      <c r="O250" s="393"/>
      <c r="P250" s="713"/>
      <c r="Q250" s="701"/>
      <c r="R250" s="701"/>
      <c r="S250" s="701"/>
      <c r="T250" s="716"/>
      <c r="U250" s="716"/>
      <c r="V250" s="716"/>
      <c r="W250" s="717"/>
    </row>
    <row r="251" spans="2:23" ht="18" customHeight="1">
      <c r="C251" s="811"/>
      <c r="D251" s="811"/>
      <c r="E251" s="394"/>
      <c r="G251" s="407"/>
      <c r="H251" s="407"/>
      <c r="O251" s="393"/>
      <c r="P251" s="707" t="s">
        <v>876</v>
      </c>
      <c r="Q251" s="708"/>
      <c r="R251" s="708"/>
      <c r="S251" s="708"/>
      <c r="T251" s="709" t="s">
        <v>915</v>
      </c>
      <c r="U251" s="709"/>
      <c r="V251" s="709" t="s">
        <v>915</v>
      </c>
      <c r="W251" s="710"/>
    </row>
    <row r="252" spans="2:23" ht="18" customHeight="1" thickBot="1">
      <c r="C252" s="811"/>
      <c r="D252" s="811"/>
      <c r="E252" s="394"/>
      <c r="G252" s="407"/>
      <c r="H252" s="407"/>
      <c r="N252" s="507"/>
      <c r="O252" s="393"/>
      <c r="P252" s="711" t="s">
        <v>877</v>
      </c>
      <c r="Q252" s="704"/>
      <c r="R252" s="704"/>
      <c r="S252" s="704"/>
      <c r="T252" s="705" t="s">
        <v>878</v>
      </c>
      <c r="U252" s="705"/>
      <c r="V252" s="705" t="s">
        <v>879</v>
      </c>
      <c r="W252" s="706"/>
    </row>
    <row r="253" spans="2:23" ht="18" customHeight="1">
      <c r="O253" s="393"/>
      <c r="P253" s="712" t="s">
        <v>880</v>
      </c>
      <c r="Q253" s="714" t="s">
        <v>914</v>
      </c>
      <c r="R253" s="714"/>
      <c r="S253" s="714"/>
      <c r="T253" s="699" t="s">
        <v>917</v>
      </c>
      <c r="U253" s="699"/>
      <c r="V253" s="699" t="s">
        <v>918</v>
      </c>
      <c r="W253" s="700"/>
    </row>
    <row r="254" spans="2:23" ht="18" customHeight="1">
      <c r="O254" s="393"/>
      <c r="P254" s="713"/>
      <c r="Q254" s="701" t="s">
        <v>913</v>
      </c>
      <c r="R254" s="701"/>
      <c r="S254" s="701"/>
      <c r="T254" s="702" t="s">
        <v>917</v>
      </c>
      <c r="U254" s="702"/>
      <c r="V254" s="702" t="s">
        <v>918</v>
      </c>
      <c r="W254" s="703"/>
    </row>
    <row r="255" spans="2:23" ht="18" customHeight="1" thickBot="1">
      <c r="O255" s="393"/>
      <c r="P255" s="711"/>
      <c r="Q255" s="704" t="s">
        <v>912</v>
      </c>
      <c r="R255" s="704"/>
      <c r="S255" s="704"/>
      <c r="T255" s="705" t="s">
        <v>917</v>
      </c>
      <c r="U255" s="705"/>
      <c r="V255" s="705" t="s">
        <v>918</v>
      </c>
      <c r="W255" s="706"/>
    </row>
    <row r="256" spans="2:23" ht="18" customHeight="1">
      <c r="N256" s="507"/>
      <c r="O256" s="393"/>
      <c r="P256" s="693" t="s">
        <v>883</v>
      </c>
      <c r="Q256" s="694"/>
      <c r="R256" s="694"/>
      <c r="S256" s="694"/>
      <c r="T256" s="694" t="s">
        <v>884</v>
      </c>
      <c r="U256" s="694"/>
      <c r="V256" s="694"/>
      <c r="W256" s="695"/>
    </row>
    <row r="257" spans="1:25" ht="18" customHeight="1" thickBot="1">
      <c r="O257" s="393"/>
      <c r="P257" s="696" t="s">
        <v>885</v>
      </c>
      <c r="Q257" s="697"/>
      <c r="R257" s="697"/>
      <c r="S257" s="697"/>
      <c r="T257" s="697" t="s">
        <v>885</v>
      </c>
      <c r="U257" s="697"/>
      <c r="V257" s="697"/>
      <c r="W257" s="698"/>
    </row>
    <row r="258" spans="1:25" ht="18" customHeight="1">
      <c r="C258" s="509"/>
      <c r="D258" s="509"/>
      <c r="O258" s="393"/>
      <c r="P258" s="677" t="s">
        <v>886</v>
      </c>
      <c r="Q258" s="678"/>
      <c r="R258" s="678"/>
      <c r="S258" s="678"/>
      <c r="T258" s="678"/>
      <c r="U258" s="678"/>
      <c r="V258" s="678"/>
      <c r="W258" s="679"/>
    </row>
    <row r="259" spans="1:25" ht="18" customHeight="1" thickBot="1">
      <c r="B259" s="396"/>
      <c r="C259" s="396"/>
      <c r="D259" s="396"/>
      <c r="E259" s="396"/>
      <c r="F259" s="396"/>
      <c r="G259" s="396"/>
      <c r="H259" s="396"/>
      <c r="I259" s="396"/>
      <c r="J259" s="396"/>
      <c r="K259" s="396"/>
      <c r="L259" s="396"/>
      <c r="M259" s="396"/>
      <c r="N259" s="396"/>
      <c r="O259" s="397"/>
      <c r="P259" s="680"/>
      <c r="Q259" s="681"/>
      <c r="R259" s="681"/>
      <c r="S259" s="681"/>
      <c r="T259" s="681"/>
      <c r="U259" s="681"/>
      <c r="V259" s="681"/>
      <c r="W259" s="682"/>
    </row>
    <row r="260" spans="1:25" ht="18" customHeight="1">
      <c r="B260" s="683" t="s">
        <v>887</v>
      </c>
      <c r="C260" s="683"/>
      <c r="D260" s="683"/>
      <c r="E260" s="683"/>
      <c r="F260" s="683"/>
      <c r="G260" s="683"/>
      <c r="H260" s="683"/>
      <c r="I260" s="683"/>
      <c r="J260" s="683"/>
      <c r="K260" s="683"/>
      <c r="L260" s="683"/>
      <c r="M260" s="683"/>
      <c r="N260" s="683"/>
      <c r="O260" s="683"/>
      <c r="P260" s="680"/>
      <c r="Q260" s="681"/>
      <c r="R260" s="681"/>
      <c r="S260" s="681"/>
      <c r="T260" s="681"/>
      <c r="U260" s="681"/>
      <c r="V260" s="681"/>
      <c r="W260" s="682"/>
    </row>
    <row r="261" spans="1:25" ht="18" customHeight="1">
      <c r="B261" s="684" t="s">
        <v>888</v>
      </c>
      <c r="C261" s="685"/>
      <c r="D261" s="686"/>
      <c r="E261" s="687"/>
      <c r="F261" s="686"/>
      <c r="G261" s="687"/>
      <c r="H261" s="686"/>
      <c r="I261" s="687"/>
      <c r="J261" s="686"/>
      <c r="K261" s="687"/>
      <c r="L261" s="686"/>
      <c r="M261" s="687"/>
      <c r="N261" s="686"/>
      <c r="O261" s="688"/>
      <c r="P261" s="680"/>
      <c r="Q261" s="681"/>
      <c r="R261" s="681"/>
      <c r="S261" s="681"/>
      <c r="T261" s="681"/>
      <c r="U261" s="681"/>
      <c r="V261" s="681"/>
      <c r="W261" s="682"/>
    </row>
    <row r="262" spans="1:25" ht="18" customHeight="1">
      <c r="B262" s="684" t="s">
        <v>889</v>
      </c>
      <c r="C262" s="685"/>
      <c r="D262" s="674"/>
      <c r="E262" s="675"/>
      <c r="F262" s="674"/>
      <c r="G262" s="675"/>
      <c r="H262" s="674"/>
      <c r="I262" s="675"/>
      <c r="J262" s="674"/>
      <c r="K262" s="675"/>
      <c r="L262" s="674"/>
      <c r="M262" s="675"/>
      <c r="N262" s="674"/>
      <c r="O262" s="676"/>
      <c r="P262" s="680"/>
      <c r="Q262" s="681"/>
      <c r="R262" s="681"/>
      <c r="S262" s="681"/>
      <c r="T262" s="681"/>
      <c r="U262" s="681"/>
      <c r="V262" s="681"/>
      <c r="W262" s="682"/>
    </row>
    <row r="263" spans="1:25" ht="18" customHeight="1">
      <c r="B263" s="671" t="s">
        <v>890</v>
      </c>
      <c r="C263" s="672"/>
      <c r="D263" s="665"/>
      <c r="E263" s="673"/>
      <c r="F263" s="665"/>
      <c r="G263" s="673"/>
      <c r="H263" s="665"/>
      <c r="I263" s="673"/>
      <c r="J263" s="665"/>
      <c r="K263" s="673"/>
      <c r="L263" s="665"/>
      <c r="M263" s="673"/>
      <c r="N263" s="665"/>
      <c r="O263" s="666"/>
      <c r="P263" s="667" t="s">
        <v>891</v>
      </c>
      <c r="Q263" s="668"/>
      <c r="R263" s="668"/>
      <c r="S263" s="668"/>
      <c r="T263" s="669" t="s">
        <v>881</v>
      </c>
      <c r="U263" s="669"/>
      <c r="V263" s="669" t="s">
        <v>882</v>
      </c>
      <c r="W263" s="670"/>
    </row>
    <row r="264" spans="1:25" ht="18" customHeight="1"/>
    <row r="265" spans="1:25" ht="18" customHeight="1">
      <c r="A265" s="388"/>
      <c r="B265" s="388"/>
      <c r="Y265" s="389" t="s">
        <v>960</v>
      </c>
    </row>
    <row r="266" spans="1:25" ht="18" customHeight="1"/>
    <row r="267" spans="1:25" ht="18" customHeight="1">
      <c r="B267" s="684" t="s">
        <v>849</v>
      </c>
      <c r="C267" s="684"/>
      <c r="D267" s="685"/>
      <c r="E267" s="708" t="s">
        <v>437</v>
      </c>
      <c r="F267" s="708"/>
      <c r="G267" s="708" t="s">
        <v>850</v>
      </c>
      <c r="H267" s="708"/>
      <c r="I267" s="708"/>
      <c r="J267" s="708"/>
      <c r="K267" s="708"/>
      <c r="L267" s="708"/>
      <c r="M267" s="708"/>
      <c r="N267" s="708"/>
      <c r="O267" s="780" t="s">
        <v>894</v>
      </c>
      <c r="P267" s="684"/>
      <c r="Q267" s="684"/>
      <c r="R267" s="685"/>
      <c r="S267" s="780" t="s">
        <v>893</v>
      </c>
      <c r="T267" s="684"/>
      <c r="U267" s="684"/>
      <c r="V267" s="684"/>
      <c r="W267" s="684"/>
    </row>
    <row r="268" spans="1:25" ht="18" customHeight="1">
      <c r="B268" s="788">
        <v>3811688</v>
      </c>
      <c r="C268" s="788"/>
      <c r="D268" s="789"/>
      <c r="E268" s="790">
        <v>75</v>
      </c>
      <c r="F268" s="790"/>
      <c r="G268" s="791" t="s">
        <v>657</v>
      </c>
      <c r="H268" s="791"/>
      <c r="I268" s="791"/>
      <c r="J268" s="791"/>
      <c r="K268" s="791"/>
      <c r="L268" s="791"/>
      <c r="M268" s="791"/>
      <c r="N268" s="791"/>
      <c r="O268" s="792" t="s">
        <v>1017</v>
      </c>
      <c r="P268" s="793"/>
      <c r="Q268" s="793"/>
      <c r="R268" s="794"/>
      <c r="S268" s="795" t="s">
        <v>1021</v>
      </c>
      <c r="T268" s="788"/>
      <c r="U268" s="788"/>
      <c r="V268" s="788"/>
      <c r="W268" s="788"/>
    </row>
    <row r="269" spans="1:25" ht="18" customHeight="1">
      <c r="B269" s="788"/>
      <c r="C269" s="788"/>
      <c r="D269" s="789"/>
      <c r="E269" s="790"/>
      <c r="F269" s="790"/>
      <c r="G269" s="791"/>
      <c r="H269" s="791"/>
      <c r="I269" s="791"/>
      <c r="J269" s="791"/>
      <c r="K269" s="791"/>
      <c r="L269" s="791"/>
      <c r="M269" s="791"/>
      <c r="N269" s="791"/>
      <c r="O269" s="792"/>
      <c r="P269" s="793"/>
      <c r="Q269" s="793"/>
      <c r="R269" s="794"/>
      <c r="S269" s="781"/>
      <c r="T269" s="781"/>
      <c r="U269" s="781"/>
      <c r="V269" s="781"/>
      <c r="W269" s="781"/>
    </row>
    <row r="270" spans="1:25" ht="18" customHeight="1">
      <c r="B270" s="781"/>
      <c r="C270" s="781"/>
      <c r="D270" s="782"/>
      <c r="E270" s="783"/>
      <c r="F270" s="783"/>
      <c r="G270" s="784"/>
      <c r="H270" s="784"/>
      <c r="I270" s="784"/>
      <c r="J270" s="784"/>
      <c r="K270" s="784"/>
      <c r="L270" s="784"/>
      <c r="M270" s="784"/>
      <c r="N270" s="784"/>
      <c r="O270" s="785"/>
      <c r="P270" s="786"/>
      <c r="Q270" s="786"/>
      <c r="R270" s="787"/>
      <c r="S270" s="781"/>
      <c r="T270" s="781"/>
      <c r="U270" s="781"/>
      <c r="V270" s="781"/>
      <c r="W270" s="781"/>
    </row>
    <row r="271" spans="1:25" ht="18" customHeight="1">
      <c r="B271" s="781"/>
      <c r="C271" s="781"/>
      <c r="D271" s="782"/>
      <c r="E271" s="783"/>
      <c r="F271" s="783"/>
      <c r="G271" s="784"/>
      <c r="H271" s="784"/>
      <c r="I271" s="784"/>
      <c r="J271" s="784"/>
      <c r="K271" s="784"/>
      <c r="L271" s="784"/>
      <c r="M271" s="784"/>
      <c r="N271" s="784"/>
      <c r="O271" s="785"/>
      <c r="P271" s="786"/>
      <c r="Q271" s="786"/>
      <c r="R271" s="787"/>
      <c r="S271" s="781"/>
      <c r="T271" s="781"/>
      <c r="U271" s="781"/>
      <c r="V271" s="781"/>
      <c r="W271" s="781"/>
    </row>
    <row r="272" spans="1:25" ht="18" customHeight="1" thickBot="1">
      <c r="B272" s="773"/>
      <c r="C272" s="773"/>
      <c r="D272" s="774"/>
      <c r="E272" s="775"/>
      <c r="F272" s="775"/>
      <c r="G272" s="776"/>
      <c r="H272" s="776"/>
      <c r="I272" s="776"/>
      <c r="J272" s="776"/>
      <c r="K272" s="776"/>
      <c r="L272" s="776"/>
      <c r="M272" s="776"/>
      <c r="N272" s="776"/>
      <c r="O272" s="777"/>
      <c r="P272" s="778"/>
      <c r="Q272" s="778"/>
      <c r="R272" s="779"/>
      <c r="S272" s="773"/>
      <c r="T272" s="773"/>
      <c r="U272" s="773"/>
      <c r="V272" s="773"/>
      <c r="W272" s="773"/>
    </row>
    <row r="273" spans="2:23" ht="18" customHeight="1">
      <c r="B273" s="685" t="s">
        <v>851</v>
      </c>
      <c r="C273" s="708"/>
      <c r="D273" s="708"/>
      <c r="E273" s="708"/>
      <c r="F273" s="708"/>
      <c r="G273" s="708"/>
      <c r="H273" s="708"/>
      <c r="I273" s="708"/>
      <c r="J273" s="708" t="s">
        <v>852</v>
      </c>
      <c r="K273" s="708"/>
      <c r="L273" s="708"/>
      <c r="M273" s="708"/>
      <c r="N273" s="708" t="s">
        <v>853</v>
      </c>
      <c r="O273" s="708"/>
      <c r="P273" s="708"/>
      <c r="Q273" s="708"/>
      <c r="R273" s="708"/>
      <c r="S273" s="708"/>
      <c r="T273" s="708" t="s">
        <v>854</v>
      </c>
      <c r="U273" s="708"/>
      <c r="V273" s="708"/>
      <c r="W273" s="780"/>
    </row>
    <row r="274" spans="2:23" ht="18" customHeight="1" thickBot="1">
      <c r="B274" s="673"/>
      <c r="C274" s="762"/>
      <c r="D274" s="762"/>
      <c r="E274" s="762"/>
      <c r="F274" s="762"/>
      <c r="G274" s="762"/>
      <c r="H274" s="762"/>
      <c r="I274" s="762"/>
      <c r="J274" s="763" t="s">
        <v>892</v>
      </c>
      <c r="K274" s="748"/>
      <c r="L274" s="748"/>
      <c r="M274" s="764"/>
      <c r="N274" s="765" t="s">
        <v>901</v>
      </c>
      <c r="O274" s="766"/>
      <c r="P274" s="766"/>
      <c r="Q274" s="766"/>
      <c r="R274" s="766"/>
      <c r="S274" s="767"/>
      <c r="T274" s="768"/>
      <c r="U274" s="768"/>
      <c r="V274" s="768" t="s">
        <v>855</v>
      </c>
      <c r="W274" s="769"/>
    </row>
    <row r="275" spans="2:23" ht="18" customHeight="1">
      <c r="B275" s="770" t="s">
        <v>856</v>
      </c>
      <c r="C275" s="391"/>
      <c r="D275" s="391"/>
      <c r="E275" s="391"/>
      <c r="F275" s="391"/>
      <c r="G275" s="391"/>
      <c r="H275" s="391"/>
      <c r="I275" s="391"/>
      <c r="J275" s="391"/>
      <c r="K275" s="391"/>
      <c r="L275" s="391"/>
      <c r="M275" s="391"/>
      <c r="O275" s="393"/>
      <c r="P275" s="735" t="s">
        <v>857</v>
      </c>
      <c r="Q275" s="772"/>
      <c r="R275" s="772"/>
      <c r="S275" s="772"/>
      <c r="T275" s="745" t="s">
        <v>858</v>
      </c>
      <c r="U275" s="746"/>
      <c r="V275" s="746"/>
      <c r="W275" s="746"/>
    </row>
    <row r="276" spans="2:23" ht="18" customHeight="1">
      <c r="B276" s="771"/>
      <c r="O276" s="393"/>
      <c r="P276" s="424" t="s">
        <v>859</v>
      </c>
      <c r="Q276" s="749" t="s">
        <v>860</v>
      </c>
      <c r="R276" s="750"/>
      <c r="S276" s="750"/>
      <c r="T276" s="425" t="s">
        <v>859</v>
      </c>
      <c r="U276" s="751" t="s">
        <v>860</v>
      </c>
      <c r="V276" s="750"/>
      <c r="W276" s="730"/>
    </row>
    <row r="277" spans="2:23" ht="18" customHeight="1">
      <c r="M277" s="408"/>
      <c r="N277" s="510"/>
      <c r="O277" s="393"/>
      <c r="P277" s="752"/>
      <c r="Q277" s="754"/>
      <c r="R277" s="754"/>
      <c r="S277" s="755"/>
      <c r="T277" s="758"/>
      <c r="U277" s="755"/>
      <c r="V277" s="760"/>
      <c r="W277" s="760"/>
    </row>
    <row r="278" spans="2:23" ht="18" customHeight="1" thickBot="1">
      <c r="M278" s="408"/>
      <c r="N278" s="510"/>
      <c r="O278" s="393"/>
      <c r="P278" s="753"/>
      <c r="Q278" s="756"/>
      <c r="R278" s="756"/>
      <c r="S278" s="757"/>
      <c r="T278" s="759"/>
      <c r="U278" s="757"/>
      <c r="V278" s="761"/>
      <c r="W278" s="761"/>
    </row>
    <row r="279" spans="2:23" ht="18" customHeight="1" thickBot="1">
      <c r="M279" s="414"/>
      <c r="N279" s="503"/>
      <c r="O279" s="500"/>
      <c r="P279" s="741" t="s">
        <v>861</v>
      </c>
      <c r="Q279" s="742"/>
      <c r="R279" s="743"/>
      <c r="S279" s="744" t="s">
        <v>862</v>
      </c>
      <c r="T279" s="744"/>
      <c r="U279" s="744"/>
      <c r="V279" s="744"/>
      <c r="W279" s="744"/>
    </row>
    <row r="280" spans="2:23" ht="18" customHeight="1">
      <c r="C280" s="394"/>
      <c r="D280" s="394"/>
      <c r="E280" s="394"/>
      <c r="G280" s="407"/>
      <c r="H280" s="407"/>
      <c r="M280" s="414"/>
      <c r="N280" s="498"/>
      <c r="O280" s="393"/>
      <c r="P280" s="745" t="s">
        <v>863</v>
      </c>
      <c r="Q280" s="746"/>
      <c r="R280" s="746"/>
      <c r="S280" s="728" t="s">
        <v>864</v>
      </c>
      <c r="T280" s="729"/>
      <c r="U280" s="729"/>
      <c r="V280" s="729"/>
      <c r="W280" s="729"/>
    </row>
    <row r="281" spans="2:23" ht="18" customHeight="1" thickBot="1">
      <c r="C281" s="811"/>
      <c r="D281" s="811"/>
      <c r="E281" s="394"/>
      <c r="G281" s="407"/>
      <c r="H281" s="407"/>
      <c r="M281" s="498"/>
      <c r="N281" s="511"/>
      <c r="O281" s="393"/>
      <c r="P281" s="747" t="s">
        <v>865</v>
      </c>
      <c r="Q281" s="748"/>
      <c r="R281" s="748"/>
      <c r="S281" s="698" t="s">
        <v>864</v>
      </c>
      <c r="T281" s="726"/>
      <c r="U281" s="726"/>
      <c r="V281" s="726"/>
      <c r="W281" s="726"/>
    </row>
    <row r="282" spans="2:23" ht="18" customHeight="1">
      <c r="C282" s="811"/>
      <c r="D282" s="811"/>
      <c r="M282" s="498"/>
      <c r="N282" s="503" t="s">
        <v>993</v>
      </c>
      <c r="O282" s="500" t="s">
        <v>908</v>
      </c>
      <c r="P282" s="715" t="s">
        <v>866</v>
      </c>
      <c r="Q282" s="683"/>
      <c r="R282" s="727"/>
      <c r="S282" s="728" t="s">
        <v>864</v>
      </c>
      <c r="T282" s="729"/>
      <c r="U282" s="729"/>
      <c r="V282" s="729"/>
      <c r="W282" s="729"/>
    </row>
    <row r="283" spans="2:23" ht="18" customHeight="1" thickBot="1">
      <c r="C283" s="504"/>
      <c r="D283" s="504"/>
      <c r="M283" s="414"/>
      <c r="N283" s="503"/>
      <c r="O283" s="393"/>
      <c r="P283" s="723" t="s">
        <v>981</v>
      </c>
      <c r="Q283" s="724"/>
      <c r="R283" s="725"/>
      <c r="S283" s="698" t="s">
        <v>864</v>
      </c>
      <c r="T283" s="726"/>
      <c r="U283" s="726"/>
      <c r="V283" s="726"/>
      <c r="W283" s="726"/>
    </row>
    <row r="284" spans="2:23" ht="18" customHeight="1">
      <c r="C284" s="504"/>
      <c r="D284" s="504"/>
      <c r="M284" s="414"/>
      <c r="N284" s="503"/>
      <c r="O284" s="500"/>
      <c r="P284" s="715" t="s">
        <v>867</v>
      </c>
      <c r="Q284" s="683"/>
      <c r="R284" s="727"/>
      <c r="S284" s="728" t="s">
        <v>864</v>
      </c>
      <c r="T284" s="729"/>
      <c r="U284" s="729"/>
      <c r="V284" s="729"/>
      <c r="W284" s="729"/>
    </row>
    <row r="285" spans="2:23" ht="18" customHeight="1">
      <c r="C285" s="504"/>
      <c r="D285" s="504"/>
      <c r="M285" s="408"/>
      <c r="N285" s="510"/>
      <c r="O285" s="393"/>
      <c r="P285" s="730" t="s">
        <v>868</v>
      </c>
      <c r="Q285" s="731"/>
      <c r="R285" s="732"/>
      <c r="S285" s="733" t="s">
        <v>864</v>
      </c>
      <c r="T285" s="734"/>
      <c r="U285" s="734"/>
      <c r="V285" s="734"/>
      <c r="W285" s="734"/>
    </row>
    <row r="286" spans="2:23" ht="18" customHeight="1" thickBot="1">
      <c r="C286" s="504"/>
      <c r="D286" s="504"/>
      <c r="M286" s="408"/>
      <c r="N286" s="510"/>
      <c r="O286" s="393"/>
      <c r="P286" s="735" t="s">
        <v>869</v>
      </c>
      <c r="Q286" s="724"/>
      <c r="R286" s="725"/>
      <c r="S286" s="736"/>
      <c r="T286" s="737"/>
      <c r="U286" s="737"/>
      <c r="V286" s="737"/>
      <c r="W286" s="737"/>
    </row>
    <row r="287" spans="2:23" ht="18" customHeight="1">
      <c r="C287" s="504"/>
      <c r="D287" s="504"/>
      <c r="O287" s="395"/>
      <c r="P287" s="738" t="s">
        <v>870</v>
      </c>
      <c r="Q287" s="694" t="s">
        <v>909</v>
      </c>
      <c r="R287" s="694"/>
      <c r="S287" s="694"/>
      <c r="T287" s="718"/>
      <c r="U287" s="718"/>
      <c r="V287" s="718"/>
      <c r="W287" s="719"/>
    </row>
    <row r="288" spans="2:23" ht="18" customHeight="1">
      <c r="B288" s="398"/>
      <c r="C288" s="508"/>
      <c r="D288" s="508"/>
      <c r="E288" s="398"/>
      <c r="F288" s="398"/>
      <c r="G288" s="398"/>
      <c r="H288" s="398"/>
      <c r="I288" s="398"/>
      <c r="J288" s="398"/>
      <c r="K288" s="398"/>
      <c r="L288" s="398"/>
      <c r="M288" s="398"/>
      <c r="N288" s="398"/>
      <c r="O288" s="399"/>
      <c r="P288" s="739"/>
      <c r="Q288" s="701" t="s">
        <v>910</v>
      </c>
      <c r="R288" s="701"/>
      <c r="S288" s="701"/>
      <c r="T288" s="720"/>
      <c r="U288" s="720"/>
      <c r="V288" s="720"/>
      <c r="W288" s="674"/>
    </row>
    <row r="289" spans="2:23" ht="18" customHeight="1" thickBot="1">
      <c r="C289" s="504"/>
      <c r="D289" s="504"/>
      <c r="O289" s="395"/>
      <c r="P289" s="740"/>
      <c r="Q289" s="704" t="s">
        <v>911</v>
      </c>
      <c r="R289" s="704"/>
      <c r="S289" s="704"/>
      <c r="T289" s="721"/>
      <c r="U289" s="721"/>
      <c r="V289" s="721"/>
      <c r="W289" s="722"/>
    </row>
    <row r="290" spans="2:23" ht="18" customHeight="1">
      <c r="C290" s="504"/>
      <c r="D290" s="504"/>
      <c r="O290" s="393"/>
      <c r="P290" s="715" t="s">
        <v>871</v>
      </c>
      <c r="Q290" s="683"/>
      <c r="R290" s="683"/>
      <c r="S290" s="683"/>
      <c r="T290" s="683"/>
      <c r="U290" s="683"/>
      <c r="V290" s="683"/>
      <c r="W290" s="683"/>
    </row>
    <row r="291" spans="2:23" ht="18" customHeight="1">
      <c r="C291" s="504"/>
      <c r="D291" s="504"/>
      <c r="M291" s="408"/>
      <c r="N291" s="510"/>
      <c r="O291" s="393"/>
      <c r="P291" s="713" t="s">
        <v>872</v>
      </c>
      <c r="Q291" s="701"/>
      <c r="R291" s="701"/>
      <c r="S291" s="701"/>
      <c r="T291" s="716" t="s">
        <v>873</v>
      </c>
      <c r="U291" s="716"/>
      <c r="V291" s="716" t="s">
        <v>874</v>
      </c>
      <c r="W291" s="717"/>
    </row>
    <row r="292" spans="2:23" ht="18" customHeight="1">
      <c r="C292" s="504"/>
      <c r="D292" s="504"/>
      <c r="M292" s="408"/>
      <c r="N292" s="510"/>
      <c r="O292" s="393"/>
      <c r="P292" s="713"/>
      <c r="Q292" s="701"/>
      <c r="R292" s="701"/>
      <c r="S292" s="701"/>
      <c r="T292" s="716"/>
      <c r="U292" s="716"/>
      <c r="V292" s="716"/>
      <c r="W292" s="717"/>
    </row>
    <row r="293" spans="2:23" ht="18" customHeight="1">
      <c r="C293" s="504"/>
      <c r="D293" s="504"/>
      <c r="N293" s="503"/>
      <c r="O293" s="500"/>
      <c r="P293" s="713" t="s">
        <v>875</v>
      </c>
      <c r="Q293" s="701"/>
      <c r="R293" s="701"/>
      <c r="S293" s="701"/>
      <c r="T293" s="716" t="s">
        <v>874</v>
      </c>
      <c r="U293" s="716"/>
      <c r="V293" s="716" t="s">
        <v>874</v>
      </c>
      <c r="W293" s="717"/>
    </row>
    <row r="294" spans="2:23" ht="18" customHeight="1">
      <c r="C294" s="504"/>
      <c r="D294" s="504"/>
      <c r="N294" s="498"/>
      <c r="O294" s="393"/>
      <c r="P294" s="713"/>
      <c r="Q294" s="701"/>
      <c r="R294" s="701"/>
      <c r="S294" s="701"/>
      <c r="T294" s="716"/>
      <c r="U294" s="716"/>
      <c r="V294" s="716"/>
      <c r="W294" s="717"/>
    </row>
    <row r="295" spans="2:23" ht="18" customHeight="1">
      <c r="C295" s="811"/>
      <c r="D295" s="811"/>
      <c r="E295" s="394"/>
      <c r="G295" s="407"/>
      <c r="H295" s="407"/>
      <c r="N295" s="511"/>
      <c r="O295" s="393"/>
      <c r="P295" s="707" t="s">
        <v>876</v>
      </c>
      <c r="Q295" s="708"/>
      <c r="R295" s="708"/>
      <c r="S295" s="708"/>
      <c r="T295" s="709" t="s">
        <v>915</v>
      </c>
      <c r="U295" s="709"/>
      <c r="V295" s="709" t="s">
        <v>915</v>
      </c>
      <c r="W295" s="710"/>
    </row>
    <row r="296" spans="2:23" ht="18" customHeight="1" thickBot="1">
      <c r="C296" s="811"/>
      <c r="D296" s="811"/>
      <c r="E296" s="394"/>
      <c r="G296" s="407"/>
      <c r="H296" s="407"/>
      <c r="N296" s="503" t="s">
        <v>993</v>
      </c>
      <c r="O296" s="500" t="s">
        <v>908</v>
      </c>
      <c r="P296" s="711" t="s">
        <v>877</v>
      </c>
      <c r="Q296" s="704"/>
      <c r="R296" s="704"/>
      <c r="S296" s="704"/>
      <c r="T296" s="705" t="s">
        <v>878</v>
      </c>
      <c r="U296" s="705"/>
      <c r="V296" s="705" t="s">
        <v>879</v>
      </c>
      <c r="W296" s="706"/>
    </row>
    <row r="297" spans="2:23" ht="18" customHeight="1">
      <c r="N297" s="503"/>
      <c r="O297" s="393"/>
      <c r="P297" s="712" t="s">
        <v>880</v>
      </c>
      <c r="Q297" s="714" t="s">
        <v>914</v>
      </c>
      <c r="R297" s="714"/>
      <c r="S297" s="714"/>
      <c r="T297" s="699" t="s">
        <v>917</v>
      </c>
      <c r="U297" s="699"/>
      <c r="V297" s="699" t="s">
        <v>918</v>
      </c>
      <c r="W297" s="700"/>
    </row>
    <row r="298" spans="2:23" ht="18" customHeight="1">
      <c r="N298" s="503"/>
      <c r="O298" s="500"/>
      <c r="P298" s="713"/>
      <c r="Q298" s="701" t="s">
        <v>913</v>
      </c>
      <c r="R298" s="701"/>
      <c r="S298" s="701"/>
      <c r="T298" s="702" t="s">
        <v>917</v>
      </c>
      <c r="U298" s="702"/>
      <c r="V298" s="702" t="s">
        <v>918</v>
      </c>
      <c r="W298" s="703"/>
    </row>
    <row r="299" spans="2:23" ht="18" customHeight="1" thickBot="1">
      <c r="N299" s="512"/>
      <c r="O299" s="393"/>
      <c r="P299" s="711"/>
      <c r="Q299" s="704" t="s">
        <v>912</v>
      </c>
      <c r="R299" s="704"/>
      <c r="S299" s="704"/>
      <c r="T299" s="705" t="s">
        <v>917</v>
      </c>
      <c r="U299" s="705"/>
      <c r="V299" s="705" t="s">
        <v>918</v>
      </c>
      <c r="W299" s="706"/>
    </row>
    <row r="300" spans="2:23" ht="18" customHeight="1">
      <c r="N300" s="506"/>
      <c r="O300" s="393"/>
      <c r="P300" s="693" t="s">
        <v>883</v>
      </c>
      <c r="Q300" s="694"/>
      <c r="R300" s="694"/>
      <c r="S300" s="694"/>
      <c r="T300" s="694" t="s">
        <v>884</v>
      </c>
      <c r="U300" s="694"/>
      <c r="V300" s="694"/>
      <c r="W300" s="695"/>
    </row>
    <row r="301" spans="2:23" ht="18" customHeight="1" thickBot="1">
      <c r="O301" s="393"/>
      <c r="P301" s="696" t="s">
        <v>885</v>
      </c>
      <c r="Q301" s="697"/>
      <c r="R301" s="697"/>
      <c r="S301" s="697"/>
      <c r="T301" s="697" t="s">
        <v>885</v>
      </c>
      <c r="U301" s="697"/>
      <c r="V301" s="697"/>
      <c r="W301" s="698"/>
    </row>
    <row r="302" spans="2:23" ht="18" customHeight="1">
      <c r="C302" s="509"/>
      <c r="D302" s="509"/>
      <c r="O302" s="393"/>
      <c r="P302" s="677" t="s">
        <v>886</v>
      </c>
      <c r="Q302" s="678"/>
      <c r="R302" s="678"/>
      <c r="S302" s="678"/>
      <c r="T302" s="678"/>
      <c r="U302" s="678"/>
      <c r="V302" s="678"/>
      <c r="W302" s="679"/>
    </row>
    <row r="303" spans="2:23" ht="18" customHeight="1" thickBot="1">
      <c r="B303" s="396"/>
      <c r="C303" s="396"/>
      <c r="D303" s="396"/>
      <c r="E303" s="396"/>
      <c r="F303" s="396"/>
      <c r="G303" s="396"/>
      <c r="H303" s="396"/>
      <c r="I303" s="396"/>
      <c r="J303" s="396"/>
      <c r="K303" s="396"/>
      <c r="L303" s="396"/>
      <c r="M303" s="396"/>
      <c r="N303" s="396"/>
      <c r="O303" s="397"/>
      <c r="P303" s="680"/>
      <c r="Q303" s="681"/>
      <c r="R303" s="681"/>
      <c r="S303" s="681"/>
      <c r="T303" s="681"/>
      <c r="U303" s="681"/>
      <c r="V303" s="681"/>
      <c r="W303" s="682"/>
    </row>
    <row r="304" spans="2:23" ht="18" customHeight="1">
      <c r="B304" s="683" t="s">
        <v>887</v>
      </c>
      <c r="C304" s="683"/>
      <c r="D304" s="683"/>
      <c r="E304" s="683"/>
      <c r="F304" s="683"/>
      <c r="G304" s="683"/>
      <c r="H304" s="683"/>
      <c r="I304" s="683"/>
      <c r="J304" s="683"/>
      <c r="K304" s="683"/>
      <c r="L304" s="683"/>
      <c r="M304" s="683"/>
      <c r="N304" s="683"/>
      <c r="O304" s="683"/>
      <c r="P304" s="680"/>
      <c r="Q304" s="681"/>
      <c r="R304" s="681"/>
      <c r="S304" s="681"/>
      <c r="T304" s="681"/>
      <c r="U304" s="681"/>
      <c r="V304" s="681"/>
      <c r="W304" s="682"/>
    </row>
    <row r="305" spans="1:25" ht="18" customHeight="1">
      <c r="B305" s="684" t="s">
        <v>888</v>
      </c>
      <c r="C305" s="685"/>
      <c r="D305" s="686"/>
      <c r="E305" s="687"/>
      <c r="F305" s="686"/>
      <c r="G305" s="687"/>
      <c r="H305" s="686"/>
      <c r="I305" s="687"/>
      <c r="J305" s="686"/>
      <c r="K305" s="687"/>
      <c r="L305" s="686"/>
      <c r="M305" s="687"/>
      <c r="N305" s="686"/>
      <c r="O305" s="688"/>
      <c r="P305" s="680"/>
      <c r="Q305" s="681"/>
      <c r="R305" s="681"/>
      <c r="S305" s="681"/>
      <c r="T305" s="681"/>
      <c r="U305" s="681"/>
      <c r="V305" s="681"/>
      <c r="W305" s="682"/>
    </row>
    <row r="306" spans="1:25" ht="18" customHeight="1">
      <c r="B306" s="684" t="s">
        <v>889</v>
      </c>
      <c r="C306" s="685"/>
      <c r="D306" s="674"/>
      <c r="E306" s="675"/>
      <c r="F306" s="674"/>
      <c r="G306" s="675"/>
      <c r="H306" s="674"/>
      <c r="I306" s="675"/>
      <c r="J306" s="674"/>
      <c r="K306" s="675"/>
      <c r="L306" s="674"/>
      <c r="M306" s="675"/>
      <c r="N306" s="674"/>
      <c r="O306" s="676"/>
      <c r="P306" s="680"/>
      <c r="Q306" s="681"/>
      <c r="R306" s="681"/>
      <c r="S306" s="681"/>
      <c r="T306" s="681"/>
      <c r="U306" s="681"/>
      <c r="V306" s="681"/>
      <c r="W306" s="682"/>
    </row>
    <row r="307" spans="1:25" ht="18" customHeight="1">
      <c r="B307" s="671" t="s">
        <v>890</v>
      </c>
      <c r="C307" s="672"/>
      <c r="D307" s="665"/>
      <c r="E307" s="673"/>
      <c r="F307" s="665"/>
      <c r="G307" s="673"/>
      <c r="H307" s="665"/>
      <c r="I307" s="673"/>
      <c r="J307" s="665"/>
      <c r="K307" s="673"/>
      <c r="L307" s="665"/>
      <c r="M307" s="673"/>
      <c r="N307" s="665"/>
      <c r="O307" s="666"/>
      <c r="P307" s="667" t="s">
        <v>891</v>
      </c>
      <c r="Q307" s="668"/>
      <c r="R307" s="668"/>
      <c r="S307" s="668"/>
      <c r="T307" s="669" t="s">
        <v>881</v>
      </c>
      <c r="U307" s="669"/>
      <c r="V307" s="669" t="s">
        <v>882</v>
      </c>
      <c r="W307" s="670"/>
    </row>
    <row r="308" spans="1:25" ht="18" customHeight="1"/>
    <row r="309" spans="1:25" ht="18" customHeight="1">
      <c r="A309" s="388"/>
      <c r="B309" s="388"/>
      <c r="Y309" s="389" t="s">
        <v>961</v>
      </c>
    </row>
    <row r="310" spans="1:25" ht="18" customHeight="1"/>
    <row r="311" spans="1:25" ht="18" customHeight="1">
      <c r="B311" s="684" t="s">
        <v>849</v>
      </c>
      <c r="C311" s="684"/>
      <c r="D311" s="685"/>
      <c r="E311" s="708" t="s">
        <v>437</v>
      </c>
      <c r="F311" s="708"/>
      <c r="G311" s="708" t="s">
        <v>850</v>
      </c>
      <c r="H311" s="708"/>
      <c r="I311" s="708"/>
      <c r="J311" s="708"/>
      <c r="K311" s="708"/>
      <c r="L311" s="708"/>
      <c r="M311" s="708"/>
      <c r="N311" s="708"/>
      <c r="O311" s="780" t="s">
        <v>894</v>
      </c>
      <c r="P311" s="684"/>
      <c r="Q311" s="684"/>
      <c r="R311" s="685"/>
      <c r="S311" s="780" t="s">
        <v>893</v>
      </c>
      <c r="T311" s="684"/>
      <c r="U311" s="684"/>
      <c r="V311" s="684"/>
      <c r="W311" s="684"/>
    </row>
    <row r="312" spans="1:25" ht="18" customHeight="1">
      <c r="B312" s="788">
        <v>3824819</v>
      </c>
      <c r="C312" s="788"/>
      <c r="D312" s="789"/>
      <c r="E312" s="790">
        <v>25</v>
      </c>
      <c r="F312" s="790"/>
      <c r="G312" s="791" t="s">
        <v>658</v>
      </c>
      <c r="H312" s="791"/>
      <c r="I312" s="791"/>
      <c r="J312" s="791"/>
      <c r="K312" s="791"/>
      <c r="L312" s="791"/>
      <c r="M312" s="791"/>
      <c r="N312" s="791"/>
      <c r="O312" s="792" t="s">
        <v>923</v>
      </c>
      <c r="P312" s="793"/>
      <c r="Q312" s="793"/>
      <c r="R312" s="794"/>
      <c r="S312" s="795" t="s">
        <v>1878</v>
      </c>
      <c r="T312" s="788"/>
      <c r="U312" s="788"/>
      <c r="V312" s="788"/>
      <c r="W312" s="788"/>
    </row>
    <row r="313" spans="1:25" ht="18" customHeight="1">
      <c r="B313" s="788"/>
      <c r="C313" s="788"/>
      <c r="D313" s="789"/>
      <c r="E313" s="790"/>
      <c r="F313" s="790"/>
      <c r="G313" s="791"/>
      <c r="H313" s="791"/>
      <c r="I313" s="791"/>
      <c r="J313" s="791"/>
      <c r="K313" s="791"/>
      <c r="L313" s="791"/>
      <c r="M313" s="791"/>
      <c r="N313" s="791"/>
      <c r="O313" s="792"/>
      <c r="P313" s="793"/>
      <c r="Q313" s="793"/>
      <c r="R313" s="794"/>
      <c r="S313" s="781"/>
      <c r="T313" s="781"/>
      <c r="U313" s="781"/>
      <c r="V313" s="781"/>
      <c r="W313" s="781"/>
    </row>
    <row r="314" spans="1:25" ht="18" customHeight="1">
      <c r="B314" s="781"/>
      <c r="C314" s="781"/>
      <c r="D314" s="782"/>
      <c r="E314" s="783"/>
      <c r="F314" s="783"/>
      <c r="G314" s="784"/>
      <c r="H314" s="784"/>
      <c r="I314" s="784"/>
      <c r="J314" s="784"/>
      <c r="K314" s="784"/>
      <c r="L314" s="784"/>
      <c r="M314" s="784"/>
      <c r="N314" s="784"/>
      <c r="O314" s="785"/>
      <c r="P314" s="786"/>
      <c r="Q314" s="786"/>
      <c r="R314" s="787"/>
      <c r="S314" s="781"/>
      <c r="T314" s="781"/>
      <c r="U314" s="781"/>
      <c r="V314" s="781"/>
      <c r="W314" s="781"/>
    </row>
    <row r="315" spans="1:25" ht="18" customHeight="1">
      <c r="B315" s="781"/>
      <c r="C315" s="781"/>
      <c r="D315" s="782"/>
      <c r="E315" s="783"/>
      <c r="F315" s="783"/>
      <c r="G315" s="784"/>
      <c r="H315" s="784"/>
      <c r="I315" s="784"/>
      <c r="J315" s="784"/>
      <c r="K315" s="784"/>
      <c r="L315" s="784"/>
      <c r="M315" s="784"/>
      <c r="N315" s="784"/>
      <c r="O315" s="785"/>
      <c r="P315" s="786"/>
      <c r="Q315" s="786"/>
      <c r="R315" s="787"/>
      <c r="S315" s="781"/>
      <c r="T315" s="781"/>
      <c r="U315" s="781"/>
      <c r="V315" s="781"/>
      <c r="W315" s="781"/>
    </row>
    <row r="316" spans="1:25" ht="18" customHeight="1" thickBot="1">
      <c r="B316" s="773"/>
      <c r="C316" s="773"/>
      <c r="D316" s="774"/>
      <c r="E316" s="775"/>
      <c r="F316" s="775"/>
      <c r="G316" s="776"/>
      <c r="H316" s="776"/>
      <c r="I316" s="776"/>
      <c r="J316" s="776"/>
      <c r="K316" s="776"/>
      <c r="L316" s="776"/>
      <c r="M316" s="776"/>
      <c r="N316" s="776"/>
      <c r="O316" s="777"/>
      <c r="P316" s="778"/>
      <c r="Q316" s="778"/>
      <c r="R316" s="779"/>
      <c r="S316" s="773"/>
      <c r="T316" s="773"/>
      <c r="U316" s="773"/>
      <c r="V316" s="773"/>
      <c r="W316" s="773"/>
    </row>
    <row r="317" spans="1:25" ht="18" customHeight="1">
      <c r="B317" s="685" t="s">
        <v>851</v>
      </c>
      <c r="C317" s="708"/>
      <c r="D317" s="708"/>
      <c r="E317" s="708"/>
      <c r="F317" s="708"/>
      <c r="G317" s="708"/>
      <c r="H317" s="708"/>
      <c r="I317" s="708"/>
      <c r="J317" s="708" t="s">
        <v>852</v>
      </c>
      <c r="K317" s="708"/>
      <c r="L317" s="708"/>
      <c r="M317" s="708"/>
      <c r="N317" s="708" t="s">
        <v>853</v>
      </c>
      <c r="O317" s="708"/>
      <c r="P317" s="708"/>
      <c r="Q317" s="708"/>
      <c r="R317" s="708"/>
      <c r="S317" s="708"/>
      <c r="T317" s="708" t="s">
        <v>854</v>
      </c>
      <c r="U317" s="708"/>
      <c r="V317" s="708"/>
      <c r="W317" s="780"/>
    </row>
    <row r="318" spans="1:25" ht="18" customHeight="1" thickBot="1">
      <c r="B318" s="673"/>
      <c r="C318" s="762"/>
      <c r="D318" s="762"/>
      <c r="E318" s="762"/>
      <c r="F318" s="762"/>
      <c r="G318" s="762"/>
      <c r="H318" s="762"/>
      <c r="I318" s="762"/>
      <c r="J318" s="763" t="s">
        <v>892</v>
      </c>
      <c r="K318" s="748"/>
      <c r="L318" s="748"/>
      <c r="M318" s="764"/>
      <c r="N318" s="765" t="s">
        <v>901</v>
      </c>
      <c r="O318" s="766"/>
      <c r="P318" s="766"/>
      <c r="Q318" s="766"/>
      <c r="R318" s="766"/>
      <c r="S318" s="767"/>
      <c r="T318" s="768"/>
      <c r="U318" s="768"/>
      <c r="V318" s="768" t="s">
        <v>855</v>
      </c>
      <c r="W318" s="769"/>
    </row>
    <row r="319" spans="1:25" ht="18" customHeight="1">
      <c r="B319" s="770" t="s">
        <v>856</v>
      </c>
      <c r="C319" s="391"/>
      <c r="D319" s="391"/>
      <c r="E319" s="391"/>
      <c r="F319" s="391"/>
      <c r="G319" s="391"/>
      <c r="H319" s="391"/>
      <c r="I319" s="391"/>
      <c r="J319" s="391"/>
      <c r="K319" s="391"/>
      <c r="L319" s="391"/>
      <c r="M319" s="391"/>
      <c r="O319" s="393"/>
      <c r="P319" s="735" t="s">
        <v>857</v>
      </c>
      <c r="Q319" s="772"/>
      <c r="R319" s="772"/>
      <c r="S319" s="772"/>
      <c r="T319" s="745" t="s">
        <v>858</v>
      </c>
      <c r="U319" s="746"/>
      <c r="V319" s="746"/>
      <c r="W319" s="746"/>
    </row>
    <row r="320" spans="1:25" ht="18" customHeight="1">
      <c r="B320" s="771"/>
      <c r="O320" s="393"/>
      <c r="P320" s="424" t="s">
        <v>859</v>
      </c>
      <c r="Q320" s="749" t="s">
        <v>860</v>
      </c>
      <c r="R320" s="750"/>
      <c r="S320" s="750"/>
      <c r="T320" s="425" t="s">
        <v>859</v>
      </c>
      <c r="U320" s="751" t="s">
        <v>860</v>
      </c>
      <c r="V320" s="750"/>
      <c r="W320" s="730"/>
    </row>
    <row r="321" spans="2:23" ht="18" customHeight="1">
      <c r="M321" s="690" t="s">
        <v>902</v>
      </c>
      <c r="N321" s="691"/>
      <c r="O321" s="692" t="s">
        <v>908</v>
      </c>
      <c r="P321" s="752"/>
      <c r="Q321" s="754"/>
      <c r="R321" s="754"/>
      <c r="S321" s="755"/>
      <c r="T321" s="758"/>
      <c r="U321" s="755"/>
      <c r="V321" s="760"/>
      <c r="W321" s="760"/>
    </row>
    <row r="322" spans="2:23" ht="18" customHeight="1" thickBot="1">
      <c r="M322" s="690"/>
      <c r="N322" s="691"/>
      <c r="O322" s="692"/>
      <c r="P322" s="753"/>
      <c r="Q322" s="756"/>
      <c r="R322" s="756"/>
      <c r="S322" s="757"/>
      <c r="T322" s="759"/>
      <c r="U322" s="757"/>
      <c r="V322" s="761"/>
      <c r="W322" s="761"/>
    </row>
    <row r="323" spans="2:23" ht="18" customHeight="1" thickBot="1">
      <c r="N323" s="512"/>
      <c r="O323" s="393"/>
      <c r="P323" s="741" t="s">
        <v>861</v>
      </c>
      <c r="Q323" s="742"/>
      <c r="R323" s="743"/>
      <c r="S323" s="744" t="s">
        <v>862</v>
      </c>
      <c r="T323" s="744"/>
      <c r="U323" s="744"/>
      <c r="V323" s="744"/>
      <c r="W323" s="744"/>
    </row>
    <row r="324" spans="2:23" ht="18" customHeight="1">
      <c r="C324" s="394"/>
      <c r="D324" s="394"/>
      <c r="E324" s="394"/>
      <c r="G324" s="407"/>
      <c r="H324" s="407"/>
      <c r="N324" s="498"/>
      <c r="O324" s="393"/>
      <c r="P324" s="745" t="s">
        <v>863</v>
      </c>
      <c r="Q324" s="746"/>
      <c r="R324" s="746"/>
      <c r="S324" s="728" t="s">
        <v>864</v>
      </c>
      <c r="T324" s="729"/>
      <c r="U324" s="729"/>
      <c r="V324" s="729"/>
      <c r="W324" s="729"/>
    </row>
    <row r="325" spans="2:23" ht="18" customHeight="1" thickBot="1">
      <c r="C325" s="811"/>
      <c r="D325" s="811"/>
      <c r="E325" s="394"/>
      <c r="G325" s="407"/>
      <c r="H325" s="407"/>
      <c r="M325" s="690" t="s">
        <v>903</v>
      </c>
      <c r="N325" s="691"/>
      <c r="O325" s="692" t="s">
        <v>908</v>
      </c>
      <c r="P325" s="747" t="s">
        <v>865</v>
      </c>
      <c r="Q325" s="748"/>
      <c r="R325" s="748"/>
      <c r="S325" s="698" t="s">
        <v>864</v>
      </c>
      <c r="T325" s="726"/>
      <c r="U325" s="726"/>
      <c r="V325" s="726"/>
      <c r="W325" s="726"/>
    </row>
    <row r="326" spans="2:23" ht="18" customHeight="1">
      <c r="C326" s="811"/>
      <c r="D326" s="811"/>
      <c r="M326" s="690"/>
      <c r="N326" s="691"/>
      <c r="O326" s="692"/>
      <c r="P326" s="715" t="s">
        <v>866</v>
      </c>
      <c r="Q326" s="683"/>
      <c r="R326" s="727"/>
      <c r="S326" s="728" t="s">
        <v>864</v>
      </c>
      <c r="T326" s="729"/>
      <c r="U326" s="729"/>
      <c r="V326" s="729"/>
      <c r="W326" s="729"/>
    </row>
    <row r="327" spans="2:23" ht="18" customHeight="1" thickBot="1">
      <c r="C327" s="504"/>
      <c r="D327" s="504"/>
      <c r="N327" s="512"/>
      <c r="O327" s="393"/>
      <c r="P327" s="723" t="s">
        <v>981</v>
      </c>
      <c r="Q327" s="724"/>
      <c r="R327" s="725"/>
      <c r="S327" s="698" t="s">
        <v>864</v>
      </c>
      <c r="T327" s="726"/>
      <c r="U327" s="726"/>
      <c r="V327" s="726"/>
      <c r="W327" s="726"/>
    </row>
    <row r="328" spans="2:23" ht="18" customHeight="1">
      <c r="C328" s="504"/>
      <c r="D328" s="504"/>
      <c r="N328" s="512"/>
      <c r="O328" s="393"/>
      <c r="P328" s="715" t="s">
        <v>867</v>
      </c>
      <c r="Q328" s="683"/>
      <c r="R328" s="727"/>
      <c r="S328" s="728" t="s">
        <v>864</v>
      </c>
      <c r="T328" s="729"/>
      <c r="U328" s="729"/>
      <c r="V328" s="729"/>
      <c r="W328" s="729"/>
    </row>
    <row r="329" spans="2:23" ht="18" customHeight="1">
      <c r="C329" s="504"/>
      <c r="D329" s="504"/>
      <c r="M329" s="690" t="s">
        <v>904</v>
      </c>
      <c r="N329" s="691"/>
      <c r="O329" s="692" t="s">
        <v>908</v>
      </c>
      <c r="P329" s="730" t="s">
        <v>868</v>
      </c>
      <c r="Q329" s="731"/>
      <c r="R329" s="732"/>
      <c r="S329" s="733" t="s">
        <v>864</v>
      </c>
      <c r="T329" s="734"/>
      <c r="U329" s="734"/>
      <c r="V329" s="734"/>
      <c r="W329" s="734"/>
    </row>
    <row r="330" spans="2:23" ht="18" customHeight="1" thickBot="1">
      <c r="C330" s="504"/>
      <c r="D330" s="504"/>
      <c r="M330" s="690"/>
      <c r="N330" s="691"/>
      <c r="O330" s="692"/>
      <c r="P330" s="735" t="s">
        <v>869</v>
      </c>
      <c r="Q330" s="724"/>
      <c r="R330" s="725"/>
      <c r="S330" s="736"/>
      <c r="T330" s="737"/>
      <c r="U330" s="737"/>
      <c r="V330" s="737"/>
      <c r="W330" s="737"/>
    </row>
    <row r="331" spans="2:23" ht="18" customHeight="1">
      <c r="C331" s="504"/>
      <c r="D331" s="504"/>
      <c r="O331" s="395"/>
      <c r="P331" s="738" t="s">
        <v>870</v>
      </c>
      <c r="Q331" s="694" t="s">
        <v>909</v>
      </c>
      <c r="R331" s="694"/>
      <c r="S331" s="694"/>
      <c r="T331" s="718"/>
      <c r="U331" s="718"/>
      <c r="V331" s="718"/>
      <c r="W331" s="719"/>
    </row>
    <row r="332" spans="2:23" ht="18" customHeight="1">
      <c r="B332" s="398"/>
      <c r="C332" s="508"/>
      <c r="D332" s="508"/>
      <c r="E332" s="398"/>
      <c r="F332" s="398"/>
      <c r="G332" s="398"/>
      <c r="H332" s="398"/>
      <c r="I332" s="398"/>
      <c r="J332" s="398"/>
      <c r="K332" s="398"/>
      <c r="L332" s="398"/>
      <c r="M332" s="398"/>
      <c r="N332" s="398"/>
      <c r="O332" s="399"/>
      <c r="P332" s="739"/>
      <c r="Q332" s="701" t="s">
        <v>910</v>
      </c>
      <c r="R332" s="701"/>
      <c r="S332" s="701"/>
      <c r="T332" s="720"/>
      <c r="U332" s="720"/>
      <c r="V332" s="720"/>
      <c r="W332" s="674"/>
    </row>
    <row r="333" spans="2:23" ht="18" customHeight="1" thickBot="1">
      <c r="C333" s="504"/>
      <c r="D333" s="504"/>
      <c r="O333" s="395"/>
      <c r="P333" s="740"/>
      <c r="Q333" s="704" t="s">
        <v>911</v>
      </c>
      <c r="R333" s="704"/>
      <c r="S333" s="704"/>
      <c r="T333" s="721"/>
      <c r="U333" s="721"/>
      <c r="V333" s="721"/>
      <c r="W333" s="722"/>
    </row>
    <row r="334" spans="2:23" ht="18" customHeight="1">
      <c r="C334" s="504"/>
      <c r="D334" s="504"/>
      <c r="O334" s="393"/>
      <c r="P334" s="715" t="s">
        <v>871</v>
      </c>
      <c r="Q334" s="683"/>
      <c r="R334" s="683"/>
      <c r="S334" s="683"/>
      <c r="T334" s="683"/>
      <c r="U334" s="683"/>
      <c r="V334" s="683"/>
      <c r="W334" s="683"/>
    </row>
    <row r="335" spans="2:23" ht="18" customHeight="1">
      <c r="C335" s="504"/>
      <c r="D335" s="504"/>
      <c r="M335" s="690" t="s">
        <v>902</v>
      </c>
      <c r="N335" s="691"/>
      <c r="O335" s="692" t="s">
        <v>908</v>
      </c>
      <c r="P335" s="713" t="s">
        <v>872</v>
      </c>
      <c r="Q335" s="701"/>
      <c r="R335" s="701"/>
      <c r="S335" s="701"/>
      <c r="T335" s="716" t="s">
        <v>873</v>
      </c>
      <c r="U335" s="716"/>
      <c r="V335" s="716" t="s">
        <v>874</v>
      </c>
      <c r="W335" s="717"/>
    </row>
    <row r="336" spans="2:23" ht="18" customHeight="1">
      <c r="C336" s="504"/>
      <c r="D336" s="504"/>
      <c r="M336" s="690"/>
      <c r="N336" s="691"/>
      <c r="O336" s="692"/>
      <c r="P336" s="713"/>
      <c r="Q336" s="701"/>
      <c r="R336" s="701"/>
      <c r="S336" s="701"/>
      <c r="T336" s="716"/>
      <c r="U336" s="716"/>
      <c r="V336" s="716"/>
      <c r="W336" s="717"/>
    </row>
    <row r="337" spans="2:23" ht="18" customHeight="1">
      <c r="C337" s="504"/>
      <c r="D337" s="504"/>
      <c r="N337" s="512"/>
      <c r="O337" s="393"/>
      <c r="P337" s="713" t="s">
        <v>875</v>
      </c>
      <c r="Q337" s="701"/>
      <c r="R337" s="701"/>
      <c r="S337" s="701"/>
      <c r="T337" s="716" t="s">
        <v>874</v>
      </c>
      <c r="U337" s="716"/>
      <c r="V337" s="716" t="s">
        <v>874</v>
      </c>
      <c r="W337" s="717"/>
    </row>
    <row r="338" spans="2:23" ht="18" customHeight="1">
      <c r="C338" s="504"/>
      <c r="D338" s="504"/>
      <c r="N338" s="512"/>
      <c r="O338" s="393"/>
      <c r="P338" s="713"/>
      <c r="Q338" s="701"/>
      <c r="R338" s="701"/>
      <c r="S338" s="701"/>
      <c r="T338" s="716"/>
      <c r="U338" s="716"/>
      <c r="V338" s="716"/>
      <c r="W338" s="717"/>
    </row>
    <row r="339" spans="2:23" ht="18" customHeight="1">
      <c r="C339" s="811"/>
      <c r="D339" s="811"/>
      <c r="E339" s="394"/>
      <c r="G339" s="407"/>
      <c r="H339" s="407"/>
      <c r="N339" s="512"/>
      <c r="O339" s="393"/>
      <c r="P339" s="707" t="s">
        <v>876</v>
      </c>
      <c r="Q339" s="708"/>
      <c r="R339" s="708"/>
      <c r="S339" s="708"/>
      <c r="T339" s="709" t="s">
        <v>915</v>
      </c>
      <c r="U339" s="709"/>
      <c r="V339" s="709" t="s">
        <v>915</v>
      </c>
      <c r="W339" s="710"/>
    </row>
    <row r="340" spans="2:23" ht="18" customHeight="1" thickBot="1">
      <c r="C340" s="811"/>
      <c r="D340" s="811"/>
      <c r="E340" s="394"/>
      <c r="G340" s="407"/>
      <c r="H340" s="407"/>
      <c r="N340" s="498" t="s">
        <v>903</v>
      </c>
      <c r="O340" s="499" t="s">
        <v>908</v>
      </c>
      <c r="P340" s="711" t="s">
        <v>877</v>
      </c>
      <c r="Q340" s="704"/>
      <c r="R340" s="704"/>
      <c r="S340" s="704"/>
      <c r="T340" s="705" t="s">
        <v>878</v>
      </c>
      <c r="U340" s="705"/>
      <c r="V340" s="705" t="s">
        <v>879</v>
      </c>
      <c r="W340" s="706"/>
    </row>
    <row r="341" spans="2:23" ht="18" customHeight="1">
      <c r="N341" s="512"/>
      <c r="O341" s="393"/>
      <c r="P341" s="712" t="s">
        <v>880</v>
      </c>
      <c r="Q341" s="714" t="s">
        <v>914</v>
      </c>
      <c r="R341" s="714"/>
      <c r="S341" s="714"/>
      <c r="T341" s="699" t="s">
        <v>917</v>
      </c>
      <c r="U341" s="699"/>
      <c r="V341" s="699" t="s">
        <v>918</v>
      </c>
      <c r="W341" s="700"/>
    </row>
    <row r="342" spans="2:23" ht="18" customHeight="1">
      <c r="N342" s="512"/>
      <c r="O342" s="393"/>
      <c r="P342" s="713"/>
      <c r="Q342" s="701" t="s">
        <v>913</v>
      </c>
      <c r="R342" s="701"/>
      <c r="S342" s="701"/>
      <c r="T342" s="702" t="s">
        <v>917</v>
      </c>
      <c r="U342" s="702"/>
      <c r="V342" s="702" t="s">
        <v>918</v>
      </c>
      <c r="W342" s="703"/>
    </row>
    <row r="343" spans="2:23" ht="18" customHeight="1" thickBot="1">
      <c r="N343" s="512"/>
      <c r="O343" s="393"/>
      <c r="P343" s="711"/>
      <c r="Q343" s="704" t="s">
        <v>912</v>
      </c>
      <c r="R343" s="704"/>
      <c r="S343" s="704"/>
      <c r="T343" s="705" t="s">
        <v>917</v>
      </c>
      <c r="U343" s="705"/>
      <c r="V343" s="705" t="s">
        <v>918</v>
      </c>
      <c r="W343" s="706"/>
    </row>
    <row r="344" spans="2:23" ht="18" customHeight="1">
      <c r="N344" s="506" t="s">
        <v>904</v>
      </c>
      <c r="O344" s="415" t="s">
        <v>908</v>
      </c>
      <c r="P344" s="693" t="s">
        <v>883</v>
      </c>
      <c r="Q344" s="694"/>
      <c r="R344" s="694"/>
      <c r="S344" s="694"/>
      <c r="T344" s="694" t="s">
        <v>884</v>
      </c>
      <c r="U344" s="694"/>
      <c r="V344" s="694"/>
      <c r="W344" s="695"/>
    </row>
    <row r="345" spans="2:23" ht="18" customHeight="1" thickBot="1">
      <c r="O345" s="393"/>
      <c r="P345" s="696" t="s">
        <v>885</v>
      </c>
      <c r="Q345" s="697"/>
      <c r="R345" s="697"/>
      <c r="S345" s="697"/>
      <c r="T345" s="697" t="s">
        <v>885</v>
      </c>
      <c r="U345" s="697"/>
      <c r="V345" s="697"/>
      <c r="W345" s="698"/>
    </row>
    <row r="346" spans="2:23" ht="18" customHeight="1">
      <c r="C346" s="509"/>
      <c r="D346" s="509"/>
      <c r="O346" s="393"/>
      <c r="P346" s="677" t="s">
        <v>886</v>
      </c>
      <c r="Q346" s="678"/>
      <c r="R346" s="678"/>
      <c r="S346" s="678"/>
      <c r="T346" s="678"/>
      <c r="U346" s="678"/>
      <c r="V346" s="678"/>
      <c r="W346" s="679"/>
    </row>
    <row r="347" spans="2:23" ht="18" customHeight="1" thickBot="1">
      <c r="B347" s="396"/>
      <c r="C347" s="396"/>
      <c r="D347" s="396"/>
      <c r="E347" s="396"/>
      <c r="F347" s="396"/>
      <c r="G347" s="396"/>
      <c r="H347" s="396"/>
      <c r="I347" s="396"/>
      <c r="J347" s="396"/>
      <c r="K347" s="396"/>
      <c r="L347" s="396"/>
      <c r="M347" s="396"/>
      <c r="N347" s="396"/>
      <c r="O347" s="397"/>
      <c r="P347" s="680"/>
      <c r="Q347" s="681"/>
      <c r="R347" s="681"/>
      <c r="S347" s="681"/>
      <c r="T347" s="681"/>
      <c r="U347" s="681"/>
      <c r="V347" s="681"/>
      <c r="W347" s="682"/>
    </row>
    <row r="348" spans="2:23" ht="18" customHeight="1">
      <c r="B348" s="683" t="s">
        <v>887</v>
      </c>
      <c r="C348" s="683"/>
      <c r="D348" s="683"/>
      <c r="E348" s="683"/>
      <c r="F348" s="683"/>
      <c r="G348" s="683"/>
      <c r="H348" s="683"/>
      <c r="I348" s="683"/>
      <c r="J348" s="683"/>
      <c r="K348" s="683"/>
      <c r="L348" s="683"/>
      <c r="M348" s="683"/>
      <c r="N348" s="683"/>
      <c r="O348" s="683"/>
      <c r="P348" s="680"/>
      <c r="Q348" s="681"/>
      <c r="R348" s="681"/>
      <c r="S348" s="681"/>
      <c r="T348" s="681"/>
      <c r="U348" s="681"/>
      <c r="V348" s="681"/>
      <c r="W348" s="682"/>
    </row>
    <row r="349" spans="2:23" ht="18" customHeight="1">
      <c r="B349" s="684" t="s">
        <v>888</v>
      </c>
      <c r="C349" s="685"/>
      <c r="D349" s="686"/>
      <c r="E349" s="687"/>
      <c r="F349" s="686"/>
      <c r="G349" s="687"/>
      <c r="H349" s="686"/>
      <c r="I349" s="687"/>
      <c r="J349" s="686"/>
      <c r="K349" s="687"/>
      <c r="L349" s="686"/>
      <c r="M349" s="687"/>
      <c r="N349" s="686"/>
      <c r="O349" s="688"/>
      <c r="P349" s="680"/>
      <c r="Q349" s="681"/>
      <c r="R349" s="681"/>
      <c r="S349" s="681"/>
      <c r="T349" s="681"/>
      <c r="U349" s="681"/>
      <c r="V349" s="681"/>
      <c r="W349" s="682"/>
    </row>
    <row r="350" spans="2:23" ht="18" customHeight="1">
      <c r="B350" s="684" t="s">
        <v>889</v>
      </c>
      <c r="C350" s="685"/>
      <c r="D350" s="674"/>
      <c r="E350" s="675"/>
      <c r="F350" s="674"/>
      <c r="G350" s="675"/>
      <c r="H350" s="674"/>
      <c r="I350" s="675"/>
      <c r="J350" s="674"/>
      <c r="K350" s="675"/>
      <c r="L350" s="674"/>
      <c r="M350" s="675"/>
      <c r="N350" s="674"/>
      <c r="O350" s="676"/>
      <c r="P350" s="680"/>
      <c r="Q350" s="681"/>
      <c r="R350" s="681"/>
      <c r="S350" s="681"/>
      <c r="T350" s="681"/>
      <c r="U350" s="681"/>
      <c r="V350" s="681"/>
      <c r="W350" s="682"/>
    </row>
    <row r="351" spans="2:23" ht="18" customHeight="1">
      <c r="B351" s="671" t="s">
        <v>890</v>
      </c>
      <c r="C351" s="672"/>
      <c r="D351" s="665"/>
      <c r="E351" s="673"/>
      <c r="F351" s="665"/>
      <c r="G351" s="673"/>
      <c r="H351" s="665"/>
      <c r="I351" s="673"/>
      <c r="J351" s="665"/>
      <c r="K351" s="673"/>
      <c r="L351" s="665"/>
      <c r="M351" s="673"/>
      <c r="N351" s="665"/>
      <c r="O351" s="666"/>
      <c r="P351" s="667" t="s">
        <v>891</v>
      </c>
      <c r="Q351" s="668"/>
      <c r="R351" s="668"/>
      <c r="S351" s="668"/>
      <c r="T351" s="669" t="s">
        <v>881</v>
      </c>
      <c r="U351" s="669"/>
      <c r="V351" s="669" t="s">
        <v>882</v>
      </c>
      <c r="W351" s="670"/>
    </row>
    <row r="352" spans="2:23" ht="18" customHeight="1"/>
    <row r="353" spans="1:25" ht="18" customHeight="1">
      <c r="A353" s="388"/>
      <c r="B353" s="388"/>
      <c r="Y353" s="389" t="s">
        <v>962</v>
      </c>
    </row>
    <row r="354" spans="1:25" ht="18" customHeight="1"/>
    <row r="355" spans="1:25" ht="18" customHeight="1">
      <c r="B355" s="684" t="s">
        <v>849</v>
      </c>
      <c r="C355" s="684"/>
      <c r="D355" s="685"/>
      <c r="E355" s="708" t="s">
        <v>437</v>
      </c>
      <c r="F355" s="708"/>
      <c r="G355" s="708" t="s">
        <v>850</v>
      </c>
      <c r="H355" s="708"/>
      <c r="I355" s="708"/>
      <c r="J355" s="708"/>
      <c r="K355" s="708"/>
      <c r="L355" s="708"/>
      <c r="M355" s="708"/>
      <c r="N355" s="708"/>
      <c r="O355" s="780" t="s">
        <v>894</v>
      </c>
      <c r="P355" s="684"/>
      <c r="Q355" s="684"/>
      <c r="R355" s="685"/>
      <c r="S355" s="780" t="s">
        <v>893</v>
      </c>
      <c r="T355" s="684"/>
      <c r="U355" s="684"/>
      <c r="V355" s="684"/>
      <c r="W355" s="684"/>
    </row>
    <row r="356" spans="1:25" ht="18" customHeight="1">
      <c r="B356" s="788">
        <v>3824828</v>
      </c>
      <c r="C356" s="788"/>
      <c r="D356" s="789"/>
      <c r="E356" s="790">
        <v>50</v>
      </c>
      <c r="F356" s="790"/>
      <c r="G356" s="791" t="s">
        <v>652</v>
      </c>
      <c r="H356" s="791"/>
      <c r="I356" s="791"/>
      <c r="J356" s="791"/>
      <c r="K356" s="791"/>
      <c r="L356" s="791"/>
      <c r="M356" s="791"/>
      <c r="N356" s="791"/>
      <c r="O356" s="792" t="s">
        <v>923</v>
      </c>
      <c r="P356" s="793"/>
      <c r="Q356" s="793"/>
      <c r="R356" s="794"/>
      <c r="S356" s="795" t="s">
        <v>1837</v>
      </c>
      <c r="T356" s="788"/>
      <c r="U356" s="788"/>
      <c r="V356" s="788"/>
      <c r="W356" s="788"/>
    </row>
    <row r="357" spans="1:25" ht="18" customHeight="1">
      <c r="B357" s="788"/>
      <c r="C357" s="788"/>
      <c r="D357" s="789"/>
      <c r="E357" s="790"/>
      <c r="F357" s="790"/>
      <c r="G357" s="791"/>
      <c r="H357" s="791"/>
      <c r="I357" s="791"/>
      <c r="J357" s="791"/>
      <c r="K357" s="791"/>
      <c r="L357" s="791"/>
      <c r="M357" s="791"/>
      <c r="N357" s="791"/>
      <c r="O357" s="792"/>
      <c r="P357" s="793"/>
      <c r="Q357" s="793"/>
      <c r="R357" s="794"/>
      <c r="S357" s="781"/>
      <c r="T357" s="781"/>
      <c r="U357" s="781"/>
      <c r="V357" s="781"/>
      <c r="W357" s="781"/>
    </row>
    <row r="358" spans="1:25" ht="18" customHeight="1">
      <c r="B358" s="781"/>
      <c r="C358" s="781"/>
      <c r="D358" s="782"/>
      <c r="E358" s="783"/>
      <c r="F358" s="783"/>
      <c r="G358" s="784"/>
      <c r="H358" s="784"/>
      <c r="I358" s="784"/>
      <c r="J358" s="784"/>
      <c r="K358" s="784"/>
      <c r="L358" s="784"/>
      <c r="M358" s="784"/>
      <c r="N358" s="784"/>
      <c r="O358" s="785"/>
      <c r="P358" s="786"/>
      <c r="Q358" s="786"/>
      <c r="R358" s="787"/>
      <c r="S358" s="781"/>
      <c r="T358" s="781"/>
      <c r="U358" s="781"/>
      <c r="V358" s="781"/>
      <c r="W358" s="781"/>
    </row>
    <row r="359" spans="1:25" ht="18" customHeight="1">
      <c r="B359" s="781"/>
      <c r="C359" s="781"/>
      <c r="D359" s="782"/>
      <c r="E359" s="783"/>
      <c r="F359" s="783"/>
      <c r="G359" s="784"/>
      <c r="H359" s="784"/>
      <c r="I359" s="784"/>
      <c r="J359" s="784"/>
      <c r="K359" s="784"/>
      <c r="L359" s="784"/>
      <c r="M359" s="784"/>
      <c r="N359" s="784"/>
      <c r="O359" s="785"/>
      <c r="P359" s="786"/>
      <c r="Q359" s="786"/>
      <c r="R359" s="787"/>
      <c r="S359" s="781"/>
      <c r="T359" s="781"/>
      <c r="U359" s="781"/>
      <c r="V359" s="781"/>
      <c r="W359" s="781"/>
    </row>
    <row r="360" spans="1:25" ht="18" customHeight="1" thickBot="1">
      <c r="B360" s="773"/>
      <c r="C360" s="773"/>
      <c r="D360" s="774"/>
      <c r="E360" s="775"/>
      <c r="F360" s="775"/>
      <c r="G360" s="776"/>
      <c r="H360" s="776"/>
      <c r="I360" s="776"/>
      <c r="J360" s="776"/>
      <c r="K360" s="776"/>
      <c r="L360" s="776"/>
      <c r="M360" s="776"/>
      <c r="N360" s="776"/>
      <c r="O360" s="777"/>
      <c r="P360" s="778"/>
      <c r="Q360" s="778"/>
      <c r="R360" s="779"/>
      <c r="S360" s="773"/>
      <c r="T360" s="773"/>
      <c r="U360" s="773"/>
      <c r="V360" s="773"/>
      <c r="W360" s="773"/>
    </row>
    <row r="361" spans="1:25" ht="18" customHeight="1">
      <c r="B361" s="685" t="s">
        <v>851</v>
      </c>
      <c r="C361" s="708"/>
      <c r="D361" s="708"/>
      <c r="E361" s="708"/>
      <c r="F361" s="708"/>
      <c r="G361" s="708"/>
      <c r="H361" s="708"/>
      <c r="I361" s="708"/>
      <c r="J361" s="708" t="s">
        <v>852</v>
      </c>
      <c r="K361" s="708"/>
      <c r="L361" s="708"/>
      <c r="M361" s="708"/>
      <c r="N361" s="708" t="s">
        <v>853</v>
      </c>
      <c r="O361" s="708"/>
      <c r="P361" s="708"/>
      <c r="Q361" s="708"/>
      <c r="R361" s="708"/>
      <c r="S361" s="708"/>
      <c r="T361" s="708" t="s">
        <v>854</v>
      </c>
      <c r="U361" s="708"/>
      <c r="V361" s="708"/>
      <c r="W361" s="780"/>
    </row>
    <row r="362" spans="1:25" ht="18" customHeight="1" thickBot="1">
      <c r="B362" s="673"/>
      <c r="C362" s="762"/>
      <c r="D362" s="762"/>
      <c r="E362" s="762"/>
      <c r="F362" s="762"/>
      <c r="G362" s="762"/>
      <c r="H362" s="762"/>
      <c r="I362" s="762"/>
      <c r="J362" s="763" t="s">
        <v>892</v>
      </c>
      <c r="K362" s="748"/>
      <c r="L362" s="748"/>
      <c r="M362" s="764"/>
      <c r="N362" s="765" t="s">
        <v>901</v>
      </c>
      <c r="O362" s="766"/>
      <c r="P362" s="766"/>
      <c r="Q362" s="766"/>
      <c r="R362" s="766"/>
      <c r="S362" s="767"/>
      <c r="T362" s="768"/>
      <c r="U362" s="768"/>
      <c r="V362" s="768" t="s">
        <v>855</v>
      </c>
      <c r="W362" s="769"/>
    </row>
    <row r="363" spans="1:25" ht="18" customHeight="1">
      <c r="B363" s="770" t="s">
        <v>856</v>
      </c>
      <c r="C363" s="391"/>
      <c r="D363" s="391"/>
      <c r="E363" s="391"/>
      <c r="F363" s="391"/>
      <c r="G363" s="391"/>
      <c r="H363" s="391"/>
      <c r="I363" s="391"/>
      <c r="J363" s="391"/>
      <c r="K363" s="391"/>
      <c r="L363" s="391"/>
      <c r="M363" s="391"/>
      <c r="O363" s="393"/>
      <c r="P363" s="735" t="s">
        <v>857</v>
      </c>
      <c r="Q363" s="772"/>
      <c r="R363" s="772"/>
      <c r="S363" s="772"/>
      <c r="T363" s="745" t="s">
        <v>858</v>
      </c>
      <c r="U363" s="746"/>
      <c r="V363" s="746"/>
      <c r="W363" s="746"/>
    </row>
    <row r="364" spans="1:25" ht="18" customHeight="1">
      <c r="B364" s="771"/>
      <c r="O364" s="393"/>
      <c r="P364" s="424" t="s">
        <v>859</v>
      </c>
      <c r="Q364" s="749" t="s">
        <v>860</v>
      </c>
      <c r="R364" s="750"/>
      <c r="S364" s="750"/>
      <c r="T364" s="425" t="s">
        <v>859</v>
      </c>
      <c r="U364" s="751" t="s">
        <v>860</v>
      </c>
      <c r="V364" s="750"/>
      <c r="W364" s="730"/>
    </row>
    <row r="365" spans="1:25" ht="18" customHeight="1">
      <c r="N365" s="498" t="s">
        <v>994</v>
      </c>
      <c r="O365" s="499" t="s">
        <v>908</v>
      </c>
      <c r="P365" s="752"/>
      <c r="Q365" s="754"/>
      <c r="R365" s="754"/>
      <c r="S365" s="755"/>
      <c r="T365" s="758"/>
      <c r="U365" s="755"/>
      <c r="V365" s="760"/>
      <c r="W365" s="760"/>
    </row>
    <row r="366" spans="1:25" ht="18" customHeight="1" thickBot="1">
      <c r="N366" s="408"/>
      <c r="O366" s="393"/>
      <c r="P366" s="753"/>
      <c r="Q366" s="756"/>
      <c r="R366" s="756"/>
      <c r="S366" s="757"/>
      <c r="T366" s="759"/>
      <c r="U366" s="757"/>
      <c r="V366" s="761"/>
      <c r="W366" s="761"/>
    </row>
    <row r="367" spans="1:25" ht="18" customHeight="1" thickBot="1">
      <c r="N367" s="408"/>
      <c r="O367" s="393"/>
      <c r="P367" s="741" t="s">
        <v>861</v>
      </c>
      <c r="Q367" s="742"/>
      <c r="R367" s="743"/>
      <c r="S367" s="744" t="s">
        <v>862</v>
      </c>
      <c r="T367" s="744"/>
      <c r="U367" s="744"/>
      <c r="V367" s="744"/>
      <c r="W367" s="744"/>
    </row>
    <row r="368" spans="1:25" ht="18" customHeight="1">
      <c r="C368" s="394"/>
      <c r="D368" s="394"/>
      <c r="E368" s="394"/>
      <c r="G368" s="407"/>
      <c r="H368" s="407"/>
      <c r="N368" s="498" t="s">
        <v>902</v>
      </c>
      <c r="O368" s="499" t="s">
        <v>908</v>
      </c>
      <c r="P368" s="745" t="s">
        <v>863</v>
      </c>
      <c r="Q368" s="746"/>
      <c r="R368" s="746"/>
      <c r="S368" s="728" t="s">
        <v>864</v>
      </c>
      <c r="T368" s="729"/>
      <c r="U368" s="729"/>
      <c r="V368" s="729"/>
      <c r="W368" s="729"/>
    </row>
    <row r="369" spans="2:23" ht="18" customHeight="1" thickBot="1">
      <c r="C369" s="811"/>
      <c r="D369" s="811"/>
      <c r="E369" s="394"/>
      <c r="G369" s="407"/>
      <c r="H369" s="407"/>
      <c r="N369" s="408"/>
      <c r="O369" s="393"/>
      <c r="P369" s="747" t="s">
        <v>865</v>
      </c>
      <c r="Q369" s="748"/>
      <c r="R369" s="748"/>
      <c r="S369" s="698" t="s">
        <v>864</v>
      </c>
      <c r="T369" s="726"/>
      <c r="U369" s="726"/>
      <c r="V369" s="726"/>
      <c r="W369" s="726"/>
    </row>
    <row r="370" spans="2:23" ht="18" customHeight="1">
      <c r="C370" s="811"/>
      <c r="D370" s="811"/>
      <c r="N370" s="408"/>
      <c r="O370" s="393"/>
      <c r="P370" s="715" t="s">
        <v>866</v>
      </c>
      <c r="Q370" s="683"/>
      <c r="R370" s="727"/>
      <c r="S370" s="728" t="s">
        <v>864</v>
      </c>
      <c r="T370" s="729"/>
      <c r="U370" s="729"/>
      <c r="V370" s="729"/>
      <c r="W370" s="729"/>
    </row>
    <row r="371" spans="2:23" ht="18" customHeight="1" thickBot="1">
      <c r="C371" s="504"/>
      <c r="D371" s="504"/>
      <c r="N371" s="498" t="s">
        <v>903</v>
      </c>
      <c r="O371" s="499" t="s">
        <v>908</v>
      </c>
      <c r="P371" s="723" t="s">
        <v>981</v>
      </c>
      <c r="Q371" s="724"/>
      <c r="R371" s="725"/>
      <c r="S371" s="698" t="s">
        <v>864</v>
      </c>
      <c r="T371" s="726"/>
      <c r="U371" s="726"/>
      <c r="V371" s="726"/>
      <c r="W371" s="726"/>
    </row>
    <row r="372" spans="2:23" ht="18" customHeight="1">
      <c r="C372" s="504"/>
      <c r="D372" s="504"/>
      <c r="N372" s="408"/>
      <c r="O372" s="393"/>
      <c r="P372" s="715" t="s">
        <v>867</v>
      </c>
      <c r="Q372" s="683"/>
      <c r="R372" s="727"/>
      <c r="S372" s="728" t="s">
        <v>864</v>
      </c>
      <c r="T372" s="729"/>
      <c r="U372" s="729"/>
      <c r="V372" s="729"/>
      <c r="W372" s="729"/>
    </row>
    <row r="373" spans="2:23" ht="18" customHeight="1">
      <c r="C373" s="504"/>
      <c r="D373" s="504"/>
      <c r="N373" s="408"/>
      <c r="O373" s="393"/>
      <c r="P373" s="730" t="s">
        <v>868</v>
      </c>
      <c r="Q373" s="731"/>
      <c r="R373" s="732"/>
      <c r="S373" s="733" t="s">
        <v>864</v>
      </c>
      <c r="T373" s="734"/>
      <c r="U373" s="734"/>
      <c r="V373" s="734"/>
      <c r="W373" s="734"/>
    </row>
    <row r="374" spans="2:23" ht="18" customHeight="1" thickBot="1">
      <c r="C374" s="504"/>
      <c r="D374" s="504"/>
      <c r="N374" s="498" t="s">
        <v>904</v>
      </c>
      <c r="O374" s="499" t="s">
        <v>908</v>
      </c>
      <c r="P374" s="735" t="s">
        <v>869</v>
      </c>
      <c r="Q374" s="724"/>
      <c r="R374" s="725"/>
      <c r="S374" s="736"/>
      <c r="T374" s="737"/>
      <c r="U374" s="737"/>
      <c r="V374" s="737"/>
      <c r="W374" s="737"/>
    </row>
    <row r="375" spans="2:23" ht="18" customHeight="1">
      <c r="C375" s="504"/>
      <c r="D375" s="504"/>
      <c r="N375" s="513"/>
      <c r="O375" s="395"/>
      <c r="P375" s="738" t="s">
        <v>870</v>
      </c>
      <c r="Q375" s="694" t="s">
        <v>909</v>
      </c>
      <c r="R375" s="694"/>
      <c r="S375" s="694"/>
      <c r="T375" s="718"/>
      <c r="U375" s="718"/>
      <c r="V375" s="718"/>
      <c r="W375" s="719"/>
    </row>
    <row r="376" spans="2:23" ht="18" customHeight="1">
      <c r="B376" s="398"/>
      <c r="C376" s="508"/>
      <c r="D376" s="508"/>
      <c r="E376" s="398"/>
      <c r="F376" s="398"/>
      <c r="G376" s="398"/>
      <c r="H376" s="398"/>
      <c r="I376" s="398"/>
      <c r="J376" s="398"/>
      <c r="K376" s="398"/>
      <c r="L376" s="398"/>
      <c r="M376" s="398"/>
      <c r="N376" s="514"/>
      <c r="O376" s="399"/>
      <c r="P376" s="739"/>
      <c r="Q376" s="701" t="s">
        <v>910</v>
      </c>
      <c r="R376" s="701"/>
      <c r="S376" s="701"/>
      <c r="T376" s="720"/>
      <c r="U376" s="720"/>
      <c r="V376" s="720"/>
      <c r="W376" s="674"/>
    </row>
    <row r="377" spans="2:23" ht="18" customHeight="1" thickBot="1">
      <c r="C377" s="504"/>
      <c r="D377" s="504"/>
      <c r="N377" s="513"/>
      <c r="O377" s="395"/>
      <c r="P377" s="740"/>
      <c r="Q377" s="704" t="s">
        <v>911</v>
      </c>
      <c r="R377" s="704"/>
      <c r="S377" s="704"/>
      <c r="T377" s="721"/>
      <c r="U377" s="721"/>
      <c r="V377" s="721"/>
      <c r="W377" s="722"/>
    </row>
    <row r="378" spans="2:23" ht="18" customHeight="1">
      <c r="C378" s="504"/>
      <c r="D378" s="504"/>
      <c r="N378" s="513"/>
      <c r="O378" s="393"/>
      <c r="P378" s="715" t="s">
        <v>871</v>
      </c>
      <c r="Q378" s="683"/>
      <c r="R378" s="683"/>
      <c r="S378" s="683"/>
      <c r="T378" s="683"/>
      <c r="U378" s="683"/>
      <c r="V378" s="683"/>
      <c r="W378" s="683"/>
    </row>
    <row r="379" spans="2:23" ht="18" customHeight="1">
      <c r="C379" s="504"/>
      <c r="D379" s="504"/>
      <c r="N379" s="498" t="s">
        <v>994</v>
      </c>
      <c r="O379" s="499" t="s">
        <v>908</v>
      </c>
      <c r="P379" s="713" t="s">
        <v>872</v>
      </c>
      <c r="Q379" s="701"/>
      <c r="R379" s="701"/>
      <c r="S379" s="701"/>
      <c r="T379" s="716" t="s">
        <v>873</v>
      </c>
      <c r="U379" s="716"/>
      <c r="V379" s="716" t="s">
        <v>874</v>
      </c>
      <c r="W379" s="717"/>
    </row>
    <row r="380" spans="2:23" ht="18" customHeight="1">
      <c r="C380" s="504"/>
      <c r="D380" s="504"/>
      <c r="N380" s="408"/>
      <c r="O380" s="393"/>
      <c r="P380" s="713"/>
      <c r="Q380" s="701"/>
      <c r="R380" s="701"/>
      <c r="S380" s="701"/>
      <c r="T380" s="716"/>
      <c r="U380" s="716"/>
      <c r="V380" s="716"/>
      <c r="W380" s="717"/>
    </row>
    <row r="381" spans="2:23" ht="18" customHeight="1">
      <c r="C381" s="504"/>
      <c r="D381" s="504"/>
      <c r="N381" s="408"/>
      <c r="O381" s="393"/>
      <c r="P381" s="713" t="s">
        <v>875</v>
      </c>
      <c r="Q381" s="701"/>
      <c r="R381" s="701"/>
      <c r="S381" s="701"/>
      <c r="T381" s="716" t="s">
        <v>874</v>
      </c>
      <c r="U381" s="716"/>
      <c r="V381" s="716" t="s">
        <v>874</v>
      </c>
      <c r="W381" s="717"/>
    </row>
    <row r="382" spans="2:23" ht="18" customHeight="1">
      <c r="C382" s="504"/>
      <c r="D382" s="504"/>
      <c r="N382" s="498" t="s">
        <v>902</v>
      </c>
      <c r="O382" s="499" t="s">
        <v>908</v>
      </c>
      <c r="P382" s="713"/>
      <c r="Q382" s="701"/>
      <c r="R382" s="701"/>
      <c r="S382" s="701"/>
      <c r="T382" s="716"/>
      <c r="U382" s="716"/>
      <c r="V382" s="716"/>
      <c r="W382" s="717"/>
    </row>
    <row r="383" spans="2:23" ht="18" customHeight="1">
      <c r="C383" s="811"/>
      <c r="D383" s="811"/>
      <c r="E383" s="394"/>
      <c r="G383" s="407"/>
      <c r="H383" s="407"/>
      <c r="N383" s="408"/>
      <c r="O383" s="393"/>
      <c r="P383" s="707" t="s">
        <v>876</v>
      </c>
      <c r="Q383" s="708"/>
      <c r="R383" s="708"/>
      <c r="S383" s="708"/>
      <c r="T383" s="709" t="s">
        <v>915</v>
      </c>
      <c r="U383" s="709"/>
      <c r="V383" s="709" t="s">
        <v>915</v>
      </c>
      <c r="W383" s="710"/>
    </row>
    <row r="384" spans="2:23" ht="18" customHeight="1" thickBot="1">
      <c r="C384" s="811"/>
      <c r="D384" s="811"/>
      <c r="E384" s="394"/>
      <c r="G384" s="407"/>
      <c r="H384" s="407"/>
      <c r="N384" s="408"/>
      <c r="O384" s="393"/>
      <c r="P384" s="711" t="s">
        <v>877</v>
      </c>
      <c r="Q384" s="704"/>
      <c r="R384" s="704"/>
      <c r="S384" s="704"/>
      <c r="T384" s="705" t="s">
        <v>878</v>
      </c>
      <c r="U384" s="705"/>
      <c r="V384" s="705" t="s">
        <v>879</v>
      </c>
      <c r="W384" s="706"/>
    </row>
    <row r="385" spans="1:25" ht="18" customHeight="1">
      <c r="N385" s="498" t="s">
        <v>903</v>
      </c>
      <c r="O385" s="499" t="s">
        <v>908</v>
      </c>
      <c r="P385" s="712" t="s">
        <v>880</v>
      </c>
      <c r="Q385" s="714" t="s">
        <v>914</v>
      </c>
      <c r="R385" s="714"/>
      <c r="S385" s="714"/>
      <c r="T385" s="699" t="s">
        <v>917</v>
      </c>
      <c r="U385" s="699"/>
      <c r="V385" s="699" t="s">
        <v>918</v>
      </c>
      <c r="W385" s="700"/>
    </row>
    <row r="386" spans="1:25" ht="18" customHeight="1">
      <c r="N386" s="408"/>
      <c r="O386" s="393"/>
      <c r="P386" s="713"/>
      <c r="Q386" s="701" t="s">
        <v>913</v>
      </c>
      <c r="R386" s="701"/>
      <c r="S386" s="701"/>
      <c r="T386" s="702" t="s">
        <v>917</v>
      </c>
      <c r="U386" s="702"/>
      <c r="V386" s="702" t="s">
        <v>918</v>
      </c>
      <c r="W386" s="703"/>
    </row>
    <row r="387" spans="1:25" ht="18" customHeight="1" thickBot="1">
      <c r="N387" s="408"/>
      <c r="O387" s="393"/>
      <c r="P387" s="711"/>
      <c r="Q387" s="704" t="s">
        <v>912</v>
      </c>
      <c r="R387" s="704"/>
      <c r="S387" s="704"/>
      <c r="T387" s="705" t="s">
        <v>917</v>
      </c>
      <c r="U387" s="705"/>
      <c r="V387" s="705" t="s">
        <v>918</v>
      </c>
      <c r="W387" s="706"/>
    </row>
    <row r="388" spans="1:25" ht="18" customHeight="1">
      <c r="N388" s="498" t="s">
        <v>904</v>
      </c>
      <c r="O388" s="499" t="s">
        <v>908</v>
      </c>
      <c r="P388" s="693" t="s">
        <v>883</v>
      </c>
      <c r="Q388" s="694"/>
      <c r="R388" s="694"/>
      <c r="S388" s="694"/>
      <c r="T388" s="694" t="s">
        <v>884</v>
      </c>
      <c r="U388" s="694"/>
      <c r="V388" s="694"/>
      <c r="W388" s="695"/>
    </row>
    <row r="389" spans="1:25" ht="18" customHeight="1" thickBot="1">
      <c r="O389" s="393"/>
      <c r="P389" s="696" t="s">
        <v>885</v>
      </c>
      <c r="Q389" s="697"/>
      <c r="R389" s="697"/>
      <c r="S389" s="697"/>
      <c r="T389" s="697" t="s">
        <v>885</v>
      </c>
      <c r="U389" s="697"/>
      <c r="V389" s="697"/>
      <c r="W389" s="698"/>
    </row>
    <row r="390" spans="1:25" ht="18" customHeight="1">
      <c r="C390" s="509"/>
      <c r="D390" s="509"/>
      <c r="O390" s="393"/>
      <c r="P390" s="677" t="s">
        <v>886</v>
      </c>
      <c r="Q390" s="678"/>
      <c r="R390" s="678"/>
      <c r="S390" s="678"/>
      <c r="T390" s="678"/>
      <c r="U390" s="678"/>
      <c r="V390" s="678"/>
      <c r="W390" s="679"/>
    </row>
    <row r="391" spans="1:25" ht="18" customHeight="1" thickBot="1">
      <c r="B391" s="396"/>
      <c r="C391" s="396"/>
      <c r="D391" s="396"/>
      <c r="E391" s="396"/>
      <c r="F391" s="396"/>
      <c r="G391" s="396"/>
      <c r="H391" s="396"/>
      <c r="I391" s="396"/>
      <c r="J391" s="396"/>
      <c r="K391" s="396"/>
      <c r="L391" s="396"/>
      <c r="M391" s="396"/>
      <c r="N391" s="396"/>
      <c r="O391" s="397"/>
      <c r="P391" s="680"/>
      <c r="Q391" s="681"/>
      <c r="R391" s="681"/>
      <c r="S391" s="681"/>
      <c r="T391" s="681"/>
      <c r="U391" s="681"/>
      <c r="V391" s="681"/>
      <c r="W391" s="682"/>
    </row>
    <row r="392" spans="1:25" ht="18" customHeight="1">
      <c r="B392" s="683" t="s">
        <v>887</v>
      </c>
      <c r="C392" s="683"/>
      <c r="D392" s="683"/>
      <c r="E392" s="683"/>
      <c r="F392" s="683"/>
      <c r="G392" s="683"/>
      <c r="H392" s="683"/>
      <c r="I392" s="683"/>
      <c r="J392" s="683"/>
      <c r="K392" s="683"/>
      <c r="L392" s="683"/>
      <c r="M392" s="683"/>
      <c r="N392" s="683"/>
      <c r="O392" s="683"/>
      <c r="P392" s="680"/>
      <c r="Q392" s="681"/>
      <c r="R392" s="681"/>
      <c r="S392" s="681"/>
      <c r="T392" s="681"/>
      <c r="U392" s="681"/>
      <c r="V392" s="681"/>
      <c r="W392" s="682"/>
    </row>
    <row r="393" spans="1:25" ht="18" customHeight="1">
      <c r="B393" s="684" t="s">
        <v>888</v>
      </c>
      <c r="C393" s="685"/>
      <c r="D393" s="686"/>
      <c r="E393" s="687"/>
      <c r="F393" s="686"/>
      <c r="G393" s="687"/>
      <c r="H393" s="686"/>
      <c r="I393" s="687"/>
      <c r="J393" s="686"/>
      <c r="K393" s="687"/>
      <c r="L393" s="686"/>
      <c r="M393" s="687"/>
      <c r="N393" s="686"/>
      <c r="O393" s="688"/>
      <c r="P393" s="680"/>
      <c r="Q393" s="681"/>
      <c r="R393" s="681"/>
      <c r="S393" s="681"/>
      <c r="T393" s="681"/>
      <c r="U393" s="681"/>
      <c r="V393" s="681"/>
      <c r="W393" s="682"/>
    </row>
    <row r="394" spans="1:25" ht="18" customHeight="1">
      <c r="B394" s="684" t="s">
        <v>889</v>
      </c>
      <c r="C394" s="685"/>
      <c r="D394" s="674"/>
      <c r="E394" s="675"/>
      <c r="F394" s="674"/>
      <c r="G394" s="675"/>
      <c r="H394" s="674"/>
      <c r="I394" s="675"/>
      <c r="J394" s="674"/>
      <c r="K394" s="675"/>
      <c r="L394" s="674"/>
      <c r="M394" s="675"/>
      <c r="N394" s="674"/>
      <c r="O394" s="676"/>
      <c r="P394" s="680"/>
      <c r="Q394" s="681"/>
      <c r="R394" s="681"/>
      <c r="S394" s="681"/>
      <c r="T394" s="681"/>
      <c r="U394" s="681"/>
      <c r="V394" s="681"/>
      <c r="W394" s="682"/>
    </row>
    <row r="395" spans="1:25" ht="18" customHeight="1">
      <c r="B395" s="671" t="s">
        <v>890</v>
      </c>
      <c r="C395" s="672"/>
      <c r="D395" s="665"/>
      <c r="E395" s="673"/>
      <c r="F395" s="665"/>
      <c r="G395" s="673"/>
      <c r="H395" s="665"/>
      <c r="I395" s="673"/>
      <c r="J395" s="665"/>
      <c r="K395" s="673"/>
      <c r="L395" s="665"/>
      <c r="M395" s="673"/>
      <c r="N395" s="665"/>
      <c r="O395" s="666"/>
      <c r="P395" s="667" t="s">
        <v>891</v>
      </c>
      <c r="Q395" s="668"/>
      <c r="R395" s="668"/>
      <c r="S395" s="668"/>
      <c r="T395" s="669" t="s">
        <v>881</v>
      </c>
      <c r="U395" s="669"/>
      <c r="V395" s="669" t="s">
        <v>882</v>
      </c>
      <c r="W395" s="670"/>
    </row>
    <row r="396" spans="1:25" ht="18" customHeight="1"/>
    <row r="397" spans="1:25" ht="18" customHeight="1">
      <c r="A397" s="388"/>
      <c r="B397" s="388"/>
      <c r="Y397" s="389" t="s">
        <v>963</v>
      </c>
    </row>
    <row r="398" spans="1:25" ht="18" customHeight="1"/>
    <row r="399" spans="1:25" ht="18" customHeight="1">
      <c r="B399" s="684" t="s">
        <v>849</v>
      </c>
      <c r="C399" s="684"/>
      <c r="D399" s="685"/>
      <c r="E399" s="708" t="s">
        <v>437</v>
      </c>
      <c r="F399" s="708"/>
      <c r="G399" s="708" t="s">
        <v>850</v>
      </c>
      <c r="H399" s="708"/>
      <c r="I399" s="708"/>
      <c r="J399" s="708"/>
      <c r="K399" s="708"/>
      <c r="L399" s="708"/>
      <c r="M399" s="708"/>
      <c r="N399" s="708"/>
      <c r="O399" s="780" t="s">
        <v>894</v>
      </c>
      <c r="P399" s="684"/>
      <c r="Q399" s="684"/>
      <c r="R399" s="685"/>
      <c r="S399" s="780" t="s">
        <v>893</v>
      </c>
      <c r="T399" s="684"/>
      <c r="U399" s="684"/>
      <c r="V399" s="684"/>
      <c r="W399" s="684"/>
    </row>
    <row r="400" spans="1:25" ht="18" customHeight="1">
      <c r="B400" s="788">
        <v>3824812</v>
      </c>
      <c r="C400" s="788"/>
      <c r="D400" s="789"/>
      <c r="E400" s="790">
        <v>25</v>
      </c>
      <c r="F400" s="790"/>
      <c r="G400" s="791" t="s">
        <v>844</v>
      </c>
      <c r="H400" s="791"/>
      <c r="I400" s="791"/>
      <c r="J400" s="791"/>
      <c r="K400" s="791"/>
      <c r="L400" s="791"/>
      <c r="M400" s="791"/>
      <c r="N400" s="791"/>
      <c r="O400" s="792" t="s">
        <v>1020</v>
      </c>
      <c r="P400" s="793"/>
      <c r="Q400" s="793"/>
      <c r="R400" s="794"/>
      <c r="S400" s="795" t="s">
        <v>2042</v>
      </c>
      <c r="T400" s="788"/>
      <c r="U400" s="788"/>
      <c r="V400" s="788"/>
      <c r="W400" s="788"/>
    </row>
    <row r="401" spans="2:23" ht="18" customHeight="1">
      <c r="B401" s="788"/>
      <c r="C401" s="788"/>
      <c r="D401" s="789"/>
      <c r="E401" s="790"/>
      <c r="F401" s="790"/>
      <c r="G401" s="791"/>
      <c r="H401" s="791"/>
      <c r="I401" s="791"/>
      <c r="J401" s="791"/>
      <c r="K401" s="791"/>
      <c r="L401" s="791"/>
      <c r="M401" s="791"/>
      <c r="N401" s="791"/>
      <c r="O401" s="792"/>
      <c r="P401" s="793"/>
      <c r="Q401" s="793"/>
      <c r="R401" s="794"/>
      <c r="S401" s="781"/>
      <c r="T401" s="781"/>
      <c r="U401" s="781"/>
      <c r="V401" s="781"/>
      <c r="W401" s="781"/>
    </row>
    <row r="402" spans="2:23" ht="18" customHeight="1">
      <c r="B402" s="781"/>
      <c r="C402" s="781"/>
      <c r="D402" s="782"/>
      <c r="E402" s="783"/>
      <c r="F402" s="783"/>
      <c r="G402" s="784"/>
      <c r="H402" s="784"/>
      <c r="I402" s="784"/>
      <c r="J402" s="784"/>
      <c r="K402" s="784"/>
      <c r="L402" s="784"/>
      <c r="M402" s="784"/>
      <c r="N402" s="784"/>
      <c r="O402" s="785"/>
      <c r="P402" s="786"/>
      <c r="Q402" s="786"/>
      <c r="R402" s="787"/>
      <c r="S402" s="781"/>
      <c r="T402" s="781"/>
      <c r="U402" s="781"/>
      <c r="V402" s="781"/>
      <c r="W402" s="781"/>
    </row>
    <row r="403" spans="2:23" ht="18" customHeight="1">
      <c r="B403" s="781"/>
      <c r="C403" s="781"/>
      <c r="D403" s="782"/>
      <c r="E403" s="783"/>
      <c r="F403" s="783"/>
      <c r="G403" s="784"/>
      <c r="H403" s="784"/>
      <c r="I403" s="784"/>
      <c r="J403" s="784"/>
      <c r="K403" s="784"/>
      <c r="L403" s="784"/>
      <c r="M403" s="784"/>
      <c r="N403" s="784"/>
      <c r="O403" s="785"/>
      <c r="P403" s="786"/>
      <c r="Q403" s="786"/>
      <c r="R403" s="787"/>
      <c r="S403" s="781"/>
      <c r="T403" s="781"/>
      <c r="U403" s="781"/>
      <c r="V403" s="781"/>
      <c r="W403" s="781"/>
    </row>
    <row r="404" spans="2:23" ht="18" customHeight="1" thickBot="1">
      <c r="B404" s="773"/>
      <c r="C404" s="773"/>
      <c r="D404" s="774"/>
      <c r="E404" s="775"/>
      <c r="F404" s="775"/>
      <c r="G404" s="776"/>
      <c r="H404" s="776"/>
      <c r="I404" s="776"/>
      <c r="J404" s="776"/>
      <c r="K404" s="776"/>
      <c r="L404" s="776"/>
      <c r="M404" s="776"/>
      <c r="N404" s="776"/>
      <c r="O404" s="777"/>
      <c r="P404" s="778"/>
      <c r="Q404" s="778"/>
      <c r="R404" s="779"/>
      <c r="S404" s="773"/>
      <c r="T404" s="773"/>
      <c r="U404" s="773"/>
      <c r="V404" s="773"/>
      <c r="W404" s="773"/>
    </row>
    <row r="405" spans="2:23" ht="18" customHeight="1">
      <c r="B405" s="685" t="s">
        <v>851</v>
      </c>
      <c r="C405" s="708"/>
      <c r="D405" s="708"/>
      <c r="E405" s="708"/>
      <c r="F405" s="708"/>
      <c r="G405" s="708"/>
      <c r="H405" s="708"/>
      <c r="I405" s="708"/>
      <c r="J405" s="708" t="s">
        <v>852</v>
      </c>
      <c r="K405" s="708"/>
      <c r="L405" s="708"/>
      <c r="M405" s="708"/>
      <c r="N405" s="708" t="s">
        <v>853</v>
      </c>
      <c r="O405" s="708"/>
      <c r="P405" s="708"/>
      <c r="Q405" s="708"/>
      <c r="R405" s="708"/>
      <c r="S405" s="708"/>
      <c r="T405" s="708" t="s">
        <v>854</v>
      </c>
      <c r="U405" s="708"/>
      <c r="V405" s="708"/>
      <c r="W405" s="780"/>
    </row>
    <row r="406" spans="2:23" ht="18" customHeight="1" thickBot="1">
      <c r="B406" s="673"/>
      <c r="C406" s="762"/>
      <c r="D406" s="762"/>
      <c r="E406" s="762"/>
      <c r="F406" s="762"/>
      <c r="G406" s="762"/>
      <c r="H406" s="762"/>
      <c r="I406" s="762"/>
      <c r="J406" s="763" t="s">
        <v>892</v>
      </c>
      <c r="K406" s="748"/>
      <c r="L406" s="748"/>
      <c r="M406" s="764"/>
      <c r="N406" s="765" t="s">
        <v>901</v>
      </c>
      <c r="O406" s="766"/>
      <c r="P406" s="766"/>
      <c r="Q406" s="766"/>
      <c r="R406" s="766"/>
      <c r="S406" s="767"/>
      <c r="T406" s="768"/>
      <c r="U406" s="768"/>
      <c r="V406" s="768" t="s">
        <v>855</v>
      </c>
      <c r="W406" s="769"/>
    </row>
    <row r="407" spans="2:23" ht="18" customHeight="1">
      <c r="B407" s="770" t="s">
        <v>856</v>
      </c>
      <c r="C407" s="391"/>
      <c r="D407" s="391"/>
      <c r="E407" s="391"/>
      <c r="F407" s="391"/>
      <c r="G407" s="391"/>
      <c r="H407" s="391"/>
      <c r="I407" s="391"/>
      <c r="J407" s="391"/>
      <c r="K407" s="391"/>
      <c r="L407" s="391"/>
      <c r="M407" s="391"/>
      <c r="O407" s="393"/>
      <c r="P407" s="735" t="s">
        <v>857</v>
      </c>
      <c r="Q407" s="772"/>
      <c r="R407" s="772"/>
      <c r="S407" s="772"/>
      <c r="T407" s="745" t="s">
        <v>858</v>
      </c>
      <c r="U407" s="746"/>
      <c r="V407" s="746"/>
      <c r="W407" s="746"/>
    </row>
    <row r="408" spans="2:23" ht="18" customHeight="1">
      <c r="B408" s="771"/>
      <c r="N408" s="506" t="s">
        <v>995</v>
      </c>
      <c r="O408" s="415" t="s">
        <v>908</v>
      </c>
      <c r="P408" s="424" t="s">
        <v>859</v>
      </c>
      <c r="Q408" s="749" t="s">
        <v>860</v>
      </c>
      <c r="R408" s="750"/>
      <c r="S408" s="750"/>
      <c r="T408" s="425" t="s">
        <v>859</v>
      </c>
      <c r="U408" s="751" t="s">
        <v>860</v>
      </c>
      <c r="V408" s="750"/>
      <c r="W408" s="730"/>
    </row>
    <row r="409" spans="2:23" ht="18" customHeight="1">
      <c r="N409" s="515"/>
      <c r="O409" s="393"/>
      <c r="P409" s="752"/>
      <c r="Q409" s="754"/>
      <c r="R409" s="754"/>
      <c r="S409" s="755"/>
      <c r="T409" s="758"/>
      <c r="U409" s="755"/>
      <c r="V409" s="760"/>
      <c r="W409" s="760"/>
    </row>
    <row r="410" spans="2:23" ht="18" customHeight="1" thickBot="1">
      <c r="N410" s="515"/>
      <c r="O410" s="393"/>
      <c r="P410" s="753"/>
      <c r="Q410" s="756"/>
      <c r="R410" s="756"/>
      <c r="S410" s="757"/>
      <c r="T410" s="759"/>
      <c r="U410" s="757"/>
      <c r="V410" s="761"/>
      <c r="W410" s="761"/>
    </row>
    <row r="411" spans="2:23" ht="18" customHeight="1" thickBot="1">
      <c r="N411" s="506" t="s">
        <v>994</v>
      </c>
      <c r="O411" s="415" t="s">
        <v>908</v>
      </c>
      <c r="P411" s="741" t="s">
        <v>861</v>
      </c>
      <c r="Q411" s="742"/>
      <c r="R411" s="743"/>
      <c r="S411" s="744" t="s">
        <v>862</v>
      </c>
      <c r="T411" s="744"/>
      <c r="U411" s="744"/>
      <c r="V411" s="744"/>
      <c r="W411" s="744"/>
    </row>
    <row r="412" spans="2:23" ht="18" customHeight="1">
      <c r="C412" s="394"/>
      <c r="D412" s="394"/>
      <c r="E412" s="394"/>
      <c r="G412" s="407"/>
      <c r="H412" s="407"/>
      <c r="N412" s="516"/>
      <c r="O412" s="393"/>
      <c r="P412" s="745" t="s">
        <v>863</v>
      </c>
      <c r="Q412" s="746"/>
      <c r="R412" s="746"/>
      <c r="S412" s="728" t="s">
        <v>864</v>
      </c>
      <c r="T412" s="729"/>
      <c r="U412" s="729"/>
      <c r="V412" s="729"/>
      <c r="W412" s="729"/>
    </row>
    <row r="413" spans="2:23" ht="18" customHeight="1" thickBot="1">
      <c r="C413" s="811"/>
      <c r="D413" s="811"/>
      <c r="E413" s="394"/>
      <c r="G413" s="407"/>
      <c r="H413" s="407"/>
      <c r="N413" s="516"/>
      <c r="O413" s="393"/>
      <c r="P413" s="747" t="s">
        <v>865</v>
      </c>
      <c r="Q413" s="748"/>
      <c r="R413" s="748"/>
      <c r="S413" s="698" t="s">
        <v>864</v>
      </c>
      <c r="T413" s="726"/>
      <c r="U413" s="726"/>
      <c r="V413" s="726"/>
      <c r="W413" s="726"/>
    </row>
    <row r="414" spans="2:23" ht="18" customHeight="1">
      <c r="C414" s="811"/>
      <c r="D414" s="811"/>
      <c r="N414" s="506" t="s">
        <v>902</v>
      </c>
      <c r="O414" s="415" t="s">
        <v>908</v>
      </c>
      <c r="P414" s="715" t="s">
        <v>866</v>
      </c>
      <c r="Q414" s="683"/>
      <c r="R414" s="727"/>
      <c r="S414" s="728" t="s">
        <v>864</v>
      </c>
      <c r="T414" s="729"/>
      <c r="U414" s="729"/>
      <c r="V414" s="729"/>
      <c r="W414" s="729"/>
    </row>
    <row r="415" spans="2:23" ht="18" customHeight="1" thickBot="1">
      <c r="C415" s="504"/>
      <c r="D415" s="504"/>
      <c r="N415" s="516"/>
      <c r="O415" s="393"/>
      <c r="P415" s="723" t="s">
        <v>981</v>
      </c>
      <c r="Q415" s="724"/>
      <c r="R415" s="725"/>
      <c r="S415" s="698" t="s">
        <v>864</v>
      </c>
      <c r="T415" s="726"/>
      <c r="U415" s="726"/>
      <c r="V415" s="726"/>
      <c r="W415" s="726"/>
    </row>
    <row r="416" spans="2:23" ht="18" customHeight="1">
      <c r="C416" s="504"/>
      <c r="D416" s="504"/>
      <c r="N416" s="516"/>
      <c r="O416" s="393"/>
      <c r="P416" s="715" t="s">
        <v>867</v>
      </c>
      <c r="Q416" s="683"/>
      <c r="R416" s="727"/>
      <c r="S416" s="728" t="s">
        <v>864</v>
      </c>
      <c r="T416" s="729"/>
      <c r="U416" s="729"/>
      <c r="V416" s="729"/>
      <c r="W416" s="729"/>
    </row>
    <row r="417" spans="2:23" ht="18" customHeight="1">
      <c r="C417" s="504"/>
      <c r="D417" s="504"/>
      <c r="N417" s="506" t="s">
        <v>903</v>
      </c>
      <c r="O417" s="415" t="s">
        <v>908</v>
      </c>
      <c r="P417" s="730" t="s">
        <v>868</v>
      </c>
      <c r="Q417" s="731"/>
      <c r="R417" s="732"/>
      <c r="S417" s="733" t="s">
        <v>864</v>
      </c>
      <c r="T417" s="734"/>
      <c r="U417" s="734"/>
      <c r="V417" s="734"/>
      <c r="W417" s="734"/>
    </row>
    <row r="418" spans="2:23" ht="18" customHeight="1" thickBot="1">
      <c r="C418" s="504"/>
      <c r="D418" s="504"/>
      <c r="N418" s="516"/>
      <c r="O418" s="393"/>
      <c r="P418" s="735" t="s">
        <v>869</v>
      </c>
      <c r="Q418" s="724"/>
      <c r="R418" s="725"/>
      <c r="S418" s="736"/>
      <c r="T418" s="737"/>
      <c r="U418" s="737"/>
      <c r="V418" s="737"/>
      <c r="W418" s="737"/>
    </row>
    <row r="419" spans="2:23" ht="18" customHeight="1">
      <c r="C419" s="504"/>
      <c r="D419" s="504"/>
      <c r="N419" s="516"/>
      <c r="O419" s="395"/>
      <c r="P419" s="738" t="s">
        <v>870</v>
      </c>
      <c r="Q419" s="694" t="s">
        <v>909</v>
      </c>
      <c r="R419" s="694"/>
      <c r="S419" s="694"/>
      <c r="T419" s="718"/>
      <c r="U419" s="718"/>
      <c r="V419" s="718"/>
      <c r="W419" s="719"/>
    </row>
    <row r="420" spans="2:23" ht="18" customHeight="1">
      <c r="B420" s="398"/>
      <c r="C420" s="508"/>
      <c r="D420" s="508"/>
      <c r="E420" s="398"/>
      <c r="F420" s="398"/>
      <c r="G420" s="398"/>
      <c r="H420" s="398"/>
      <c r="I420" s="398"/>
      <c r="J420" s="398"/>
      <c r="K420" s="398"/>
      <c r="L420" s="398"/>
      <c r="M420" s="398"/>
      <c r="N420" s="517" t="s">
        <v>904</v>
      </c>
      <c r="O420" s="418" t="s">
        <v>908</v>
      </c>
      <c r="P420" s="739"/>
      <c r="Q420" s="701" t="s">
        <v>910</v>
      </c>
      <c r="R420" s="701"/>
      <c r="S420" s="701"/>
      <c r="T420" s="720"/>
      <c r="U420" s="720"/>
      <c r="V420" s="720"/>
      <c r="W420" s="674"/>
    </row>
    <row r="421" spans="2:23" ht="18" customHeight="1" thickBot="1">
      <c r="C421" s="504"/>
      <c r="D421" s="504"/>
      <c r="O421" s="395"/>
      <c r="P421" s="740"/>
      <c r="Q421" s="704" t="s">
        <v>911</v>
      </c>
      <c r="R421" s="704"/>
      <c r="S421" s="704"/>
      <c r="T421" s="721"/>
      <c r="U421" s="721"/>
      <c r="V421" s="721"/>
      <c r="W421" s="722"/>
    </row>
    <row r="422" spans="2:23" ht="18" customHeight="1">
      <c r="C422" s="504"/>
      <c r="D422" s="504"/>
      <c r="N422" s="506" t="s">
        <v>995</v>
      </c>
      <c r="O422" s="415" t="s">
        <v>908</v>
      </c>
      <c r="P422" s="715" t="s">
        <v>871</v>
      </c>
      <c r="Q422" s="683"/>
      <c r="R422" s="683"/>
      <c r="S422" s="683"/>
      <c r="T422" s="683"/>
      <c r="U422" s="683"/>
      <c r="V422" s="683"/>
      <c r="W422" s="683"/>
    </row>
    <row r="423" spans="2:23" ht="18" customHeight="1">
      <c r="C423" s="504"/>
      <c r="D423" s="504"/>
      <c r="N423" s="515"/>
      <c r="O423" s="393"/>
      <c r="P423" s="713" t="s">
        <v>872</v>
      </c>
      <c r="Q423" s="701"/>
      <c r="R423" s="701"/>
      <c r="S423" s="701"/>
      <c r="T423" s="716" t="s">
        <v>873</v>
      </c>
      <c r="U423" s="716"/>
      <c r="V423" s="716" t="s">
        <v>874</v>
      </c>
      <c r="W423" s="717"/>
    </row>
    <row r="424" spans="2:23" ht="18" customHeight="1">
      <c r="C424" s="504"/>
      <c r="D424" s="504"/>
      <c r="N424" s="515"/>
      <c r="O424" s="393"/>
      <c r="P424" s="713"/>
      <c r="Q424" s="701"/>
      <c r="R424" s="701"/>
      <c r="S424" s="701"/>
      <c r="T424" s="716"/>
      <c r="U424" s="716"/>
      <c r="V424" s="716"/>
      <c r="W424" s="717"/>
    </row>
    <row r="425" spans="2:23" ht="18" customHeight="1">
      <c r="C425" s="504"/>
      <c r="D425" s="504"/>
      <c r="N425" s="506" t="s">
        <v>994</v>
      </c>
      <c r="O425" s="415" t="s">
        <v>908</v>
      </c>
      <c r="P425" s="713" t="s">
        <v>875</v>
      </c>
      <c r="Q425" s="701"/>
      <c r="R425" s="701"/>
      <c r="S425" s="701"/>
      <c r="T425" s="716" t="s">
        <v>874</v>
      </c>
      <c r="U425" s="716"/>
      <c r="V425" s="716" t="s">
        <v>874</v>
      </c>
      <c r="W425" s="717"/>
    </row>
    <row r="426" spans="2:23" ht="18" customHeight="1">
      <c r="C426" s="504"/>
      <c r="D426" s="504"/>
      <c r="N426" s="516"/>
      <c r="O426" s="393"/>
      <c r="P426" s="713"/>
      <c r="Q426" s="701"/>
      <c r="R426" s="701"/>
      <c r="S426" s="701"/>
      <c r="T426" s="716"/>
      <c r="U426" s="716"/>
      <c r="V426" s="716"/>
      <c r="W426" s="717"/>
    </row>
    <row r="427" spans="2:23" ht="18" customHeight="1">
      <c r="C427" s="811"/>
      <c r="D427" s="811"/>
      <c r="E427" s="394"/>
      <c r="G427" s="407"/>
      <c r="H427" s="407"/>
      <c r="N427" s="516"/>
      <c r="O427" s="393"/>
      <c r="P427" s="707" t="s">
        <v>876</v>
      </c>
      <c r="Q427" s="708"/>
      <c r="R427" s="708"/>
      <c r="S427" s="708"/>
      <c r="T427" s="709" t="s">
        <v>915</v>
      </c>
      <c r="U427" s="709"/>
      <c r="V427" s="709" t="s">
        <v>915</v>
      </c>
      <c r="W427" s="710"/>
    </row>
    <row r="428" spans="2:23" ht="18" customHeight="1" thickBot="1">
      <c r="C428" s="811"/>
      <c r="D428" s="811"/>
      <c r="E428" s="394"/>
      <c r="G428" s="407"/>
      <c r="H428" s="407"/>
      <c r="N428" s="506" t="s">
        <v>902</v>
      </c>
      <c r="O428" s="415" t="s">
        <v>908</v>
      </c>
      <c r="P428" s="711" t="s">
        <v>877</v>
      </c>
      <c r="Q428" s="704"/>
      <c r="R428" s="704"/>
      <c r="S428" s="704"/>
      <c r="T428" s="705" t="s">
        <v>878</v>
      </c>
      <c r="U428" s="705"/>
      <c r="V428" s="705" t="s">
        <v>879</v>
      </c>
      <c r="W428" s="706"/>
    </row>
    <row r="429" spans="2:23" ht="18" customHeight="1">
      <c r="N429" s="516"/>
      <c r="O429" s="393"/>
      <c r="P429" s="712" t="s">
        <v>880</v>
      </c>
      <c r="Q429" s="714" t="s">
        <v>914</v>
      </c>
      <c r="R429" s="714"/>
      <c r="S429" s="714"/>
      <c r="T429" s="699" t="s">
        <v>917</v>
      </c>
      <c r="U429" s="699"/>
      <c r="V429" s="699" t="s">
        <v>918</v>
      </c>
      <c r="W429" s="700"/>
    </row>
    <row r="430" spans="2:23" ht="18" customHeight="1">
      <c r="N430" s="516"/>
      <c r="O430" s="393"/>
      <c r="P430" s="713"/>
      <c r="Q430" s="701" t="s">
        <v>913</v>
      </c>
      <c r="R430" s="701"/>
      <c r="S430" s="701"/>
      <c r="T430" s="702" t="s">
        <v>917</v>
      </c>
      <c r="U430" s="702"/>
      <c r="V430" s="702" t="s">
        <v>918</v>
      </c>
      <c r="W430" s="703"/>
    </row>
    <row r="431" spans="2:23" ht="18" customHeight="1" thickBot="1">
      <c r="N431" s="506" t="s">
        <v>903</v>
      </c>
      <c r="O431" s="415" t="s">
        <v>908</v>
      </c>
      <c r="P431" s="711"/>
      <c r="Q431" s="704" t="s">
        <v>912</v>
      </c>
      <c r="R431" s="704"/>
      <c r="S431" s="704"/>
      <c r="T431" s="705" t="s">
        <v>917</v>
      </c>
      <c r="U431" s="705"/>
      <c r="V431" s="705" t="s">
        <v>918</v>
      </c>
      <c r="W431" s="706"/>
    </row>
    <row r="432" spans="2:23" ht="18" customHeight="1">
      <c r="N432" s="516"/>
      <c r="O432" s="393"/>
      <c r="P432" s="693" t="s">
        <v>883</v>
      </c>
      <c r="Q432" s="694"/>
      <c r="R432" s="694"/>
      <c r="S432" s="694"/>
      <c r="T432" s="694" t="s">
        <v>884</v>
      </c>
      <c r="U432" s="694"/>
      <c r="V432" s="694"/>
      <c r="W432" s="695"/>
    </row>
    <row r="433" spans="1:25" ht="18" customHeight="1" thickBot="1">
      <c r="N433" s="516"/>
      <c r="O433" s="393"/>
      <c r="P433" s="696" t="s">
        <v>885</v>
      </c>
      <c r="Q433" s="697"/>
      <c r="R433" s="697"/>
      <c r="S433" s="697"/>
      <c r="T433" s="697" t="s">
        <v>885</v>
      </c>
      <c r="U433" s="697"/>
      <c r="V433" s="697"/>
      <c r="W433" s="698"/>
    </row>
    <row r="434" spans="1:25" ht="18" customHeight="1">
      <c r="C434" s="509"/>
      <c r="D434" s="509"/>
      <c r="N434" s="506" t="s">
        <v>904</v>
      </c>
      <c r="O434" s="420" t="s">
        <v>908</v>
      </c>
      <c r="P434" s="677" t="s">
        <v>886</v>
      </c>
      <c r="Q434" s="678"/>
      <c r="R434" s="678"/>
      <c r="S434" s="678"/>
      <c r="T434" s="678"/>
      <c r="U434" s="678"/>
      <c r="V434" s="678"/>
      <c r="W434" s="679"/>
    </row>
    <row r="435" spans="1:25" ht="18" customHeight="1" thickBot="1">
      <c r="B435" s="396"/>
      <c r="C435" s="396"/>
      <c r="D435" s="396"/>
      <c r="E435" s="396"/>
      <c r="F435" s="396"/>
      <c r="G435" s="396"/>
      <c r="H435" s="396"/>
      <c r="I435" s="396"/>
      <c r="J435" s="396"/>
      <c r="K435" s="396"/>
      <c r="L435" s="396"/>
      <c r="M435" s="396"/>
      <c r="N435" s="396"/>
      <c r="O435" s="419"/>
      <c r="P435" s="680"/>
      <c r="Q435" s="681"/>
      <c r="R435" s="681"/>
      <c r="S435" s="681"/>
      <c r="T435" s="681"/>
      <c r="U435" s="681"/>
      <c r="V435" s="681"/>
      <c r="W435" s="682"/>
    </row>
    <row r="436" spans="1:25" ht="18" customHeight="1">
      <c r="B436" s="683" t="s">
        <v>887</v>
      </c>
      <c r="C436" s="683"/>
      <c r="D436" s="683"/>
      <c r="E436" s="683"/>
      <c r="F436" s="683"/>
      <c r="G436" s="683"/>
      <c r="H436" s="683"/>
      <c r="I436" s="683"/>
      <c r="J436" s="683"/>
      <c r="K436" s="683"/>
      <c r="L436" s="683"/>
      <c r="M436" s="683"/>
      <c r="N436" s="683"/>
      <c r="O436" s="683"/>
      <c r="P436" s="680"/>
      <c r="Q436" s="681"/>
      <c r="R436" s="681"/>
      <c r="S436" s="681"/>
      <c r="T436" s="681"/>
      <c r="U436" s="681"/>
      <c r="V436" s="681"/>
      <c r="W436" s="682"/>
    </row>
    <row r="437" spans="1:25" ht="18" customHeight="1">
      <c r="B437" s="684" t="s">
        <v>888</v>
      </c>
      <c r="C437" s="685"/>
      <c r="D437" s="686"/>
      <c r="E437" s="687"/>
      <c r="F437" s="686"/>
      <c r="G437" s="687"/>
      <c r="H437" s="686"/>
      <c r="I437" s="687"/>
      <c r="J437" s="686"/>
      <c r="K437" s="687"/>
      <c r="L437" s="686"/>
      <c r="M437" s="687"/>
      <c r="N437" s="686"/>
      <c r="O437" s="688"/>
      <c r="P437" s="680"/>
      <c r="Q437" s="681"/>
      <c r="R437" s="681"/>
      <c r="S437" s="681"/>
      <c r="T437" s="681"/>
      <c r="U437" s="681"/>
      <c r="V437" s="681"/>
      <c r="W437" s="682"/>
    </row>
    <row r="438" spans="1:25" ht="18" customHeight="1">
      <c r="B438" s="684" t="s">
        <v>889</v>
      </c>
      <c r="C438" s="685"/>
      <c r="D438" s="674"/>
      <c r="E438" s="675"/>
      <c r="F438" s="674"/>
      <c r="G438" s="675"/>
      <c r="H438" s="674"/>
      <c r="I438" s="675"/>
      <c r="J438" s="674"/>
      <c r="K438" s="675"/>
      <c r="L438" s="674"/>
      <c r="M438" s="675"/>
      <c r="N438" s="674"/>
      <c r="O438" s="676"/>
      <c r="P438" s="680"/>
      <c r="Q438" s="681"/>
      <c r="R438" s="681"/>
      <c r="S438" s="681"/>
      <c r="T438" s="681"/>
      <c r="U438" s="681"/>
      <c r="V438" s="681"/>
      <c r="W438" s="682"/>
    </row>
    <row r="439" spans="1:25" ht="18" customHeight="1">
      <c r="B439" s="671" t="s">
        <v>890</v>
      </c>
      <c r="C439" s="672"/>
      <c r="D439" s="665"/>
      <c r="E439" s="673"/>
      <c r="F439" s="665"/>
      <c r="G439" s="673"/>
      <c r="H439" s="665"/>
      <c r="I439" s="673"/>
      <c r="J439" s="665"/>
      <c r="K439" s="673"/>
      <c r="L439" s="665"/>
      <c r="M439" s="673"/>
      <c r="N439" s="665"/>
      <c r="O439" s="666"/>
      <c r="P439" s="667" t="s">
        <v>891</v>
      </c>
      <c r="Q439" s="668"/>
      <c r="R439" s="668"/>
      <c r="S439" s="668"/>
      <c r="T439" s="669" t="s">
        <v>881</v>
      </c>
      <c r="U439" s="669"/>
      <c r="V439" s="669" t="s">
        <v>882</v>
      </c>
      <c r="W439" s="670"/>
    </row>
    <row r="440" spans="1:25" ht="18" customHeight="1"/>
    <row r="441" spans="1:25" ht="18" customHeight="1">
      <c r="A441" s="388"/>
      <c r="B441" s="388"/>
      <c r="Y441" s="389" t="s">
        <v>964</v>
      </c>
    </row>
    <row r="442" spans="1:25" ht="18" customHeight="1"/>
    <row r="443" spans="1:25" ht="18" customHeight="1">
      <c r="B443" s="684" t="s">
        <v>849</v>
      </c>
      <c r="C443" s="684"/>
      <c r="D443" s="685"/>
      <c r="E443" s="708" t="s">
        <v>437</v>
      </c>
      <c r="F443" s="708"/>
      <c r="G443" s="708" t="s">
        <v>850</v>
      </c>
      <c r="H443" s="708"/>
      <c r="I443" s="708"/>
      <c r="J443" s="708"/>
      <c r="K443" s="708"/>
      <c r="L443" s="708"/>
      <c r="M443" s="708"/>
      <c r="N443" s="708"/>
      <c r="O443" s="780" t="s">
        <v>894</v>
      </c>
      <c r="P443" s="684"/>
      <c r="Q443" s="684"/>
      <c r="R443" s="685"/>
      <c r="S443" s="780" t="s">
        <v>893</v>
      </c>
      <c r="T443" s="684"/>
      <c r="U443" s="684"/>
      <c r="V443" s="684"/>
      <c r="W443" s="684"/>
    </row>
    <row r="444" spans="1:25" ht="18" customHeight="1">
      <c r="B444" s="788">
        <v>3797991</v>
      </c>
      <c r="C444" s="788"/>
      <c r="D444" s="789"/>
      <c r="E444" s="790">
        <v>25</v>
      </c>
      <c r="F444" s="790"/>
      <c r="G444" s="791" t="s">
        <v>717</v>
      </c>
      <c r="H444" s="791"/>
      <c r="I444" s="791"/>
      <c r="J444" s="791"/>
      <c r="K444" s="791"/>
      <c r="L444" s="791"/>
      <c r="M444" s="791"/>
      <c r="N444" s="791"/>
      <c r="O444" s="792" t="s">
        <v>923</v>
      </c>
      <c r="P444" s="793"/>
      <c r="Q444" s="793"/>
      <c r="R444" s="794"/>
      <c r="S444" s="795" t="s">
        <v>1015</v>
      </c>
      <c r="T444" s="788"/>
      <c r="U444" s="788"/>
      <c r="V444" s="788"/>
      <c r="W444" s="788"/>
    </row>
    <row r="445" spans="1:25" ht="18" customHeight="1">
      <c r="B445" s="788"/>
      <c r="C445" s="788"/>
      <c r="D445" s="789"/>
      <c r="E445" s="790"/>
      <c r="F445" s="790"/>
      <c r="G445" s="791"/>
      <c r="H445" s="791"/>
      <c r="I445" s="791"/>
      <c r="J445" s="791"/>
      <c r="K445" s="791"/>
      <c r="L445" s="791"/>
      <c r="M445" s="791"/>
      <c r="N445" s="791"/>
      <c r="O445" s="792"/>
      <c r="P445" s="793"/>
      <c r="Q445" s="793"/>
      <c r="R445" s="794"/>
      <c r="S445" s="781"/>
      <c r="T445" s="781"/>
      <c r="U445" s="781"/>
      <c r="V445" s="781"/>
      <c r="W445" s="781"/>
    </row>
    <row r="446" spans="1:25" ht="18" customHeight="1">
      <c r="B446" s="781"/>
      <c r="C446" s="781"/>
      <c r="D446" s="782"/>
      <c r="E446" s="783"/>
      <c r="F446" s="783"/>
      <c r="G446" s="784"/>
      <c r="H446" s="784"/>
      <c r="I446" s="784"/>
      <c r="J446" s="784"/>
      <c r="K446" s="784"/>
      <c r="L446" s="784"/>
      <c r="M446" s="784"/>
      <c r="N446" s="784"/>
      <c r="O446" s="785"/>
      <c r="P446" s="786"/>
      <c r="Q446" s="786"/>
      <c r="R446" s="787"/>
      <c r="S446" s="781"/>
      <c r="T446" s="781"/>
      <c r="U446" s="781"/>
      <c r="V446" s="781"/>
      <c r="W446" s="781"/>
    </row>
    <row r="447" spans="1:25" ht="18" customHeight="1">
      <c r="B447" s="781"/>
      <c r="C447" s="781"/>
      <c r="D447" s="782"/>
      <c r="E447" s="783"/>
      <c r="F447" s="783"/>
      <c r="G447" s="784"/>
      <c r="H447" s="784"/>
      <c r="I447" s="784"/>
      <c r="J447" s="784"/>
      <c r="K447" s="784"/>
      <c r="L447" s="784"/>
      <c r="M447" s="784"/>
      <c r="N447" s="784"/>
      <c r="O447" s="785"/>
      <c r="P447" s="786"/>
      <c r="Q447" s="786"/>
      <c r="R447" s="787"/>
      <c r="S447" s="781"/>
      <c r="T447" s="781"/>
      <c r="U447" s="781"/>
      <c r="V447" s="781"/>
      <c r="W447" s="781"/>
    </row>
    <row r="448" spans="1:25" ht="18" customHeight="1" thickBot="1">
      <c r="B448" s="773"/>
      <c r="C448" s="773"/>
      <c r="D448" s="774"/>
      <c r="E448" s="775"/>
      <c r="F448" s="775"/>
      <c r="G448" s="776"/>
      <c r="H448" s="776"/>
      <c r="I448" s="776"/>
      <c r="J448" s="776"/>
      <c r="K448" s="776"/>
      <c r="L448" s="776"/>
      <c r="M448" s="776"/>
      <c r="N448" s="776"/>
      <c r="O448" s="777"/>
      <c r="P448" s="778"/>
      <c r="Q448" s="778"/>
      <c r="R448" s="779"/>
      <c r="S448" s="773"/>
      <c r="T448" s="773"/>
      <c r="U448" s="773"/>
      <c r="V448" s="773"/>
      <c r="W448" s="773"/>
    </row>
    <row r="449" spans="2:23" ht="18" customHeight="1">
      <c r="B449" s="685" t="s">
        <v>851</v>
      </c>
      <c r="C449" s="708"/>
      <c r="D449" s="708"/>
      <c r="E449" s="708"/>
      <c r="F449" s="708"/>
      <c r="G449" s="708"/>
      <c r="H449" s="708"/>
      <c r="I449" s="708"/>
      <c r="J449" s="708" t="s">
        <v>852</v>
      </c>
      <c r="K449" s="708"/>
      <c r="L449" s="708"/>
      <c r="M449" s="708"/>
      <c r="N449" s="708" t="s">
        <v>853</v>
      </c>
      <c r="O449" s="708"/>
      <c r="P449" s="708"/>
      <c r="Q449" s="708"/>
      <c r="R449" s="708"/>
      <c r="S449" s="708"/>
      <c r="T449" s="708" t="s">
        <v>854</v>
      </c>
      <c r="U449" s="708"/>
      <c r="V449" s="708"/>
      <c r="W449" s="780"/>
    </row>
    <row r="450" spans="2:23" ht="18" customHeight="1" thickBot="1">
      <c r="B450" s="673"/>
      <c r="C450" s="762"/>
      <c r="D450" s="762"/>
      <c r="E450" s="762"/>
      <c r="F450" s="762"/>
      <c r="G450" s="762"/>
      <c r="H450" s="762"/>
      <c r="I450" s="762"/>
      <c r="J450" s="763" t="s">
        <v>892</v>
      </c>
      <c r="K450" s="748"/>
      <c r="L450" s="748"/>
      <c r="M450" s="764"/>
      <c r="N450" s="765" t="s">
        <v>901</v>
      </c>
      <c r="O450" s="766"/>
      <c r="P450" s="766"/>
      <c r="Q450" s="766"/>
      <c r="R450" s="766"/>
      <c r="S450" s="767"/>
      <c r="T450" s="768"/>
      <c r="U450" s="768"/>
      <c r="V450" s="768" t="s">
        <v>855</v>
      </c>
      <c r="W450" s="769"/>
    </row>
    <row r="451" spans="2:23" ht="18" customHeight="1">
      <c r="B451" s="770" t="s">
        <v>856</v>
      </c>
      <c r="C451" s="391"/>
      <c r="D451" s="391"/>
      <c r="E451" s="391"/>
      <c r="F451" s="391"/>
      <c r="G451" s="391"/>
      <c r="H451" s="391"/>
      <c r="I451" s="391"/>
      <c r="J451" s="391"/>
      <c r="K451" s="391"/>
      <c r="L451" s="391"/>
      <c r="M451" s="391"/>
      <c r="O451" s="393"/>
      <c r="P451" s="735" t="s">
        <v>857</v>
      </c>
      <c r="Q451" s="772"/>
      <c r="R451" s="772"/>
      <c r="S451" s="772"/>
      <c r="T451" s="745" t="s">
        <v>858</v>
      </c>
      <c r="U451" s="746"/>
      <c r="V451" s="746"/>
      <c r="W451" s="746"/>
    </row>
    <row r="452" spans="2:23" ht="18" customHeight="1">
      <c r="B452" s="771"/>
      <c r="N452" s="506" t="s">
        <v>996</v>
      </c>
      <c r="O452" s="421" t="s">
        <v>908</v>
      </c>
      <c r="P452" s="424" t="s">
        <v>859</v>
      </c>
      <c r="Q452" s="749" t="s">
        <v>860</v>
      </c>
      <c r="R452" s="750"/>
      <c r="S452" s="750"/>
      <c r="T452" s="425" t="s">
        <v>859</v>
      </c>
      <c r="U452" s="751" t="s">
        <v>860</v>
      </c>
      <c r="V452" s="750"/>
      <c r="W452" s="730"/>
    </row>
    <row r="453" spans="2:23" ht="18" customHeight="1">
      <c r="N453" s="516"/>
      <c r="O453" s="393"/>
      <c r="P453" s="752"/>
      <c r="Q453" s="754"/>
      <c r="R453" s="754"/>
      <c r="S453" s="755"/>
      <c r="T453" s="758"/>
      <c r="U453" s="755"/>
      <c r="V453" s="760"/>
      <c r="W453" s="760"/>
    </row>
    <row r="454" spans="2:23" ht="18" customHeight="1" thickBot="1">
      <c r="N454" s="506" t="s">
        <v>997</v>
      </c>
      <c r="O454" s="421" t="s">
        <v>908</v>
      </c>
      <c r="P454" s="753"/>
      <c r="Q454" s="756"/>
      <c r="R454" s="756"/>
      <c r="S454" s="757"/>
      <c r="T454" s="759"/>
      <c r="U454" s="757"/>
      <c r="V454" s="761"/>
      <c r="W454" s="761"/>
    </row>
    <row r="455" spans="2:23" ht="18" customHeight="1" thickBot="1">
      <c r="N455" s="506"/>
      <c r="O455" s="393"/>
      <c r="P455" s="741" t="s">
        <v>861</v>
      </c>
      <c r="Q455" s="742"/>
      <c r="R455" s="743"/>
      <c r="S455" s="744" t="s">
        <v>862</v>
      </c>
      <c r="T455" s="744"/>
      <c r="U455" s="744"/>
      <c r="V455" s="744"/>
      <c r="W455" s="744"/>
    </row>
    <row r="456" spans="2:23" ht="18" customHeight="1">
      <c r="C456" s="394"/>
      <c r="D456" s="394"/>
      <c r="E456" s="394"/>
      <c r="G456" s="407"/>
      <c r="H456" s="407"/>
      <c r="N456" s="506" t="s">
        <v>998</v>
      </c>
      <c r="O456" s="421" t="s">
        <v>908</v>
      </c>
      <c r="P456" s="745" t="s">
        <v>863</v>
      </c>
      <c r="Q456" s="746"/>
      <c r="R456" s="746"/>
      <c r="S456" s="728" t="s">
        <v>864</v>
      </c>
      <c r="T456" s="729"/>
      <c r="U456" s="729"/>
      <c r="V456" s="729"/>
      <c r="W456" s="729"/>
    </row>
    <row r="457" spans="2:23" ht="18" customHeight="1" thickBot="1">
      <c r="C457" s="811"/>
      <c r="D457" s="811"/>
      <c r="E457" s="394"/>
      <c r="G457" s="407"/>
      <c r="H457" s="407"/>
      <c r="N457" s="506"/>
      <c r="O457" s="393"/>
      <c r="P457" s="747" t="s">
        <v>865</v>
      </c>
      <c r="Q457" s="748"/>
      <c r="R457" s="748"/>
      <c r="S457" s="698" t="s">
        <v>864</v>
      </c>
      <c r="T457" s="726"/>
      <c r="U457" s="726"/>
      <c r="V457" s="726"/>
      <c r="W457" s="726"/>
    </row>
    <row r="458" spans="2:23" ht="18" customHeight="1">
      <c r="C458" s="811"/>
      <c r="D458" s="811"/>
      <c r="N458" s="506" t="s">
        <v>999</v>
      </c>
      <c r="O458" s="421" t="s">
        <v>908</v>
      </c>
      <c r="P458" s="715" t="s">
        <v>866</v>
      </c>
      <c r="Q458" s="683"/>
      <c r="R458" s="727"/>
      <c r="S458" s="728" t="s">
        <v>864</v>
      </c>
      <c r="T458" s="729"/>
      <c r="U458" s="729"/>
      <c r="V458" s="729"/>
      <c r="W458" s="729"/>
    </row>
    <row r="459" spans="2:23" ht="18" customHeight="1" thickBot="1">
      <c r="C459" s="504"/>
      <c r="D459" s="504"/>
      <c r="N459" s="506"/>
      <c r="O459" s="393"/>
      <c r="P459" s="723" t="s">
        <v>981</v>
      </c>
      <c r="Q459" s="724"/>
      <c r="R459" s="725"/>
      <c r="S459" s="698" t="s">
        <v>864</v>
      </c>
      <c r="T459" s="726"/>
      <c r="U459" s="726"/>
      <c r="V459" s="726"/>
      <c r="W459" s="726"/>
    </row>
    <row r="460" spans="2:23" ht="18" customHeight="1">
      <c r="C460" s="504"/>
      <c r="D460" s="504"/>
      <c r="N460" s="506" t="s">
        <v>1000</v>
      </c>
      <c r="O460" s="421" t="s">
        <v>908</v>
      </c>
      <c r="P460" s="715" t="s">
        <v>867</v>
      </c>
      <c r="Q460" s="683"/>
      <c r="R460" s="727"/>
      <c r="S460" s="728" t="s">
        <v>864</v>
      </c>
      <c r="T460" s="729"/>
      <c r="U460" s="729"/>
      <c r="V460" s="729"/>
      <c r="W460" s="729"/>
    </row>
    <row r="461" spans="2:23" ht="18" customHeight="1">
      <c r="C461" s="504"/>
      <c r="D461" s="504"/>
      <c r="N461" s="516"/>
      <c r="O461" s="393"/>
      <c r="P461" s="730" t="s">
        <v>868</v>
      </c>
      <c r="Q461" s="731"/>
      <c r="R461" s="732"/>
      <c r="S461" s="733" t="s">
        <v>864</v>
      </c>
      <c r="T461" s="734"/>
      <c r="U461" s="734"/>
      <c r="V461" s="734"/>
      <c r="W461" s="734"/>
    </row>
    <row r="462" spans="2:23" ht="18" customHeight="1" thickBot="1">
      <c r="C462" s="504"/>
      <c r="D462" s="504"/>
      <c r="N462" s="506" t="s">
        <v>1001</v>
      </c>
      <c r="O462" s="421" t="s">
        <v>908</v>
      </c>
      <c r="P462" s="735" t="s">
        <v>869</v>
      </c>
      <c r="Q462" s="724"/>
      <c r="R462" s="725"/>
      <c r="S462" s="736"/>
      <c r="T462" s="737"/>
      <c r="U462" s="737"/>
      <c r="V462" s="737"/>
      <c r="W462" s="737"/>
    </row>
    <row r="463" spans="2:23" ht="18" customHeight="1">
      <c r="C463" s="504"/>
      <c r="D463" s="504"/>
      <c r="N463" s="506"/>
      <c r="O463" s="395"/>
      <c r="P463" s="738" t="s">
        <v>870</v>
      </c>
      <c r="Q463" s="694" t="s">
        <v>909</v>
      </c>
      <c r="R463" s="694"/>
      <c r="S463" s="694"/>
      <c r="T463" s="718"/>
      <c r="U463" s="718"/>
      <c r="V463" s="718"/>
      <c r="W463" s="719"/>
    </row>
    <row r="464" spans="2:23" ht="18" customHeight="1">
      <c r="B464" s="398"/>
      <c r="C464" s="508"/>
      <c r="D464" s="508"/>
      <c r="E464" s="398"/>
      <c r="F464" s="398"/>
      <c r="G464" s="398"/>
      <c r="H464" s="398"/>
      <c r="I464" s="398"/>
      <c r="J464" s="398"/>
      <c r="K464" s="398"/>
      <c r="L464" s="398"/>
      <c r="M464" s="398"/>
      <c r="N464" s="517" t="s">
        <v>993</v>
      </c>
      <c r="O464" s="422" t="s">
        <v>908</v>
      </c>
      <c r="P464" s="739"/>
      <c r="Q464" s="701" t="s">
        <v>910</v>
      </c>
      <c r="R464" s="701"/>
      <c r="S464" s="701"/>
      <c r="T464" s="720"/>
      <c r="U464" s="720"/>
      <c r="V464" s="720"/>
      <c r="W464" s="674"/>
    </row>
    <row r="465" spans="2:23" ht="18" customHeight="1" thickBot="1">
      <c r="C465" s="504"/>
      <c r="D465" s="504"/>
      <c r="O465" s="395"/>
      <c r="P465" s="740"/>
      <c r="Q465" s="704" t="s">
        <v>911</v>
      </c>
      <c r="R465" s="704"/>
      <c r="S465" s="704"/>
      <c r="T465" s="721"/>
      <c r="U465" s="721"/>
      <c r="V465" s="721"/>
      <c r="W465" s="722"/>
    </row>
    <row r="466" spans="2:23" ht="18" customHeight="1">
      <c r="C466" s="504"/>
      <c r="D466" s="504"/>
      <c r="N466" s="506" t="s">
        <v>996</v>
      </c>
      <c r="O466" s="421" t="s">
        <v>908</v>
      </c>
      <c r="P466" s="715" t="s">
        <v>871</v>
      </c>
      <c r="Q466" s="683"/>
      <c r="R466" s="683"/>
      <c r="S466" s="683"/>
      <c r="T466" s="683"/>
      <c r="U466" s="683"/>
      <c r="V466" s="683"/>
      <c r="W466" s="683"/>
    </row>
    <row r="467" spans="2:23" ht="18" customHeight="1">
      <c r="C467" s="504"/>
      <c r="D467" s="504"/>
      <c r="N467" s="516"/>
      <c r="O467" s="393"/>
      <c r="P467" s="713" t="s">
        <v>872</v>
      </c>
      <c r="Q467" s="701"/>
      <c r="R467" s="701"/>
      <c r="S467" s="701"/>
      <c r="T467" s="716" t="s">
        <v>873</v>
      </c>
      <c r="U467" s="716"/>
      <c r="V467" s="716" t="s">
        <v>874</v>
      </c>
      <c r="W467" s="717"/>
    </row>
    <row r="468" spans="2:23" ht="18" customHeight="1">
      <c r="C468" s="504"/>
      <c r="D468" s="504"/>
      <c r="N468" s="506" t="s">
        <v>997</v>
      </c>
      <c r="O468" s="421" t="s">
        <v>908</v>
      </c>
      <c r="P468" s="713"/>
      <c r="Q468" s="701"/>
      <c r="R468" s="701"/>
      <c r="S468" s="701"/>
      <c r="T468" s="716"/>
      <c r="U468" s="716"/>
      <c r="V468" s="716"/>
      <c r="W468" s="717"/>
    </row>
    <row r="469" spans="2:23" ht="18" customHeight="1">
      <c r="C469" s="504"/>
      <c r="D469" s="504"/>
      <c r="N469" s="506"/>
      <c r="O469" s="393"/>
      <c r="P469" s="713" t="s">
        <v>875</v>
      </c>
      <c r="Q469" s="701"/>
      <c r="R469" s="701"/>
      <c r="S469" s="701"/>
      <c r="T469" s="716" t="s">
        <v>874</v>
      </c>
      <c r="U469" s="716"/>
      <c r="V469" s="716" t="s">
        <v>874</v>
      </c>
      <c r="W469" s="717"/>
    </row>
    <row r="470" spans="2:23" ht="18" customHeight="1">
      <c r="C470" s="504"/>
      <c r="D470" s="504"/>
      <c r="N470" s="506" t="s">
        <v>998</v>
      </c>
      <c r="O470" s="421" t="s">
        <v>908</v>
      </c>
      <c r="P470" s="713"/>
      <c r="Q470" s="701"/>
      <c r="R470" s="701"/>
      <c r="S470" s="701"/>
      <c r="T470" s="716"/>
      <c r="U470" s="716"/>
      <c r="V470" s="716"/>
      <c r="W470" s="717"/>
    </row>
    <row r="471" spans="2:23" ht="18" customHeight="1">
      <c r="C471" s="811"/>
      <c r="D471" s="811"/>
      <c r="E471" s="394"/>
      <c r="G471" s="407"/>
      <c r="H471" s="407"/>
      <c r="N471" s="506"/>
      <c r="O471" s="393"/>
      <c r="P471" s="707" t="s">
        <v>876</v>
      </c>
      <c r="Q471" s="708"/>
      <c r="R471" s="708"/>
      <c r="S471" s="708"/>
      <c r="T471" s="709" t="s">
        <v>915</v>
      </c>
      <c r="U471" s="709"/>
      <c r="V471" s="709" t="s">
        <v>915</v>
      </c>
      <c r="W471" s="710"/>
    </row>
    <row r="472" spans="2:23" ht="18" customHeight="1" thickBot="1">
      <c r="C472" s="811"/>
      <c r="D472" s="811"/>
      <c r="E472" s="394"/>
      <c r="G472" s="407"/>
      <c r="H472" s="407"/>
      <c r="N472" s="506" t="s">
        <v>999</v>
      </c>
      <c r="O472" s="421" t="s">
        <v>908</v>
      </c>
      <c r="P472" s="711" t="s">
        <v>877</v>
      </c>
      <c r="Q472" s="704"/>
      <c r="R472" s="704"/>
      <c r="S472" s="704"/>
      <c r="T472" s="705" t="s">
        <v>878</v>
      </c>
      <c r="U472" s="705"/>
      <c r="V472" s="705" t="s">
        <v>879</v>
      </c>
      <c r="W472" s="706"/>
    </row>
    <row r="473" spans="2:23" ht="18" customHeight="1">
      <c r="N473" s="506"/>
      <c r="O473" s="393"/>
      <c r="P473" s="712" t="s">
        <v>880</v>
      </c>
      <c r="Q473" s="714" t="s">
        <v>914</v>
      </c>
      <c r="R473" s="714"/>
      <c r="S473" s="714"/>
      <c r="T473" s="699" t="s">
        <v>917</v>
      </c>
      <c r="U473" s="699"/>
      <c r="V473" s="699" t="s">
        <v>918</v>
      </c>
      <c r="W473" s="700"/>
    </row>
    <row r="474" spans="2:23" ht="18" customHeight="1">
      <c r="N474" s="506" t="s">
        <v>1000</v>
      </c>
      <c r="O474" s="421" t="s">
        <v>908</v>
      </c>
      <c r="P474" s="713"/>
      <c r="Q474" s="701" t="s">
        <v>913</v>
      </c>
      <c r="R474" s="701"/>
      <c r="S474" s="701"/>
      <c r="T474" s="702" t="s">
        <v>917</v>
      </c>
      <c r="U474" s="702"/>
      <c r="V474" s="702" t="s">
        <v>918</v>
      </c>
      <c r="W474" s="703"/>
    </row>
    <row r="475" spans="2:23" ht="18" customHeight="1" thickBot="1">
      <c r="N475" s="516"/>
      <c r="O475" s="393"/>
      <c r="P475" s="711"/>
      <c r="Q475" s="704" t="s">
        <v>912</v>
      </c>
      <c r="R475" s="704"/>
      <c r="S475" s="704"/>
      <c r="T475" s="705" t="s">
        <v>917</v>
      </c>
      <c r="U475" s="705"/>
      <c r="V475" s="705" t="s">
        <v>918</v>
      </c>
      <c r="W475" s="706"/>
    </row>
    <row r="476" spans="2:23" ht="18" customHeight="1">
      <c r="N476" s="506" t="s">
        <v>1001</v>
      </c>
      <c r="O476" s="421" t="s">
        <v>908</v>
      </c>
      <c r="P476" s="693" t="s">
        <v>883</v>
      </c>
      <c r="Q476" s="694"/>
      <c r="R476" s="694"/>
      <c r="S476" s="694"/>
      <c r="T476" s="694" t="s">
        <v>884</v>
      </c>
      <c r="U476" s="694"/>
      <c r="V476" s="694"/>
      <c r="W476" s="695"/>
    </row>
    <row r="477" spans="2:23" ht="18" customHeight="1" thickBot="1">
      <c r="N477" s="506"/>
      <c r="O477" s="395"/>
      <c r="P477" s="696" t="s">
        <v>885</v>
      </c>
      <c r="Q477" s="697"/>
      <c r="R477" s="697"/>
      <c r="S477" s="697"/>
      <c r="T477" s="697" t="s">
        <v>885</v>
      </c>
      <c r="U477" s="697"/>
      <c r="V477" s="697"/>
      <c r="W477" s="698"/>
    </row>
    <row r="478" spans="2:23" ht="18" customHeight="1">
      <c r="C478" s="509"/>
      <c r="D478" s="509"/>
      <c r="N478" s="518" t="s">
        <v>993</v>
      </c>
      <c r="O478" s="423" t="s">
        <v>908</v>
      </c>
      <c r="P478" s="677" t="s">
        <v>886</v>
      </c>
      <c r="Q478" s="678"/>
      <c r="R478" s="678"/>
      <c r="S478" s="678"/>
      <c r="T478" s="678"/>
      <c r="U478" s="678"/>
      <c r="V478" s="678"/>
      <c r="W478" s="679"/>
    </row>
    <row r="479" spans="2:23" ht="18" customHeight="1" thickBot="1">
      <c r="B479" s="396"/>
      <c r="C479" s="396"/>
      <c r="D479" s="396"/>
      <c r="E479" s="396"/>
      <c r="F479" s="396"/>
      <c r="G479" s="396"/>
      <c r="H479" s="396"/>
      <c r="I479" s="396"/>
      <c r="J479" s="396"/>
      <c r="K479" s="396"/>
      <c r="L479" s="396"/>
      <c r="M479" s="396"/>
      <c r="O479" s="419"/>
      <c r="P479" s="680"/>
      <c r="Q479" s="681"/>
      <c r="R479" s="681"/>
      <c r="S479" s="681"/>
      <c r="T479" s="681"/>
      <c r="U479" s="681"/>
      <c r="V479" s="681"/>
      <c r="W479" s="682"/>
    </row>
    <row r="480" spans="2:23" ht="18" customHeight="1">
      <c r="B480" s="683" t="s">
        <v>887</v>
      </c>
      <c r="C480" s="683"/>
      <c r="D480" s="683"/>
      <c r="E480" s="683"/>
      <c r="F480" s="683"/>
      <c r="G480" s="683"/>
      <c r="H480" s="683"/>
      <c r="I480" s="683"/>
      <c r="J480" s="683"/>
      <c r="K480" s="683"/>
      <c r="L480" s="683"/>
      <c r="M480" s="683"/>
      <c r="N480" s="683"/>
      <c r="O480" s="683"/>
      <c r="P480" s="680"/>
      <c r="Q480" s="681"/>
      <c r="R480" s="681"/>
      <c r="S480" s="681"/>
      <c r="T480" s="681"/>
      <c r="U480" s="681"/>
      <c r="V480" s="681"/>
      <c r="W480" s="682"/>
    </row>
    <row r="481" spans="1:25" ht="18" customHeight="1">
      <c r="B481" s="684" t="s">
        <v>888</v>
      </c>
      <c r="C481" s="685"/>
      <c r="D481" s="686"/>
      <c r="E481" s="687"/>
      <c r="F481" s="686"/>
      <c r="G481" s="687"/>
      <c r="H481" s="686"/>
      <c r="I481" s="687"/>
      <c r="J481" s="686"/>
      <c r="K481" s="687"/>
      <c r="L481" s="686"/>
      <c r="M481" s="687"/>
      <c r="N481" s="686"/>
      <c r="O481" s="688"/>
      <c r="P481" s="680"/>
      <c r="Q481" s="681"/>
      <c r="R481" s="681"/>
      <c r="S481" s="681"/>
      <c r="T481" s="681"/>
      <c r="U481" s="681"/>
      <c r="V481" s="681"/>
      <c r="W481" s="682"/>
    </row>
    <row r="482" spans="1:25" ht="18" customHeight="1">
      <c r="B482" s="684" t="s">
        <v>889</v>
      </c>
      <c r="C482" s="685"/>
      <c r="D482" s="674"/>
      <c r="E482" s="675"/>
      <c r="F482" s="674"/>
      <c r="G482" s="675"/>
      <c r="H482" s="674"/>
      <c r="I482" s="675"/>
      <c r="J482" s="674"/>
      <c r="K482" s="675"/>
      <c r="L482" s="674"/>
      <c r="M482" s="675"/>
      <c r="N482" s="674"/>
      <c r="O482" s="676"/>
      <c r="P482" s="680"/>
      <c r="Q482" s="681"/>
      <c r="R482" s="681"/>
      <c r="S482" s="681"/>
      <c r="T482" s="681"/>
      <c r="U482" s="681"/>
      <c r="V482" s="681"/>
      <c r="W482" s="682"/>
    </row>
    <row r="483" spans="1:25" ht="18" customHeight="1">
      <c r="B483" s="671" t="s">
        <v>890</v>
      </c>
      <c r="C483" s="672"/>
      <c r="D483" s="665"/>
      <c r="E483" s="673"/>
      <c r="F483" s="665"/>
      <c r="G483" s="673"/>
      <c r="H483" s="665"/>
      <c r="I483" s="673"/>
      <c r="J483" s="665"/>
      <c r="K483" s="673"/>
      <c r="L483" s="665"/>
      <c r="M483" s="673"/>
      <c r="N483" s="665"/>
      <c r="O483" s="666"/>
      <c r="P483" s="667" t="s">
        <v>891</v>
      </c>
      <c r="Q483" s="668"/>
      <c r="R483" s="668"/>
      <c r="S483" s="668"/>
      <c r="T483" s="669" t="s">
        <v>881</v>
      </c>
      <c r="U483" s="669"/>
      <c r="V483" s="669" t="s">
        <v>882</v>
      </c>
      <c r="W483" s="670"/>
    </row>
    <row r="484" spans="1:25" ht="18" customHeight="1"/>
    <row r="485" spans="1:25" ht="18" customHeight="1">
      <c r="A485" s="388"/>
      <c r="B485" s="388"/>
      <c r="Y485" s="389" t="s">
        <v>965</v>
      </c>
    </row>
    <row r="486" spans="1:25" ht="18" customHeight="1"/>
    <row r="487" spans="1:25" ht="18" customHeight="1">
      <c r="B487" s="684" t="s">
        <v>849</v>
      </c>
      <c r="C487" s="684"/>
      <c r="D487" s="685"/>
      <c r="E487" s="708" t="s">
        <v>437</v>
      </c>
      <c r="F487" s="708"/>
      <c r="G487" s="708" t="s">
        <v>850</v>
      </c>
      <c r="H487" s="708"/>
      <c r="I487" s="708"/>
      <c r="J487" s="708"/>
      <c r="K487" s="708"/>
      <c r="L487" s="708"/>
      <c r="M487" s="708"/>
      <c r="N487" s="708"/>
      <c r="O487" s="780" t="s">
        <v>894</v>
      </c>
      <c r="P487" s="684"/>
      <c r="Q487" s="684"/>
      <c r="R487" s="685"/>
      <c r="S487" s="780" t="s">
        <v>893</v>
      </c>
      <c r="T487" s="684"/>
      <c r="U487" s="684"/>
      <c r="V487" s="684"/>
      <c r="W487" s="684"/>
    </row>
    <row r="488" spans="1:25" ht="18" customHeight="1">
      <c r="B488" s="788"/>
      <c r="C488" s="788"/>
      <c r="D488" s="789"/>
      <c r="E488" s="790"/>
      <c r="F488" s="790"/>
      <c r="G488" s="791"/>
      <c r="H488" s="791"/>
      <c r="I488" s="791"/>
      <c r="J488" s="791"/>
      <c r="K488" s="791"/>
      <c r="L488" s="791"/>
      <c r="M488" s="791"/>
      <c r="N488" s="791"/>
      <c r="O488" s="792"/>
      <c r="P488" s="793"/>
      <c r="Q488" s="793"/>
      <c r="R488" s="794"/>
      <c r="S488" s="795"/>
      <c r="T488" s="788"/>
      <c r="U488" s="788"/>
      <c r="V488" s="788"/>
      <c r="W488" s="788"/>
    </row>
    <row r="489" spans="1:25" ht="18" customHeight="1">
      <c r="B489" s="788"/>
      <c r="C489" s="788"/>
      <c r="D489" s="789"/>
      <c r="E489" s="790"/>
      <c r="F489" s="790"/>
      <c r="G489" s="791"/>
      <c r="H489" s="791"/>
      <c r="I489" s="791"/>
      <c r="J489" s="791"/>
      <c r="K489" s="791"/>
      <c r="L489" s="791"/>
      <c r="M489" s="791"/>
      <c r="N489" s="791"/>
      <c r="O489" s="792"/>
      <c r="P489" s="793"/>
      <c r="Q489" s="793"/>
      <c r="R489" s="794"/>
      <c r="S489" s="781"/>
      <c r="T489" s="781"/>
      <c r="U489" s="781"/>
      <c r="V489" s="781"/>
      <c r="W489" s="781"/>
    </row>
    <row r="490" spans="1:25" ht="18" customHeight="1">
      <c r="B490" s="781"/>
      <c r="C490" s="781"/>
      <c r="D490" s="782"/>
      <c r="E490" s="783"/>
      <c r="F490" s="783"/>
      <c r="G490" s="784"/>
      <c r="H490" s="784"/>
      <c r="I490" s="784"/>
      <c r="J490" s="784"/>
      <c r="K490" s="784"/>
      <c r="L490" s="784"/>
      <c r="M490" s="784"/>
      <c r="N490" s="784"/>
      <c r="O490" s="785"/>
      <c r="P490" s="786"/>
      <c r="Q490" s="786"/>
      <c r="R490" s="787"/>
      <c r="S490" s="781"/>
      <c r="T490" s="781"/>
      <c r="U490" s="781"/>
      <c r="V490" s="781"/>
      <c r="W490" s="781"/>
    </row>
    <row r="491" spans="1:25" ht="18" customHeight="1">
      <c r="B491" s="781"/>
      <c r="C491" s="781"/>
      <c r="D491" s="782"/>
      <c r="E491" s="783"/>
      <c r="F491" s="783"/>
      <c r="G491" s="784"/>
      <c r="H491" s="784"/>
      <c r="I491" s="784"/>
      <c r="J491" s="784"/>
      <c r="K491" s="784"/>
      <c r="L491" s="784"/>
      <c r="M491" s="784"/>
      <c r="N491" s="784"/>
      <c r="O491" s="785"/>
      <c r="P491" s="786"/>
      <c r="Q491" s="786"/>
      <c r="R491" s="787"/>
      <c r="S491" s="781"/>
      <c r="T491" s="781"/>
      <c r="U491" s="781"/>
      <c r="V491" s="781"/>
      <c r="W491" s="781"/>
    </row>
    <row r="492" spans="1:25" ht="18" customHeight="1" thickBot="1">
      <c r="B492" s="773"/>
      <c r="C492" s="773"/>
      <c r="D492" s="774"/>
      <c r="E492" s="775"/>
      <c r="F492" s="775"/>
      <c r="G492" s="776"/>
      <c r="H492" s="776"/>
      <c r="I492" s="776"/>
      <c r="J492" s="776"/>
      <c r="K492" s="776"/>
      <c r="L492" s="776"/>
      <c r="M492" s="776"/>
      <c r="N492" s="776"/>
      <c r="O492" s="777"/>
      <c r="P492" s="778"/>
      <c r="Q492" s="778"/>
      <c r="R492" s="779"/>
      <c r="S492" s="773"/>
      <c r="T492" s="773"/>
      <c r="U492" s="773"/>
      <c r="V492" s="773"/>
      <c r="W492" s="773"/>
    </row>
    <row r="493" spans="1:25" ht="18" customHeight="1">
      <c r="B493" s="685" t="s">
        <v>851</v>
      </c>
      <c r="C493" s="708"/>
      <c r="D493" s="708"/>
      <c r="E493" s="708"/>
      <c r="F493" s="708"/>
      <c r="G493" s="708"/>
      <c r="H493" s="708"/>
      <c r="I493" s="708"/>
      <c r="J493" s="708" t="s">
        <v>852</v>
      </c>
      <c r="K493" s="708"/>
      <c r="L493" s="708"/>
      <c r="M493" s="708"/>
      <c r="N493" s="708" t="s">
        <v>853</v>
      </c>
      <c r="O493" s="708"/>
      <c r="P493" s="708"/>
      <c r="Q493" s="708"/>
      <c r="R493" s="708"/>
      <c r="S493" s="708"/>
      <c r="T493" s="708" t="s">
        <v>854</v>
      </c>
      <c r="U493" s="708"/>
      <c r="V493" s="708"/>
      <c r="W493" s="780"/>
    </row>
    <row r="494" spans="1:25" ht="18" customHeight="1" thickBot="1">
      <c r="B494" s="812"/>
      <c r="C494" s="721"/>
      <c r="D494" s="721"/>
      <c r="E494" s="721"/>
      <c r="F494" s="721"/>
      <c r="G494" s="721"/>
      <c r="H494" s="721"/>
      <c r="I494" s="721"/>
      <c r="J494" s="763" t="s">
        <v>892</v>
      </c>
      <c r="K494" s="748"/>
      <c r="L494" s="748"/>
      <c r="M494" s="764"/>
      <c r="N494" s="765" t="s">
        <v>901</v>
      </c>
      <c r="O494" s="766"/>
      <c r="P494" s="766"/>
      <c r="Q494" s="766"/>
      <c r="R494" s="766"/>
      <c r="S494" s="767"/>
      <c r="T494" s="813"/>
      <c r="U494" s="704"/>
      <c r="V494" s="704" t="s">
        <v>855</v>
      </c>
      <c r="W494" s="763"/>
    </row>
    <row r="495" spans="1:25" ht="18" customHeight="1">
      <c r="B495" s="770" t="s">
        <v>856</v>
      </c>
      <c r="C495" s="391"/>
      <c r="D495" s="391"/>
      <c r="E495" s="391"/>
      <c r="F495" s="391"/>
      <c r="G495" s="391"/>
      <c r="H495" s="391"/>
      <c r="I495" s="391"/>
      <c r="J495" s="391"/>
      <c r="K495" s="391"/>
      <c r="L495" s="391"/>
      <c r="M495" s="391"/>
      <c r="N495" s="503"/>
      <c r="O495" s="393"/>
      <c r="P495" s="735" t="s">
        <v>857</v>
      </c>
      <c r="Q495" s="772"/>
      <c r="R495" s="772"/>
      <c r="S495" s="772"/>
      <c r="T495" s="745" t="s">
        <v>858</v>
      </c>
      <c r="U495" s="746"/>
      <c r="V495" s="746"/>
      <c r="W495" s="746"/>
    </row>
    <row r="496" spans="1:25" ht="18" customHeight="1">
      <c r="B496" s="771"/>
      <c r="N496" s="503"/>
      <c r="O496" s="393"/>
      <c r="P496" s="424" t="s">
        <v>859</v>
      </c>
      <c r="Q496" s="749" t="s">
        <v>860</v>
      </c>
      <c r="R496" s="750"/>
      <c r="S496" s="750"/>
      <c r="T496" s="425" t="s">
        <v>859</v>
      </c>
      <c r="U496" s="751" t="s">
        <v>860</v>
      </c>
      <c r="V496" s="750"/>
      <c r="W496" s="730"/>
    </row>
    <row r="497" spans="2:23" ht="18" customHeight="1">
      <c r="N497" s="503"/>
      <c r="O497" s="393"/>
      <c r="P497" s="752"/>
      <c r="Q497" s="754"/>
      <c r="R497" s="754"/>
      <c r="S497" s="755"/>
      <c r="T497" s="758"/>
      <c r="U497" s="755"/>
      <c r="V497" s="760"/>
      <c r="W497" s="760"/>
    </row>
    <row r="498" spans="2:23" ht="18" customHeight="1" thickBot="1">
      <c r="C498" s="811"/>
      <c r="D498" s="811"/>
      <c r="E498" s="394"/>
      <c r="G498" s="407"/>
      <c r="H498" s="407"/>
      <c r="O498" s="393"/>
      <c r="P498" s="753"/>
      <c r="Q498" s="756"/>
      <c r="R498" s="756"/>
      <c r="S498" s="757"/>
      <c r="T498" s="759"/>
      <c r="U498" s="757"/>
      <c r="V498" s="761"/>
      <c r="W498" s="761"/>
    </row>
    <row r="499" spans="2:23" ht="18" customHeight="1" thickBot="1">
      <c r="C499" s="811"/>
      <c r="D499" s="811"/>
      <c r="E499" s="394"/>
      <c r="G499" s="407"/>
      <c r="H499" s="407"/>
      <c r="N499" s="503"/>
      <c r="O499" s="393"/>
      <c r="P499" s="741" t="s">
        <v>861</v>
      </c>
      <c r="Q499" s="742"/>
      <c r="R499" s="743"/>
      <c r="S499" s="744" t="s">
        <v>862</v>
      </c>
      <c r="T499" s="744"/>
      <c r="U499" s="744"/>
      <c r="V499" s="744"/>
      <c r="W499" s="744"/>
    </row>
    <row r="500" spans="2:23" ht="18" customHeight="1">
      <c r="C500" s="811"/>
      <c r="D500" s="811"/>
      <c r="O500" s="393"/>
      <c r="P500" s="745" t="s">
        <v>863</v>
      </c>
      <c r="Q500" s="746"/>
      <c r="R500" s="746"/>
      <c r="S500" s="728" t="s">
        <v>864</v>
      </c>
      <c r="T500" s="729"/>
      <c r="U500" s="729"/>
      <c r="V500" s="729"/>
      <c r="W500" s="729"/>
    </row>
    <row r="501" spans="2:23" ht="18" customHeight="1" thickBot="1">
      <c r="C501" s="407"/>
      <c r="D501" s="407"/>
      <c r="N501" s="503"/>
      <c r="O501" s="393"/>
      <c r="P501" s="747" t="s">
        <v>865</v>
      </c>
      <c r="Q501" s="748"/>
      <c r="R501" s="748"/>
      <c r="S501" s="698" t="s">
        <v>864</v>
      </c>
      <c r="T501" s="726"/>
      <c r="U501" s="726"/>
      <c r="V501" s="726"/>
      <c r="W501" s="726"/>
    </row>
    <row r="502" spans="2:23" ht="18" customHeight="1">
      <c r="C502" s="407"/>
      <c r="D502" s="407"/>
      <c r="N502" s="503"/>
      <c r="O502" s="393"/>
      <c r="P502" s="715" t="s">
        <v>866</v>
      </c>
      <c r="Q502" s="683"/>
      <c r="R502" s="727"/>
      <c r="S502" s="728" t="s">
        <v>864</v>
      </c>
      <c r="T502" s="729"/>
      <c r="U502" s="729"/>
      <c r="V502" s="729"/>
      <c r="W502" s="729"/>
    </row>
    <row r="503" spans="2:23" ht="18" customHeight="1" thickBot="1">
      <c r="B503" s="398"/>
      <c r="C503" s="519"/>
      <c r="D503" s="519"/>
      <c r="E503" s="398"/>
      <c r="F503" s="398"/>
      <c r="G503" s="398"/>
      <c r="H503" s="398"/>
      <c r="I503" s="398"/>
      <c r="J503" s="398"/>
      <c r="K503" s="398"/>
      <c r="L503" s="398"/>
      <c r="M503" s="398"/>
      <c r="N503" s="520"/>
      <c r="O503" s="399"/>
      <c r="P503" s="723" t="s">
        <v>981</v>
      </c>
      <c r="Q503" s="724"/>
      <c r="R503" s="725"/>
      <c r="S503" s="698" t="s">
        <v>864</v>
      </c>
      <c r="T503" s="726"/>
      <c r="U503" s="726"/>
      <c r="V503" s="726"/>
      <c r="W503" s="726"/>
    </row>
    <row r="504" spans="2:23" ht="18" customHeight="1">
      <c r="C504" s="407"/>
      <c r="D504" s="407"/>
      <c r="N504" s="503"/>
      <c r="O504" s="393"/>
      <c r="P504" s="715" t="s">
        <v>867</v>
      </c>
      <c r="Q504" s="683"/>
      <c r="R504" s="727"/>
      <c r="S504" s="728" t="s">
        <v>864</v>
      </c>
      <c r="T504" s="729"/>
      <c r="U504" s="729"/>
      <c r="V504" s="729"/>
      <c r="W504" s="729"/>
    </row>
    <row r="505" spans="2:23" ht="18" customHeight="1">
      <c r="C505" s="407"/>
      <c r="D505" s="407"/>
      <c r="N505" s="503"/>
      <c r="O505" s="393"/>
      <c r="P505" s="730" t="s">
        <v>868</v>
      </c>
      <c r="Q505" s="731"/>
      <c r="R505" s="732"/>
      <c r="S505" s="733" t="s">
        <v>864</v>
      </c>
      <c r="T505" s="734"/>
      <c r="U505" s="734"/>
      <c r="V505" s="734"/>
      <c r="W505" s="734"/>
    </row>
    <row r="506" spans="2:23" ht="18" customHeight="1" thickBot="1">
      <c r="C506" s="407"/>
      <c r="D506" s="407"/>
      <c r="N506" s="503"/>
      <c r="O506" s="393"/>
      <c r="P506" s="735" t="s">
        <v>869</v>
      </c>
      <c r="Q506" s="724"/>
      <c r="R506" s="725"/>
      <c r="S506" s="736"/>
      <c r="T506" s="737"/>
      <c r="U506" s="737"/>
      <c r="V506" s="737"/>
      <c r="W506" s="737"/>
    </row>
    <row r="507" spans="2:23" ht="18" customHeight="1">
      <c r="C507" s="811"/>
      <c r="D507" s="811"/>
      <c r="E507" s="394"/>
      <c r="F507" s="394"/>
      <c r="G507" s="407"/>
      <c r="H507" s="407"/>
      <c r="O507" s="395"/>
      <c r="P507" s="738" t="s">
        <v>870</v>
      </c>
      <c r="Q507" s="694" t="s">
        <v>909</v>
      </c>
      <c r="R507" s="694"/>
      <c r="S507" s="694"/>
      <c r="T507" s="718"/>
      <c r="U507" s="718"/>
      <c r="V507" s="718"/>
      <c r="W507" s="719"/>
    </row>
    <row r="508" spans="2:23" ht="18" customHeight="1">
      <c r="C508" s="811"/>
      <c r="D508" s="811"/>
      <c r="E508" s="521"/>
      <c r="F508" s="521"/>
      <c r="G508" s="407"/>
      <c r="H508" s="407"/>
      <c r="N508" s="503"/>
      <c r="O508" s="395"/>
      <c r="P508" s="739"/>
      <c r="Q508" s="701" t="s">
        <v>910</v>
      </c>
      <c r="R508" s="701"/>
      <c r="S508" s="701"/>
      <c r="T508" s="720"/>
      <c r="U508" s="720"/>
      <c r="V508" s="720"/>
      <c r="W508" s="674"/>
    </row>
    <row r="509" spans="2:23" ht="18" customHeight="1" thickBot="1">
      <c r="C509" s="811"/>
      <c r="D509" s="811"/>
      <c r="E509" s="521"/>
      <c r="F509" s="521"/>
      <c r="O509" s="395"/>
      <c r="P509" s="740"/>
      <c r="Q509" s="704" t="s">
        <v>911</v>
      </c>
      <c r="R509" s="704"/>
      <c r="S509" s="704"/>
      <c r="T509" s="721"/>
      <c r="U509" s="721"/>
      <c r="V509" s="721"/>
      <c r="W509" s="722"/>
    </row>
    <row r="510" spans="2:23" ht="18" customHeight="1">
      <c r="C510" s="407"/>
      <c r="D510" s="407"/>
      <c r="E510" s="522"/>
      <c r="F510" s="522"/>
      <c r="N510" s="503"/>
      <c r="O510" s="393"/>
      <c r="P510" s="715" t="s">
        <v>871</v>
      </c>
      <c r="Q510" s="683"/>
      <c r="R510" s="683"/>
      <c r="S510" s="683"/>
      <c r="T510" s="683"/>
      <c r="U510" s="683"/>
      <c r="V510" s="683"/>
      <c r="W510" s="683"/>
    </row>
    <row r="511" spans="2:23" ht="18" customHeight="1">
      <c r="C511" s="407"/>
      <c r="D511" s="407"/>
      <c r="N511" s="503"/>
      <c r="O511" s="393"/>
      <c r="P511" s="713" t="s">
        <v>872</v>
      </c>
      <c r="Q511" s="701"/>
      <c r="R511" s="701"/>
      <c r="S511" s="701"/>
      <c r="T511" s="716" t="s">
        <v>873</v>
      </c>
      <c r="U511" s="716"/>
      <c r="V511" s="716" t="s">
        <v>874</v>
      </c>
      <c r="W511" s="717"/>
    </row>
    <row r="512" spans="2:23" ht="18" customHeight="1">
      <c r="B512" s="398"/>
      <c r="C512" s="519"/>
      <c r="D512" s="519"/>
      <c r="E512" s="398"/>
      <c r="F512" s="398"/>
      <c r="G512" s="398"/>
      <c r="H512" s="398"/>
      <c r="I512" s="398"/>
      <c r="J512" s="398"/>
      <c r="K512" s="398"/>
      <c r="L512" s="398"/>
      <c r="M512" s="398"/>
      <c r="N512" s="520"/>
      <c r="O512" s="399"/>
      <c r="P512" s="713"/>
      <c r="Q512" s="701"/>
      <c r="R512" s="701"/>
      <c r="S512" s="701"/>
      <c r="T512" s="716"/>
      <c r="U512" s="716"/>
      <c r="V512" s="716"/>
      <c r="W512" s="717"/>
    </row>
    <row r="513" spans="2:23" ht="18" customHeight="1">
      <c r="C513" s="407"/>
      <c r="D513" s="407"/>
      <c r="O513" s="393"/>
      <c r="P513" s="713" t="s">
        <v>875</v>
      </c>
      <c r="Q513" s="701"/>
      <c r="R513" s="701"/>
      <c r="S513" s="701"/>
      <c r="T513" s="716" t="s">
        <v>874</v>
      </c>
      <c r="U513" s="716"/>
      <c r="V513" s="716" t="s">
        <v>874</v>
      </c>
      <c r="W513" s="717"/>
    </row>
    <row r="514" spans="2:23" ht="18" customHeight="1">
      <c r="C514" s="407"/>
      <c r="D514" s="407"/>
      <c r="N514" s="503"/>
      <c r="O514" s="393"/>
      <c r="P514" s="713"/>
      <c r="Q514" s="701"/>
      <c r="R514" s="701"/>
      <c r="S514" s="701"/>
      <c r="T514" s="716"/>
      <c r="U514" s="716"/>
      <c r="V514" s="716"/>
      <c r="W514" s="717"/>
    </row>
    <row r="515" spans="2:23" ht="18" customHeight="1">
      <c r="C515" s="407"/>
      <c r="D515" s="407"/>
      <c r="N515" s="503"/>
      <c r="O515" s="393"/>
      <c r="P515" s="707" t="s">
        <v>876</v>
      </c>
      <c r="Q515" s="708"/>
      <c r="R515" s="708"/>
      <c r="S515" s="708"/>
      <c r="T515" s="709" t="s">
        <v>915</v>
      </c>
      <c r="U515" s="709"/>
      <c r="V515" s="709" t="s">
        <v>915</v>
      </c>
      <c r="W515" s="710"/>
    </row>
    <row r="516" spans="2:23" ht="18" customHeight="1" thickBot="1">
      <c r="C516" s="407"/>
      <c r="D516" s="523"/>
      <c r="E516" s="394"/>
      <c r="G516" s="407"/>
      <c r="H516" s="407"/>
      <c r="N516" s="503"/>
      <c r="O516" s="393"/>
      <c r="P516" s="711" t="s">
        <v>877</v>
      </c>
      <c r="Q516" s="704"/>
      <c r="R516" s="704"/>
      <c r="S516" s="704"/>
      <c r="T516" s="705" t="s">
        <v>878</v>
      </c>
      <c r="U516" s="705"/>
      <c r="V516" s="705" t="s">
        <v>879</v>
      </c>
      <c r="W516" s="706"/>
    </row>
    <row r="517" spans="2:23" ht="18" customHeight="1">
      <c r="C517" s="811"/>
      <c r="D517" s="811"/>
      <c r="E517" s="394"/>
      <c r="G517" s="407"/>
      <c r="H517" s="407"/>
      <c r="O517" s="393"/>
      <c r="P517" s="712" t="s">
        <v>880</v>
      </c>
      <c r="Q517" s="714" t="s">
        <v>914</v>
      </c>
      <c r="R517" s="714"/>
      <c r="S517" s="714"/>
      <c r="T517" s="699" t="s">
        <v>917</v>
      </c>
      <c r="U517" s="699"/>
      <c r="V517" s="699" t="s">
        <v>918</v>
      </c>
      <c r="W517" s="700"/>
    </row>
    <row r="518" spans="2:23" ht="18" customHeight="1">
      <c r="C518" s="811"/>
      <c r="D518" s="811"/>
      <c r="N518" s="503"/>
      <c r="O518" s="393"/>
      <c r="P518" s="713"/>
      <c r="Q518" s="701" t="s">
        <v>913</v>
      </c>
      <c r="R518" s="701"/>
      <c r="S518" s="701"/>
      <c r="T518" s="702" t="s">
        <v>917</v>
      </c>
      <c r="U518" s="702"/>
      <c r="V518" s="702" t="s">
        <v>918</v>
      </c>
      <c r="W518" s="703"/>
    </row>
    <row r="519" spans="2:23" ht="18" customHeight="1" thickBot="1">
      <c r="O519" s="393"/>
      <c r="P519" s="711"/>
      <c r="Q519" s="704" t="s">
        <v>912</v>
      </c>
      <c r="R519" s="704"/>
      <c r="S519" s="704"/>
      <c r="T519" s="705" t="s">
        <v>917</v>
      </c>
      <c r="U519" s="705"/>
      <c r="V519" s="705" t="s">
        <v>918</v>
      </c>
      <c r="W519" s="706"/>
    </row>
    <row r="520" spans="2:23" ht="18" customHeight="1">
      <c r="N520" s="503"/>
      <c r="O520" s="393"/>
      <c r="P520" s="693" t="s">
        <v>883</v>
      </c>
      <c r="Q520" s="694"/>
      <c r="R520" s="694"/>
      <c r="S520" s="694"/>
      <c r="T520" s="694" t="s">
        <v>884</v>
      </c>
      <c r="U520" s="694"/>
      <c r="V520" s="694"/>
      <c r="W520" s="695"/>
    </row>
    <row r="521" spans="2:23" ht="18" customHeight="1" thickBot="1">
      <c r="N521" s="503"/>
      <c r="O521" s="393"/>
      <c r="P521" s="696" t="s">
        <v>885</v>
      </c>
      <c r="Q521" s="697"/>
      <c r="R521" s="697"/>
      <c r="S521" s="697"/>
      <c r="T521" s="697" t="s">
        <v>885</v>
      </c>
      <c r="U521" s="697"/>
      <c r="V521" s="697"/>
      <c r="W521" s="698"/>
    </row>
    <row r="522" spans="2:23" ht="18" customHeight="1">
      <c r="C522" s="509"/>
      <c r="D522" s="509"/>
      <c r="E522" s="509"/>
      <c r="N522" s="503"/>
      <c r="O522" s="393"/>
      <c r="P522" s="677" t="s">
        <v>886</v>
      </c>
      <c r="Q522" s="678"/>
      <c r="R522" s="678"/>
      <c r="S522" s="678"/>
      <c r="T522" s="678"/>
      <c r="U522" s="678"/>
      <c r="V522" s="678"/>
      <c r="W522" s="679"/>
    </row>
    <row r="523" spans="2:23" ht="18" customHeight="1" thickBot="1">
      <c r="B523" s="396"/>
      <c r="C523" s="396"/>
      <c r="D523" s="396"/>
      <c r="E523" s="396"/>
      <c r="F523" s="396"/>
      <c r="G523" s="396"/>
      <c r="H523" s="396"/>
      <c r="I523" s="396"/>
      <c r="J523" s="396"/>
      <c r="K523" s="396"/>
      <c r="L523" s="396"/>
      <c r="M523" s="396"/>
      <c r="N523" s="396"/>
      <c r="O523" s="397"/>
      <c r="P523" s="680"/>
      <c r="Q523" s="681"/>
      <c r="R523" s="681"/>
      <c r="S523" s="681"/>
      <c r="T523" s="681"/>
      <c r="U523" s="681"/>
      <c r="V523" s="681"/>
      <c r="W523" s="682"/>
    </row>
    <row r="524" spans="2:23" ht="18" customHeight="1">
      <c r="B524" s="683" t="s">
        <v>887</v>
      </c>
      <c r="C524" s="683"/>
      <c r="D524" s="683"/>
      <c r="E524" s="683"/>
      <c r="F524" s="683"/>
      <c r="G524" s="683"/>
      <c r="H524" s="683"/>
      <c r="I524" s="683"/>
      <c r="J524" s="683"/>
      <c r="K524" s="683"/>
      <c r="L524" s="683"/>
      <c r="M524" s="683"/>
      <c r="N524" s="683"/>
      <c r="O524" s="683"/>
      <c r="P524" s="680"/>
      <c r="Q524" s="681"/>
      <c r="R524" s="681"/>
      <c r="S524" s="681"/>
      <c r="T524" s="681"/>
      <c r="U524" s="681"/>
      <c r="V524" s="681"/>
      <c r="W524" s="682"/>
    </row>
    <row r="525" spans="2:23" ht="18" customHeight="1">
      <c r="B525" s="684" t="s">
        <v>888</v>
      </c>
      <c r="C525" s="685"/>
      <c r="D525" s="686"/>
      <c r="E525" s="687"/>
      <c r="F525" s="686"/>
      <c r="G525" s="687"/>
      <c r="H525" s="686"/>
      <c r="I525" s="687"/>
      <c r="J525" s="686"/>
      <c r="K525" s="687"/>
      <c r="L525" s="686"/>
      <c r="M525" s="687"/>
      <c r="N525" s="686"/>
      <c r="O525" s="688"/>
      <c r="P525" s="680"/>
      <c r="Q525" s="681"/>
      <c r="R525" s="681"/>
      <c r="S525" s="681"/>
      <c r="T525" s="681"/>
      <c r="U525" s="681"/>
      <c r="V525" s="681"/>
      <c r="W525" s="682"/>
    </row>
    <row r="526" spans="2:23" ht="18" customHeight="1">
      <c r="B526" s="684" t="s">
        <v>889</v>
      </c>
      <c r="C526" s="685"/>
      <c r="D526" s="674"/>
      <c r="E526" s="675"/>
      <c r="F526" s="674"/>
      <c r="G526" s="675"/>
      <c r="H526" s="674"/>
      <c r="I526" s="675"/>
      <c r="J526" s="674"/>
      <c r="K526" s="675"/>
      <c r="L526" s="674"/>
      <c r="M526" s="675"/>
      <c r="N526" s="674"/>
      <c r="O526" s="676"/>
      <c r="P526" s="680"/>
      <c r="Q526" s="681"/>
      <c r="R526" s="681"/>
      <c r="S526" s="681"/>
      <c r="T526" s="681"/>
      <c r="U526" s="681"/>
      <c r="V526" s="681"/>
      <c r="W526" s="682"/>
    </row>
    <row r="527" spans="2:23" ht="18" customHeight="1">
      <c r="B527" s="671" t="s">
        <v>890</v>
      </c>
      <c r="C527" s="672"/>
      <c r="D527" s="665"/>
      <c r="E527" s="673"/>
      <c r="F527" s="665"/>
      <c r="G527" s="673"/>
      <c r="H527" s="665"/>
      <c r="I527" s="673"/>
      <c r="J527" s="665"/>
      <c r="K527" s="673"/>
      <c r="L527" s="665"/>
      <c r="M527" s="673"/>
      <c r="N527" s="665"/>
      <c r="O527" s="666"/>
      <c r="P527" s="667" t="s">
        <v>891</v>
      </c>
      <c r="Q527" s="668"/>
      <c r="R527" s="668"/>
      <c r="S527" s="668"/>
      <c r="T527" s="669" t="s">
        <v>881</v>
      </c>
      <c r="U527" s="669"/>
      <c r="V527" s="669" t="s">
        <v>882</v>
      </c>
      <c r="W527" s="670"/>
    </row>
    <row r="528" spans="2:23" ht="18" customHeight="1"/>
    <row r="529" spans="1:25" ht="18" customHeight="1">
      <c r="A529" s="388"/>
      <c r="B529" s="388"/>
      <c r="Y529" s="389" t="s">
        <v>966</v>
      </c>
    </row>
    <row r="530" spans="1:25" ht="18" customHeight="1"/>
    <row r="531" spans="1:25" ht="18" customHeight="1">
      <c r="B531" s="684" t="s">
        <v>849</v>
      </c>
      <c r="C531" s="684"/>
      <c r="D531" s="685"/>
      <c r="E531" s="708" t="s">
        <v>437</v>
      </c>
      <c r="F531" s="708"/>
      <c r="G531" s="708" t="s">
        <v>850</v>
      </c>
      <c r="H531" s="708"/>
      <c r="I531" s="708"/>
      <c r="J531" s="708"/>
      <c r="K531" s="708"/>
      <c r="L531" s="708"/>
      <c r="M531" s="708"/>
      <c r="N531" s="708"/>
      <c r="O531" s="780" t="s">
        <v>894</v>
      </c>
      <c r="P531" s="684"/>
      <c r="Q531" s="684"/>
      <c r="R531" s="685"/>
      <c r="S531" s="780" t="s">
        <v>893</v>
      </c>
      <c r="T531" s="684"/>
      <c r="U531" s="684"/>
      <c r="V531" s="684"/>
      <c r="W531" s="684"/>
    </row>
    <row r="532" spans="1:25" ht="18" customHeight="1">
      <c r="B532" s="788">
        <v>3824830</v>
      </c>
      <c r="C532" s="788"/>
      <c r="D532" s="789"/>
      <c r="E532" s="790">
        <v>50</v>
      </c>
      <c r="F532" s="790"/>
      <c r="G532" s="791" t="s">
        <v>656</v>
      </c>
      <c r="H532" s="791"/>
      <c r="I532" s="791"/>
      <c r="J532" s="791"/>
      <c r="K532" s="791"/>
      <c r="L532" s="791"/>
      <c r="M532" s="791"/>
      <c r="N532" s="791"/>
      <c r="O532" s="792" t="s">
        <v>1784</v>
      </c>
      <c r="P532" s="793"/>
      <c r="Q532" s="793"/>
      <c r="R532" s="794"/>
      <c r="S532" s="795" t="s">
        <v>1931</v>
      </c>
      <c r="T532" s="788"/>
      <c r="U532" s="788"/>
      <c r="V532" s="788"/>
      <c r="W532" s="788"/>
    </row>
    <row r="533" spans="1:25" ht="18" customHeight="1">
      <c r="B533" s="788"/>
      <c r="C533" s="788"/>
      <c r="D533" s="789"/>
      <c r="E533" s="790"/>
      <c r="F533" s="790"/>
      <c r="G533" s="791"/>
      <c r="H533" s="791"/>
      <c r="I533" s="791"/>
      <c r="J533" s="791"/>
      <c r="K533" s="791"/>
      <c r="L533" s="791"/>
      <c r="M533" s="791"/>
      <c r="N533" s="791"/>
      <c r="O533" s="792"/>
      <c r="P533" s="793"/>
      <c r="Q533" s="793"/>
      <c r="R533" s="794"/>
      <c r="S533" s="781"/>
      <c r="T533" s="781"/>
      <c r="U533" s="781"/>
      <c r="V533" s="781"/>
      <c r="W533" s="781"/>
    </row>
    <row r="534" spans="1:25" ht="18" customHeight="1">
      <c r="B534" s="781"/>
      <c r="C534" s="781"/>
      <c r="D534" s="782"/>
      <c r="E534" s="814"/>
      <c r="F534" s="782"/>
      <c r="G534" s="785"/>
      <c r="H534" s="786"/>
      <c r="I534" s="786"/>
      <c r="J534" s="786"/>
      <c r="K534" s="786"/>
      <c r="L534" s="786"/>
      <c r="M534" s="786"/>
      <c r="N534" s="787"/>
      <c r="O534" s="785"/>
      <c r="P534" s="786"/>
      <c r="Q534" s="786"/>
      <c r="R534" s="787"/>
      <c r="S534" s="781"/>
      <c r="T534" s="781"/>
      <c r="U534" s="781"/>
      <c r="V534" s="781"/>
      <c r="W534" s="781"/>
    </row>
    <row r="535" spans="1:25" ht="18" customHeight="1">
      <c r="B535" s="781"/>
      <c r="C535" s="781"/>
      <c r="D535" s="782"/>
      <c r="E535" s="783"/>
      <c r="F535" s="783"/>
      <c r="G535" s="784"/>
      <c r="H535" s="784"/>
      <c r="I535" s="784"/>
      <c r="J535" s="784"/>
      <c r="K535" s="784"/>
      <c r="L535" s="784"/>
      <c r="M535" s="784"/>
      <c r="N535" s="784"/>
      <c r="O535" s="785"/>
      <c r="P535" s="786"/>
      <c r="Q535" s="786"/>
      <c r="R535" s="787"/>
      <c r="S535" s="781"/>
      <c r="T535" s="781"/>
      <c r="U535" s="781"/>
      <c r="V535" s="781"/>
      <c r="W535" s="781"/>
    </row>
    <row r="536" spans="1:25" ht="18" customHeight="1" thickBot="1">
      <c r="B536" s="773"/>
      <c r="C536" s="773"/>
      <c r="D536" s="774"/>
      <c r="E536" s="775"/>
      <c r="F536" s="775"/>
      <c r="G536" s="776"/>
      <c r="H536" s="776"/>
      <c r="I536" s="776"/>
      <c r="J536" s="776"/>
      <c r="K536" s="776"/>
      <c r="L536" s="776"/>
      <c r="M536" s="776"/>
      <c r="N536" s="776"/>
      <c r="O536" s="777"/>
      <c r="P536" s="778"/>
      <c r="Q536" s="778"/>
      <c r="R536" s="779"/>
      <c r="S536" s="773"/>
      <c r="T536" s="773"/>
      <c r="U536" s="773"/>
      <c r="V536" s="773"/>
      <c r="W536" s="773"/>
    </row>
    <row r="537" spans="1:25" ht="18" customHeight="1">
      <c r="B537" s="685" t="s">
        <v>851</v>
      </c>
      <c r="C537" s="708"/>
      <c r="D537" s="708"/>
      <c r="E537" s="708"/>
      <c r="F537" s="708"/>
      <c r="G537" s="708"/>
      <c r="H537" s="708"/>
      <c r="I537" s="708"/>
      <c r="J537" s="708" t="s">
        <v>852</v>
      </c>
      <c r="K537" s="708"/>
      <c r="L537" s="708"/>
      <c r="M537" s="708"/>
      <c r="N537" s="708" t="s">
        <v>853</v>
      </c>
      <c r="O537" s="708"/>
      <c r="P537" s="708"/>
      <c r="Q537" s="708"/>
      <c r="R537" s="708"/>
      <c r="S537" s="708"/>
      <c r="T537" s="708" t="s">
        <v>854</v>
      </c>
      <c r="U537" s="708"/>
      <c r="V537" s="708"/>
      <c r="W537" s="780"/>
    </row>
    <row r="538" spans="1:25" ht="18" customHeight="1" thickBot="1">
      <c r="B538" s="812"/>
      <c r="C538" s="721"/>
      <c r="D538" s="721"/>
      <c r="E538" s="721"/>
      <c r="F538" s="721"/>
      <c r="G538" s="721"/>
      <c r="H538" s="721"/>
      <c r="I538" s="721"/>
      <c r="J538" s="763" t="s">
        <v>892</v>
      </c>
      <c r="K538" s="748"/>
      <c r="L538" s="748"/>
      <c r="M538" s="764"/>
      <c r="N538" s="765" t="s">
        <v>901</v>
      </c>
      <c r="O538" s="766"/>
      <c r="P538" s="766"/>
      <c r="Q538" s="766"/>
      <c r="R538" s="766"/>
      <c r="S538" s="767"/>
      <c r="T538" s="813"/>
      <c r="U538" s="704"/>
      <c r="V538" s="704" t="s">
        <v>855</v>
      </c>
      <c r="W538" s="763"/>
    </row>
    <row r="539" spans="1:25" ht="18" customHeight="1">
      <c r="B539" s="770" t="s">
        <v>856</v>
      </c>
      <c r="C539" s="391"/>
      <c r="D539" s="391"/>
      <c r="E539" s="391"/>
      <c r="F539" s="391"/>
      <c r="G539" s="391"/>
      <c r="H539" s="391"/>
      <c r="I539" s="391"/>
      <c r="J539" s="391"/>
      <c r="K539" s="391"/>
      <c r="L539" s="391"/>
      <c r="M539" s="391"/>
      <c r="O539" s="393"/>
      <c r="P539" s="735" t="s">
        <v>857</v>
      </c>
      <c r="Q539" s="772"/>
      <c r="R539" s="772"/>
      <c r="S539" s="772"/>
      <c r="T539" s="745" t="s">
        <v>858</v>
      </c>
      <c r="U539" s="746"/>
      <c r="V539" s="746"/>
      <c r="W539" s="746"/>
    </row>
    <row r="540" spans="1:25" ht="18" customHeight="1">
      <c r="B540" s="771"/>
      <c r="N540" s="503" t="s">
        <v>1000</v>
      </c>
      <c r="O540" s="500" t="s">
        <v>908</v>
      </c>
      <c r="P540" s="424" t="s">
        <v>859</v>
      </c>
      <c r="Q540" s="749" t="s">
        <v>860</v>
      </c>
      <c r="R540" s="750"/>
      <c r="S540" s="750"/>
      <c r="T540" s="425" t="s">
        <v>859</v>
      </c>
      <c r="U540" s="751" t="s">
        <v>860</v>
      </c>
      <c r="V540" s="750"/>
      <c r="W540" s="730"/>
    </row>
    <row r="541" spans="1:25" ht="18" customHeight="1">
      <c r="O541" s="393"/>
      <c r="P541" s="752"/>
      <c r="Q541" s="754"/>
      <c r="R541" s="754"/>
      <c r="S541" s="755"/>
      <c r="T541" s="758"/>
      <c r="U541" s="755"/>
      <c r="V541" s="760"/>
      <c r="W541" s="760"/>
    </row>
    <row r="542" spans="1:25" ht="18" customHeight="1" thickBot="1">
      <c r="C542" s="811"/>
      <c r="D542" s="811"/>
      <c r="E542" s="394"/>
      <c r="G542" s="407"/>
      <c r="H542" s="407"/>
      <c r="O542" s="393"/>
      <c r="P542" s="753"/>
      <c r="Q542" s="756"/>
      <c r="R542" s="756"/>
      <c r="S542" s="757"/>
      <c r="T542" s="759"/>
      <c r="U542" s="757"/>
      <c r="V542" s="761"/>
      <c r="W542" s="761"/>
    </row>
    <row r="543" spans="1:25" ht="18" customHeight="1" thickBot="1">
      <c r="C543" s="811"/>
      <c r="D543" s="811"/>
      <c r="E543" s="394"/>
      <c r="G543" s="407"/>
      <c r="H543" s="407"/>
      <c r="N543" s="503" t="s">
        <v>1001</v>
      </c>
      <c r="O543" s="500" t="s">
        <v>908</v>
      </c>
      <c r="P543" s="741" t="s">
        <v>861</v>
      </c>
      <c r="Q543" s="742"/>
      <c r="R543" s="743"/>
      <c r="S543" s="744" t="s">
        <v>862</v>
      </c>
      <c r="T543" s="744"/>
      <c r="U543" s="744"/>
      <c r="V543" s="744"/>
      <c r="W543" s="744"/>
    </row>
    <row r="544" spans="1:25" ht="18" customHeight="1">
      <c r="C544" s="811"/>
      <c r="D544" s="811"/>
      <c r="O544" s="393"/>
      <c r="P544" s="745" t="s">
        <v>863</v>
      </c>
      <c r="Q544" s="746"/>
      <c r="R544" s="746"/>
      <c r="S544" s="728" t="s">
        <v>864</v>
      </c>
      <c r="T544" s="729"/>
      <c r="U544" s="729"/>
      <c r="V544" s="729"/>
      <c r="W544" s="729"/>
    </row>
    <row r="545" spans="2:23" ht="18" customHeight="1" thickBot="1">
      <c r="C545" s="407"/>
      <c r="D545" s="407"/>
      <c r="O545" s="393"/>
      <c r="P545" s="747" t="s">
        <v>865</v>
      </c>
      <c r="Q545" s="748"/>
      <c r="R545" s="748"/>
      <c r="S545" s="698" t="s">
        <v>864</v>
      </c>
      <c r="T545" s="726"/>
      <c r="U545" s="726"/>
      <c r="V545" s="726"/>
      <c r="W545" s="726"/>
    </row>
    <row r="546" spans="2:23" ht="18" customHeight="1">
      <c r="C546" s="407"/>
      <c r="D546" s="407"/>
      <c r="N546" s="503" t="s">
        <v>993</v>
      </c>
      <c r="O546" s="500" t="s">
        <v>908</v>
      </c>
      <c r="P546" s="715" t="s">
        <v>866</v>
      </c>
      <c r="Q546" s="683"/>
      <c r="R546" s="727"/>
      <c r="S546" s="728" t="s">
        <v>864</v>
      </c>
      <c r="T546" s="729"/>
      <c r="U546" s="729"/>
      <c r="V546" s="729"/>
      <c r="W546" s="729"/>
    </row>
    <row r="547" spans="2:23" ht="18" customHeight="1" thickBot="1">
      <c r="B547" s="398"/>
      <c r="C547" s="519"/>
      <c r="D547" s="519"/>
      <c r="E547" s="398"/>
      <c r="F547" s="398"/>
      <c r="G547" s="398"/>
      <c r="H547" s="398"/>
      <c r="I547" s="398"/>
      <c r="J547" s="398"/>
      <c r="K547" s="398"/>
      <c r="L547" s="398"/>
      <c r="M547" s="398"/>
      <c r="N547" s="398"/>
      <c r="O547" s="399"/>
      <c r="P547" s="723" t="s">
        <v>981</v>
      </c>
      <c r="Q547" s="724"/>
      <c r="R547" s="725"/>
      <c r="S547" s="698" t="s">
        <v>864</v>
      </c>
      <c r="T547" s="726"/>
      <c r="U547" s="726"/>
      <c r="V547" s="726"/>
      <c r="W547" s="726"/>
    </row>
    <row r="548" spans="2:23" ht="18" customHeight="1">
      <c r="C548" s="407"/>
      <c r="D548" s="407"/>
      <c r="O548" s="393"/>
      <c r="P548" s="715" t="s">
        <v>867</v>
      </c>
      <c r="Q548" s="683"/>
      <c r="R548" s="727"/>
      <c r="S548" s="728" t="s">
        <v>864</v>
      </c>
      <c r="T548" s="729"/>
      <c r="U548" s="729"/>
      <c r="V548" s="729"/>
      <c r="W548" s="729"/>
    </row>
    <row r="549" spans="2:23" ht="18" customHeight="1">
      <c r="C549" s="407"/>
      <c r="D549" s="407"/>
      <c r="N549" s="503" t="s">
        <v>1000</v>
      </c>
      <c r="O549" s="500" t="s">
        <v>908</v>
      </c>
      <c r="P549" s="730" t="s">
        <v>868</v>
      </c>
      <c r="Q549" s="731"/>
      <c r="R549" s="732"/>
      <c r="S549" s="733" t="s">
        <v>864</v>
      </c>
      <c r="T549" s="734"/>
      <c r="U549" s="734"/>
      <c r="V549" s="734"/>
      <c r="W549" s="734"/>
    </row>
    <row r="550" spans="2:23" ht="18" customHeight="1" thickBot="1">
      <c r="C550" s="407"/>
      <c r="D550" s="407"/>
      <c r="O550" s="393"/>
      <c r="P550" s="735" t="s">
        <v>869</v>
      </c>
      <c r="Q550" s="724"/>
      <c r="R550" s="725"/>
      <c r="S550" s="736"/>
      <c r="T550" s="737"/>
      <c r="U550" s="737"/>
      <c r="V550" s="737"/>
      <c r="W550" s="737"/>
    </row>
    <row r="551" spans="2:23" ht="18" customHeight="1">
      <c r="C551" s="811"/>
      <c r="D551" s="811"/>
      <c r="E551" s="394"/>
      <c r="G551" s="407"/>
      <c r="H551" s="407"/>
      <c r="O551" s="393"/>
      <c r="P551" s="738" t="s">
        <v>870</v>
      </c>
      <c r="Q551" s="694" t="s">
        <v>909</v>
      </c>
      <c r="R551" s="694"/>
      <c r="S551" s="694"/>
      <c r="T551" s="718"/>
      <c r="U551" s="718"/>
      <c r="V551" s="718"/>
      <c r="W551" s="719"/>
    </row>
    <row r="552" spans="2:23" ht="18" customHeight="1">
      <c r="C552" s="811"/>
      <c r="D552" s="811"/>
      <c r="E552" s="394"/>
      <c r="G552" s="407"/>
      <c r="H552" s="407"/>
      <c r="N552" s="503" t="s">
        <v>1001</v>
      </c>
      <c r="O552" s="500" t="s">
        <v>908</v>
      </c>
      <c r="P552" s="739"/>
      <c r="Q552" s="701" t="s">
        <v>910</v>
      </c>
      <c r="R552" s="701"/>
      <c r="S552" s="701"/>
      <c r="T552" s="720"/>
      <c r="U552" s="720"/>
      <c r="V552" s="720"/>
      <c r="W552" s="674"/>
    </row>
    <row r="553" spans="2:23" ht="18" customHeight="1" thickBot="1">
      <c r="C553" s="811"/>
      <c r="D553" s="811"/>
      <c r="O553" s="393"/>
      <c r="P553" s="740"/>
      <c r="Q553" s="704" t="s">
        <v>911</v>
      </c>
      <c r="R553" s="704"/>
      <c r="S553" s="704"/>
      <c r="T553" s="721"/>
      <c r="U553" s="721"/>
      <c r="V553" s="721"/>
      <c r="W553" s="722"/>
    </row>
    <row r="554" spans="2:23" ht="18" customHeight="1">
      <c r="C554" s="407"/>
      <c r="D554" s="407"/>
      <c r="O554" s="393"/>
      <c r="P554" s="715" t="s">
        <v>871</v>
      </c>
      <c r="Q554" s="683"/>
      <c r="R554" s="683"/>
      <c r="S554" s="683"/>
      <c r="T554" s="683"/>
      <c r="U554" s="683"/>
      <c r="V554" s="683"/>
      <c r="W554" s="683"/>
    </row>
    <row r="555" spans="2:23" ht="18" customHeight="1">
      <c r="C555" s="407"/>
      <c r="D555" s="407"/>
      <c r="N555" s="503" t="s">
        <v>993</v>
      </c>
      <c r="O555" s="500" t="s">
        <v>908</v>
      </c>
      <c r="P555" s="713" t="s">
        <v>872</v>
      </c>
      <c r="Q555" s="701"/>
      <c r="R555" s="701"/>
      <c r="S555" s="701"/>
      <c r="T555" s="716" t="s">
        <v>873</v>
      </c>
      <c r="U555" s="716"/>
      <c r="V555" s="716" t="s">
        <v>874</v>
      </c>
      <c r="W555" s="717"/>
    </row>
    <row r="556" spans="2:23" ht="18" customHeight="1">
      <c r="B556" s="398"/>
      <c r="C556" s="519"/>
      <c r="D556" s="519"/>
      <c r="E556" s="398"/>
      <c r="F556" s="398"/>
      <c r="G556" s="398"/>
      <c r="H556" s="398"/>
      <c r="I556" s="398"/>
      <c r="J556" s="398"/>
      <c r="K556" s="398"/>
      <c r="L556" s="398"/>
      <c r="M556" s="398"/>
      <c r="N556" s="398"/>
      <c r="O556" s="399"/>
      <c r="P556" s="713"/>
      <c r="Q556" s="701"/>
      <c r="R556" s="701"/>
      <c r="S556" s="701"/>
      <c r="T556" s="716"/>
      <c r="U556" s="716"/>
      <c r="V556" s="716"/>
      <c r="W556" s="717"/>
    </row>
    <row r="557" spans="2:23" ht="18" customHeight="1">
      <c r="C557" s="407"/>
      <c r="D557" s="407"/>
      <c r="O557" s="393"/>
      <c r="P557" s="713" t="s">
        <v>875</v>
      </c>
      <c r="Q557" s="701"/>
      <c r="R557" s="701"/>
      <c r="S557" s="701"/>
      <c r="T557" s="716" t="s">
        <v>874</v>
      </c>
      <c r="U557" s="716"/>
      <c r="V557" s="716" t="s">
        <v>874</v>
      </c>
      <c r="W557" s="717"/>
    </row>
    <row r="558" spans="2:23" ht="18" customHeight="1">
      <c r="C558" s="407"/>
      <c r="D558" s="407"/>
      <c r="O558" s="393"/>
      <c r="P558" s="713"/>
      <c r="Q558" s="701"/>
      <c r="R558" s="701"/>
      <c r="S558" s="701"/>
      <c r="T558" s="716"/>
      <c r="U558" s="716"/>
      <c r="V558" s="716"/>
      <c r="W558" s="717"/>
    </row>
    <row r="559" spans="2:23" ht="18" customHeight="1">
      <c r="C559" s="407"/>
      <c r="D559" s="407"/>
      <c r="N559" s="506" t="s">
        <v>1000</v>
      </c>
      <c r="O559" s="415" t="s">
        <v>908</v>
      </c>
      <c r="P559" s="707" t="s">
        <v>876</v>
      </c>
      <c r="Q559" s="708"/>
      <c r="R559" s="708"/>
      <c r="S559" s="708"/>
      <c r="T559" s="709" t="s">
        <v>915</v>
      </c>
      <c r="U559" s="709"/>
      <c r="V559" s="709" t="s">
        <v>915</v>
      </c>
      <c r="W559" s="710"/>
    </row>
    <row r="560" spans="2:23" ht="18" customHeight="1" thickBot="1">
      <c r="C560" s="407"/>
      <c r="D560" s="523"/>
      <c r="E560" s="394"/>
      <c r="G560" s="407"/>
      <c r="H560" s="407"/>
      <c r="N560" s="515"/>
      <c r="O560" s="417"/>
      <c r="P560" s="711" t="s">
        <v>877</v>
      </c>
      <c r="Q560" s="704"/>
      <c r="R560" s="704"/>
      <c r="S560" s="704"/>
      <c r="T560" s="705" t="s">
        <v>878</v>
      </c>
      <c r="U560" s="705"/>
      <c r="V560" s="705" t="s">
        <v>879</v>
      </c>
      <c r="W560" s="706"/>
    </row>
    <row r="561" spans="1:25" ht="18" customHeight="1">
      <c r="C561" s="811"/>
      <c r="D561" s="811"/>
      <c r="E561" s="394"/>
      <c r="G561" s="407"/>
      <c r="H561" s="407"/>
      <c r="N561" s="515"/>
      <c r="O561" s="417"/>
      <c r="P561" s="712" t="s">
        <v>880</v>
      </c>
      <c r="Q561" s="714" t="s">
        <v>914</v>
      </c>
      <c r="R561" s="714"/>
      <c r="S561" s="714"/>
      <c r="T561" s="699" t="s">
        <v>917</v>
      </c>
      <c r="U561" s="699"/>
      <c r="V561" s="699" t="s">
        <v>918</v>
      </c>
      <c r="W561" s="700"/>
    </row>
    <row r="562" spans="1:25" ht="18" customHeight="1">
      <c r="C562" s="811"/>
      <c r="D562" s="811"/>
      <c r="N562" s="506" t="s">
        <v>1001</v>
      </c>
      <c r="O562" s="415" t="s">
        <v>908</v>
      </c>
      <c r="P562" s="713"/>
      <c r="Q562" s="701" t="s">
        <v>913</v>
      </c>
      <c r="R562" s="701"/>
      <c r="S562" s="701"/>
      <c r="T562" s="702" t="s">
        <v>917</v>
      </c>
      <c r="U562" s="702"/>
      <c r="V562" s="702" t="s">
        <v>918</v>
      </c>
      <c r="W562" s="703"/>
    </row>
    <row r="563" spans="1:25" ht="18" customHeight="1" thickBot="1">
      <c r="N563" s="515"/>
      <c r="O563" s="417"/>
      <c r="P563" s="711"/>
      <c r="Q563" s="704" t="s">
        <v>912</v>
      </c>
      <c r="R563" s="704"/>
      <c r="S563" s="704"/>
      <c r="T563" s="705" t="s">
        <v>917</v>
      </c>
      <c r="U563" s="705"/>
      <c r="V563" s="705" t="s">
        <v>918</v>
      </c>
      <c r="W563" s="706"/>
    </row>
    <row r="564" spans="1:25" ht="18" customHeight="1">
      <c r="N564" s="515"/>
      <c r="O564" s="417"/>
      <c r="P564" s="693" t="s">
        <v>883</v>
      </c>
      <c r="Q564" s="694"/>
      <c r="R564" s="694"/>
      <c r="S564" s="694"/>
      <c r="T564" s="694" t="s">
        <v>884</v>
      </c>
      <c r="U564" s="694"/>
      <c r="V564" s="694"/>
      <c r="W564" s="695"/>
    </row>
    <row r="565" spans="1:25" ht="18" customHeight="1" thickBot="1">
      <c r="N565" s="506" t="s">
        <v>993</v>
      </c>
      <c r="O565" s="415" t="s">
        <v>908</v>
      </c>
      <c r="P565" s="696" t="s">
        <v>885</v>
      </c>
      <c r="Q565" s="697"/>
      <c r="R565" s="697"/>
      <c r="S565" s="697"/>
      <c r="T565" s="697" t="s">
        <v>885</v>
      </c>
      <c r="U565" s="697"/>
      <c r="V565" s="697"/>
      <c r="W565" s="698"/>
    </row>
    <row r="566" spans="1:25" ht="18" customHeight="1">
      <c r="C566" s="509"/>
      <c r="D566" s="509"/>
      <c r="E566" s="509"/>
      <c r="O566" s="393"/>
      <c r="P566" s="677" t="s">
        <v>886</v>
      </c>
      <c r="Q566" s="678"/>
      <c r="R566" s="678"/>
      <c r="S566" s="678"/>
      <c r="T566" s="678"/>
      <c r="U566" s="678"/>
      <c r="V566" s="678"/>
      <c r="W566" s="679"/>
    </row>
    <row r="567" spans="1:25" ht="18" customHeight="1" thickBot="1">
      <c r="B567" s="396"/>
      <c r="C567" s="396"/>
      <c r="D567" s="396"/>
      <c r="E567" s="396"/>
      <c r="F567" s="396"/>
      <c r="G567" s="396"/>
      <c r="H567" s="396"/>
      <c r="I567" s="396"/>
      <c r="J567" s="396"/>
      <c r="K567" s="396"/>
      <c r="L567" s="396"/>
      <c r="M567" s="396"/>
      <c r="N567" s="396"/>
      <c r="O567" s="397"/>
      <c r="P567" s="680"/>
      <c r="Q567" s="681"/>
      <c r="R567" s="681"/>
      <c r="S567" s="681"/>
      <c r="T567" s="681"/>
      <c r="U567" s="681"/>
      <c r="V567" s="681"/>
      <c r="W567" s="682"/>
    </row>
    <row r="568" spans="1:25" ht="18" customHeight="1">
      <c r="B568" s="683" t="s">
        <v>887</v>
      </c>
      <c r="C568" s="683"/>
      <c r="D568" s="683"/>
      <c r="E568" s="683"/>
      <c r="F568" s="683"/>
      <c r="G568" s="683"/>
      <c r="H568" s="683"/>
      <c r="I568" s="683"/>
      <c r="J568" s="683"/>
      <c r="K568" s="683"/>
      <c r="L568" s="683"/>
      <c r="M568" s="683"/>
      <c r="N568" s="683"/>
      <c r="O568" s="683"/>
      <c r="P568" s="680"/>
      <c r="Q568" s="681"/>
      <c r="R568" s="681"/>
      <c r="S568" s="681"/>
      <c r="T568" s="681"/>
      <c r="U568" s="681"/>
      <c r="V568" s="681"/>
      <c r="W568" s="682"/>
    </row>
    <row r="569" spans="1:25" ht="18" customHeight="1">
      <c r="B569" s="684" t="s">
        <v>888</v>
      </c>
      <c r="C569" s="685"/>
      <c r="D569" s="686"/>
      <c r="E569" s="687"/>
      <c r="F569" s="686"/>
      <c r="G569" s="687"/>
      <c r="H569" s="686"/>
      <c r="I569" s="687"/>
      <c r="J569" s="686"/>
      <c r="K569" s="687"/>
      <c r="L569" s="686"/>
      <c r="M569" s="687"/>
      <c r="N569" s="686"/>
      <c r="O569" s="688"/>
      <c r="P569" s="680"/>
      <c r="Q569" s="681"/>
      <c r="R569" s="681"/>
      <c r="S569" s="681"/>
      <c r="T569" s="681"/>
      <c r="U569" s="681"/>
      <c r="V569" s="681"/>
      <c r="W569" s="682"/>
    </row>
    <row r="570" spans="1:25" ht="18" customHeight="1">
      <c r="B570" s="684" t="s">
        <v>889</v>
      </c>
      <c r="C570" s="685"/>
      <c r="D570" s="674"/>
      <c r="E570" s="675"/>
      <c r="F570" s="674"/>
      <c r="G570" s="675"/>
      <c r="H570" s="674"/>
      <c r="I570" s="675"/>
      <c r="J570" s="674"/>
      <c r="K570" s="675"/>
      <c r="L570" s="674"/>
      <c r="M570" s="675"/>
      <c r="N570" s="674"/>
      <c r="O570" s="676"/>
      <c r="P570" s="680"/>
      <c r="Q570" s="681"/>
      <c r="R570" s="681"/>
      <c r="S570" s="681"/>
      <c r="T570" s="681"/>
      <c r="U570" s="681"/>
      <c r="V570" s="681"/>
      <c r="W570" s="682"/>
    </row>
    <row r="571" spans="1:25" ht="18" customHeight="1">
      <c r="B571" s="671" t="s">
        <v>890</v>
      </c>
      <c r="C571" s="672"/>
      <c r="D571" s="665"/>
      <c r="E571" s="673"/>
      <c r="F571" s="665"/>
      <c r="G571" s="673"/>
      <c r="H571" s="665"/>
      <c r="I571" s="673"/>
      <c r="J571" s="665"/>
      <c r="K571" s="673"/>
      <c r="L571" s="665"/>
      <c r="M571" s="673"/>
      <c r="N571" s="665"/>
      <c r="O571" s="666"/>
      <c r="P571" s="667" t="s">
        <v>891</v>
      </c>
      <c r="Q571" s="668"/>
      <c r="R571" s="668"/>
      <c r="S571" s="668"/>
      <c r="T571" s="669" t="s">
        <v>881</v>
      </c>
      <c r="U571" s="669"/>
      <c r="V571" s="669" t="s">
        <v>882</v>
      </c>
      <c r="W571" s="670"/>
    </row>
    <row r="572" spans="1:25" ht="18" customHeight="1"/>
    <row r="573" spans="1:25" ht="18" customHeight="1">
      <c r="A573" s="388"/>
      <c r="B573" s="388"/>
      <c r="Y573" s="389" t="s">
        <v>967</v>
      </c>
    </row>
    <row r="574" spans="1:25" ht="18" customHeight="1"/>
    <row r="575" spans="1:25" ht="18" customHeight="1">
      <c r="B575" s="684" t="s">
        <v>849</v>
      </c>
      <c r="C575" s="684"/>
      <c r="D575" s="685"/>
      <c r="E575" s="708" t="s">
        <v>437</v>
      </c>
      <c r="F575" s="708"/>
      <c r="G575" s="708" t="s">
        <v>850</v>
      </c>
      <c r="H575" s="708"/>
      <c r="I575" s="708"/>
      <c r="J575" s="708"/>
      <c r="K575" s="708"/>
      <c r="L575" s="708"/>
      <c r="M575" s="708"/>
      <c r="N575" s="708"/>
      <c r="O575" s="780" t="s">
        <v>894</v>
      </c>
      <c r="P575" s="684"/>
      <c r="Q575" s="684"/>
      <c r="R575" s="685"/>
      <c r="S575" s="780" t="s">
        <v>893</v>
      </c>
      <c r="T575" s="684"/>
      <c r="U575" s="684"/>
      <c r="V575" s="684"/>
      <c r="W575" s="684"/>
    </row>
    <row r="576" spans="1:25" ht="18" customHeight="1">
      <c r="B576" s="788">
        <v>3824812</v>
      </c>
      <c r="C576" s="788"/>
      <c r="D576" s="789"/>
      <c r="E576" s="790">
        <v>25</v>
      </c>
      <c r="F576" s="790"/>
      <c r="G576" s="791" t="s">
        <v>844</v>
      </c>
      <c r="H576" s="791"/>
      <c r="I576" s="791"/>
      <c r="J576" s="791"/>
      <c r="K576" s="791"/>
      <c r="L576" s="791"/>
      <c r="M576" s="791"/>
      <c r="N576" s="791"/>
      <c r="O576" s="792" t="s">
        <v>1020</v>
      </c>
      <c r="P576" s="793"/>
      <c r="Q576" s="793"/>
      <c r="R576" s="794"/>
      <c r="S576" s="795" t="s">
        <v>2033</v>
      </c>
      <c r="T576" s="788"/>
      <c r="U576" s="788"/>
      <c r="V576" s="788"/>
      <c r="W576" s="788"/>
    </row>
    <row r="577" spans="2:23" ht="18" customHeight="1">
      <c r="B577" s="788"/>
      <c r="C577" s="788"/>
      <c r="D577" s="789"/>
      <c r="E577" s="790"/>
      <c r="F577" s="790"/>
      <c r="G577" s="791"/>
      <c r="H577" s="791"/>
      <c r="I577" s="791"/>
      <c r="J577" s="791"/>
      <c r="K577" s="791"/>
      <c r="L577" s="791"/>
      <c r="M577" s="791"/>
      <c r="N577" s="791"/>
      <c r="O577" s="792"/>
      <c r="P577" s="793"/>
      <c r="Q577" s="793"/>
      <c r="R577" s="794"/>
      <c r="S577" s="781"/>
      <c r="T577" s="781"/>
      <c r="U577" s="781"/>
      <c r="V577" s="781"/>
      <c r="W577" s="781"/>
    </row>
    <row r="578" spans="2:23" ht="18" customHeight="1">
      <c r="B578" s="781"/>
      <c r="C578" s="781"/>
      <c r="D578" s="782"/>
      <c r="E578" s="783"/>
      <c r="F578" s="783"/>
      <c r="G578" s="784"/>
      <c r="H578" s="784"/>
      <c r="I578" s="784"/>
      <c r="J578" s="784"/>
      <c r="K578" s="784"/>
      <c r="L578" s="784"/>
      <c r="M578" s="784"/>
      <c r="N578" s="784"/>
      <c r="O578" s="785"/>
      <c r="P578" s="786"/>
      <c r="Q578" s="786"/>
      <c r="R578" s="787"/>
      <c r="S578" s="781"/>
      <c r="T578" s="781"/>
      <c r="U578" s="781"/>
      <c r="V578" s="781"/>
      <c r="W578" s="781"/>
    </row>
    <row r="579" spans="2:23" ht="18" customHeight="1">
      <c r="B579" s="781"/>
      <c r="C579" s="781"/>
      <c r="D579" s="782"/>
      <c r="E579" s="783"/>
      <c r="F579" s="783"/>
      <c r="G579" s="784"/>
      <c r="H579" s="784"/>
      <c r="I579" s="784"/>
      <c r="J579" s="784"/>
      <c r="K579" s="784"/>
      <c r="L579" s="784"/>
      <c r="M579" s="784"/>
      <c r="N579" s="784"/>
      <c r="O579" s="785"/>
      <c r="P579" s="786"/>
      <c r="Q579" s="786"/>
      <c r="R579" s="787"/>
      <c r="S579" s="781"/>
      <c r="T579" s="781"/>
      <c r="U579" s="781"/>
      <c r="V579" s="781"/>
      <c r="W579" s="781"/>
    </row>
    <row r="580" spans="2:23" ht="18" customHeight="1" thickBot="1">
      <c r="B580" s="773"/>
      <c r="C580" s="773"/>
      <c r="D580" s="774"/>
      <c r="E580" s="775"/>
      <c r="F580" s="775"/>
      <c r="G580" s="776"/>
      <c r="H580" s="776"/>
      <c r="I580" s="776"/>
      <c r="J580" s="776"/>
      <c r="K580" s="776"/>
      <c r="L580" s="776"/>
      <c r="M580" s="776"/>
      <c r="N580" s="776"/>
      <c r="O580" s="777"/>
      <c r="P580" s="778"/>
      <c r="Q580" s="778"/>
      <c r="R580" s="779"/>
      <c r="S580" s="773"/>
      <c r="T580" s="773"/>
      <c r="U580" s="773"/>
      <c r="V580" s="773"/>
      <c r="W580" s="773"/>
    </row>
    <row r="581" spans="2:23" ht="18" customHeight="1">
      <c r="B581" s="685" t="s">
        <v>851</v>
      </c>
      <c r="C581" s="708"/>
      <c r="D581" s="708"/>
      <c r="E581" s="708"/>
      <c r="F581" s="708"/>
      <c r="G581" s="708"/>
      <c r="H581" s="708"/>
      <c r="I581" s="708"/>
      <c r="J581" s="708" t="s">
        <v>852</v>
      </c>
      <c r="K581" s="708"/>
      <c r="L581" s="708"/>
      <c r="M581" s="708"/>
      <c r="N581" s="708" t="s">
        <v>853</v>
      </c>
      <c r="O581" s="708"/>
      <c r="P581" s="708"/>
      <c r="Q581" s="708"/>
      <c r="R581" s="708"/>
      <c r="S581" s="708"/>
      <c r="T581" s="708" t="s">
        <v>854</v>
      </c>
      <c r="U581" s="708"/>
      <c r="V581" s="708"/>
      <c r="W581" s="780"/>
    </row>
    <row r="582" spans="2:23" ht="18" customHeight="1" thickBot="1">
      <c r="B582" s="812"/>
      <c r="C582" s="721"/>
      <c r="D582" s="721"/>
      <c r="E582" s="721"/>
      <c r="F582" s="721"/>
      <c r="G582" s="721"/>
      <c r="H582" s="721"/>
      <c r="I582" s="721"/>
      <c r="J582" s="763" t="s">
        <v>892</v>
      </c>
      <c r="K582" s="748"/>
      <c r="L582" s="748"/>
      <c r="M582" s="764"/>
      <c r="N582" s="765" t="s">
        <v>901</v>
      </c>
      <c r="O582" s="766"/>
      <c r="P582" s="766"/>
      <c r="Q582" s="766"/>
      <c r="R582" s="766"/>
      <c r="S582" s="767"/>
      <c r="T582" s="704"/>
      <c r="U582" s="704"/>
      <c r="V582" s="704" t="s">
        <v>855</v>
      </c>
      <c r="W582" s="763"/>
    </row>
    <row r="583" spans="2:23" ht="18" customHeight="1">
      <c r="B583" s="770" t="s">
        <v>856</v>
      </c>
      <c r="C583" s="391"/>
      <c r="D583" s="391"/>
      <c r="E583" s="391"/>
      <c r="F583" s="391"/>
      <c r="G583" s="391"/>
      <c r="H583" s="391"/>
      <c r="I583" s="391"/>
      <c r="J583" s="391"/>
      <c r="K583" s="391"/>
      <c r="L583" s="391"/>
      <c r="M583" s="391"/>
      <c r="N583" s="498" t="s">
        <v>1002</v>
      </c>
      <c r="O583" s="499" t="s">
        <v>908</v>
      </c>
      <c r="P583" s="735" t="s">
        <v>857</v>
      </c>
      <c r="Q583" s="772"/>
      <c r="R583" s="772"/>
      <c r="S583" s="772"/>
      <c r="T583" s="745" t="s">
        <v>858</v>
      </c>
      <c r="U583" s="746"/>
      <c r="V583" s="746"/>
      <c r="W583" s="746"/>
    </row>
    <row r="584" spans="2:23" ht="18" customHeight="1">
      <c r="B584" s="771"/>
      <c r="N584" s="498"/>
      <c r="O584" s="393"/>
      <c r="P584" s="424" t="s">
        <v>859</v>
      </c>
      <c r="Q584" s="749" t="s">
        <v>860</v>
      </c>
      <c r="R584" s="750"/>
      <c r="S584" s="750"/>
      <c r="T584" s="425" t="s">
        <v>859</v>
      </c>
      <c r="U584" s="751" t="s">
        <v>860</v>
      </c>
      <c r="V584" s="750"/>
      <c r="W584" s="730"/>
    </row>
    <row r="585" spans="2:23" ht="18" customHeight="1">
      <c r="N585" s="498" t="s">
        <v>1003</v>
      </c>
      <c r="O585" s="499" t="s">
        <v>908</v>
      </c>
      <c r="P585" s="752"/>
      <c r="Q585" s="754"/>
      <c r="R585" s="754"/>
      <c r="S585" s="755"/>
      <c r="T585" s="758"/>
      <c r="U585" s="755"/>
      <c r="V585" s="760"/>
      <c r="W585" s="760"/>
    </row>
    <row r="586" spans="2:23" ht="18" customHeight="1" thickBot="1">
      <c r="C586" s="811"/>
      <c r="D586" s="811"/>
      <c r="E586" s="394"/>
      <c r="G586" s="407"/>
      <c r="H586" s="407"/>
      <c r="N586" s="513"/>
      <c r="O586" s="393"/>
      <c r="P586" s="753"/>
      <c r="Q586" s="756"/>
      <c r="R586" s="756"/>
      <c r="S586" s="757"/>
      <c r="T586" s="759"/>
      <c r="U586" s="757"/>
      <c r="V586" s="761"/>
      <c r="W586" s="761"/>
    </row>
    <row r="587" spans="2:23" ht="18" customHeight="1" thickBot="1">
      <c r="C587" s="811"/>
      <c r="D587" s="811"/>
      <c r="E587" s="394"/>
      <c r="G587" s="407"/>
      <c r="H587" s="407"/>
      <c r="N587" s="498" t="s">
        <v>1000</v>
      </c>
      <c r="O587" s="499" t="s">
        <v>908</v>
      </c>
      <c r="P587" s="741" t="s">
        <v>861</v>
      </c>
      <c r="Q587" s="742"/>
      <c r="R587" s="743"/>
      <c r="S587" s="744" t="s">
        <v>862</v>
      </c>
      <c r="T587" s="744"/>
      <c r="U587" s="744"/>
      <c r="V587" s="744"/>
      <c r="W587" s="744"/>
    </row>
    <row r="588" spans="2:23" ht="18" customHeight="1">
      <c r="C588" s="811"/>
      <c r="D588" s="811"/>
      <c r="N588" s="513"/>
      <c r="O588" s="393"/>
      <c r="P588" s="745" t="s">
        <v>863</v>
      </c>
      <c r="Q588" s="746"/>
      <c r="R588" s="746"/>
      <c r="S588" s="728" t="s">
        <v>864</v>
      </c>
      <c r="T588" s="729"/>
      <c r="U588" s="729"/>
      <c r="V588" s="729"/>
      <c r="W588" s="729"/>
    </row>
    <row r="589" spans="2:23" ht="18" customHeight="1" thickBot="1">
      <c r="C589" s="407"/>
      <c r="D589" s="407"/>
      <c r="N589" s="498" t="s">
        <v>1001</v>
      </c>
      <c r="O589" s="499" t="s">
        <v>908</v>
      </c>
      <c r="P589" s="747" t="s">
        <v>865</v>
      </c>
      <c r="Q589" s="748"/>
      <c r="R589" s="748"/>
      <c r="S589" s="698" t="s">
        <v>864</v>
      </c>
      <c r="T589" s="726"/>
      <c r="U589" s="726"/>
      <c r="V589" s="726"/>
      <c r="W589" s="726"/>
    </row>
    <row r="590" spans="2:23" ht="18" customHeight="1">
      <c r="C590" s="407"/>
      <c r="D590" s="407"/>
      <c r="N590" s="498"/>
      <c r="O590" s="393"/>
      <c r="P590" s="715" t="s">
        <v>866</v>
      </c>
      <c r="Q590" s="683"/>
      <c r="R590" s="727"/>
      <c r="S590" s="728" t="s">
        <v>864</v>
      </c>
      <c r="T590" s="729"/>
      <c r="U590" s="729"/>
      <c r="V590" s="729"/>
      <c r="W590" s="729"/>
    </row>
    <row r="591" spans="2:23" ht="18" customHeight="1" thickBot="1">
      <c r="B591" s="398"/>
      <c r="C591" s="519"/>
      <c r="D591" s="519"/>
      <c r="E591" s="398"/>
      <c r="F591" s="398"/>
      <c r="G591" s="398"/>
      <c r="H591" s="398"/>
      <c r="I591" s="398"/>
      <c r="J591" s="398"/>
      <c r="K591" s="398"/>
      <c r="L591" s="398"/>
      <c r="M591" s="398"/>
      <c r="N591" s="524" t="s">
        <v>993</v>
      </c>
      <c r="O591" s="416" t="s">
        <v>908</v>
      </c>
      <c r="P591" s="723" t="s">
        <v>981</v>
      </c>
      <c r="Q591" s="724"/>
      <c r="R591" s="725"/>
      <c r="S591" s="698" t="s">
        <v>864</v>
      </c>
      <c r="T591" s="726"/>
      <c r="U591" s="726"/>
      <c r="V591" s="726"/>
      <c r="W591" s="726"/>
    </row>
    <row r="592" spans="2:23" ht="18" customHeight="1">
      <c r="C592" s="407"/>
      <c r="D592" s="407"/>
      <c r="N592" s="498" t="s">
        <v>1002</v>
      </c>
      <c r="O592" s="499" t="s">
        <v>908</v>
      </c>
      <c r="P592" s="715" t="s">
        <v>867</v>
      </c>
      <c r="Q592" s="683"/>
      <c r="R592" s="727"/>
      <c r="S592" s="728" t="s">
        <v>864</v>
      </c>
      <c r="T592" s="729"/>
      <c r="U592" s="729"/>
      <c r="V592" s="729"/>
      <c r="W592" s="729"/>
    </row>
    <row r="593" spans="2:23" ht="18" customHeight="1">
      <c r="C593" s="407"/>
      <c r="D593" s="407"/>
      <c r="N593" s="498"/>
      <c r="O593" s="393"/>
      <c r="P593" s="730" t="s">
        <v>868</v>
      </c>
      <c r="Q593" s="731"/>
      <c r="R593" s="732"/>
      <c r="S593" s="733" t="s">
        <v>864</v>
      </c>
      <c r="T593" s="734"/>
      <c r="U593" s="734"/>
      <c r="V593" s="734"/>
      <c r="W593" s="734"/>
    </row>
    <row r="594" spans="2:23" ht="18" customHeight="1" thickBot="1">
      <c r="C594" s="407"/>
      <c r="D594" s="407"/>
      <c r="N594" s="498" t="s">
        <v>1003</v>
      </c>
      <c r="O594" s="499" t="s">
        <v>908</v>
      </c>
      <c r="P594" s="735" t="s">
        <v>869</v>
      </c>
      <c r="Q594" s="724"/>
      <c r="R594" s="725"/>
      <c r="S594" s="736"/>
      <c r="T594" s="737"/>
      <c r="U594" s="737"/>
      <c r="V594" s="737"/>
      <c r="W594" s="737"/>
    </row>
    <row r="595" spans="2:23" ht="18" customHeight="1">
      <c r="C595" s="811"/>
      <c r="D595" s="811"/>
      <c r="E595" s="394"/>
      <c r="G595" s="407"/>
      <c r="H595" s="407"/>
      <c r="N595" s="513"/>
      <c r="O595" s="393"/>
      <c r="P595" s="738" t="s">
        <v>870</v>
      </c>
      <c r="Q595" s="694" t="s">
        <v>909</v>
      </c>
      <c r="R595" s="694"/>
      <c r="S595" s="694"/>
      <c r="T595" s="718"/>
      <c r="U595" s="718"/>
      <c r="V595" s="718"/>
      <c r="W595" s="719"/>
    </row>
    <row r="596" spans="2:23" ht="18" customHeight="1">
      <c r="C596" s="811"/>
      <c r="D596" s="811"/>
      <c r="E596" s="394"/>
      <c r="G596" s="407"/>
      <c r="H596" s="407"/>
      <c r="N596" s="498" t="s">
        <v>1000</v>
      </c>
      <c r="O596" s="499" t="s">
        <v>908</v>
      </c>
      <c r="P596" s="739"/>
      <c r="Q596" s="701" t="s">
        <v>910</v>
      </c>
      <c r="R596" s="701"/>
      <c r="S596" s="701"/>
      <c r="T596" s="720"/>
      <c r="U596" s="720"/>
      <c r="V596" s="720"/>
      <c r="W596" s="674"/>
    </row>
    <row r="597" spans="2:23" ht="18" customHeight="1" thickBot="1">
      <c r="C597" s="811"/>
      <c r="D597" s="811"/>
      <c r="N597" s="513"/>
      <c r="O597" s="393"/>
      <c r="P597" s="740"/>
      <c r="Q597" s="704" t="s">
        <v>911</v>
      </c>
      <c r="R597" s="704"/>
      <c r="S597" s="704"/>
      <c r="T597" s="721"/>
      <c r="U597" s="721"/>
      <c r="V597" s="721"/>
      <c r="W597" s="722"/>
    </row>
    <row r="598" spans="2:23" ht="18" customHeight="1">
      <c r="C598" s="407"/>
      <c r="D598" s="407"/>
      <c r="N598" s="498" t="s">
        <v>1001</v>
      </c>
      <c r="O598" s="499" t="s">
        <v>908</v>
      </c>
      <c r="P598" s="715" t="s">
        <v>871</v>
      </c>
      <c r="Q598" s="683"/>
      <c r="R598" s="683"/>
      <c r="S598" s="683"/>
      <c r="T598" s="683"/>
      <c r="U598" s="683"/>
      <c r="V598" s="683"/>
      <c r="W598" s="683"/>
    </row>
    <row r="599" spans="2:23" ht="18" customHeight="1">
      <c r="C599" s="407"/>
      <c r="D599" s="407"/>
      <c r="N599" s="498"/>
      <c r="O599" s="393"/>
      <c r="P599" s="713" t="s">
        <v>872</v>
      </c>
      <c r="Q599" s="701"/>
      <c r="R599" s="701"/>
      <c r="S599" s="701"/>
      <c r="T599" s="716" t="s">
        <v>873</v>
      </c>
      <c r="U599" s="716"/>
      <c r="V599" s="716" t="s">
        <v>874</v>
      </c>
      <c r="W599" s="717"/>
    </row>
    <row r="600" spans="2:23" ht="18" customHeight="1">
      <c r="B600" s="398"/>
      <c r="C600" s="519"/>
      <c r="D600" s="519"/>
      <c r="E600" s="398"/>
      <c r="F600" s="398"/>
      <c r="G600" s="398"/>
      <c r="H600" s="398"/>
      <c r="I600" s="398"/>
      <c r="J600" s="398"/>
      <c r="K600" s="398"/>
      <c r="L600" s="398"/>
      <c r="M600" s="398"/>
      <c r="N600" s="524" t="s">
        <v>993</v>
      </c>
      <c r="O600" s="416" t="s">
        <v>908</v>
      </c>
      <c r="P600" s="713"/>
      <c r="Q600" s="701"/>
      <c r="R600" s="701"/>
      <c r="S600" s="701"/>
      <c r="T600" s="716"/>
      <c r="U600" s="716"/>
      <c r="V600" s="716"/>
      <c r="W600" s="717"/>
    </row>
    <row r="601" spans="2:23" ht="18" customHeight="1">
      <c r="C601" s="407"/>
      <c r="D601" s="407"/>
      <c r="O601" s="393"/>
      <c r="P601" s="713" t="s">
        <v>875</v>
      </c>
      <c r="Q601" s="701"/>
      <c r="R601" s="701"/>
      <c r="S601" s="701"/>
      <c r="T601" s="716" t="s">
        <v>874</v>
      </c>
      <c r="U601" s="716"/>
      <c r="V601" s="716" t="s">
        <v>874</v>
      </c>
      <c r="W601" s="717"/>
    </row>
    <row r="602" spans="2:23" ht="18" customHeight="1">
      <c r="C602" s="407"/>
      <c r="D602" s="407"/>
      <c r="N602" s="506" t="s">
        <v>1002</v>
      </c>
      <c r="O602" s="415" t="s">
        <v>908</v>
      </c>
      <c r="P602" s="713"/>
      <c r="Q602" s="701"/>
      <c r="R602" s="701"/>
      <c r="S602" s="701"/>
      <c r="T602" s="716"/>
      <c r="U602" s="716"/>
      <c r="V602" s="716"/>
      <c r="W602" s="717"/>
    </row>
    <row r="603" spans="2:23" ht="18" customHeight="1">
      <c r="C603" s="407"/>
      <c r="D603" s="407"/>
      <c r="N603" s="506"/>
      <c r="O603" s="417"/>
      <c r="P603" s="707" t="s">
        <v>876</v>
      </c>
      <c r="Q603" s="708"/>
      <c r="R603" s="708"/>
      <c r="S603" s="708"/>
      <c r="T603" s="709" t="s">
        <v>915</v>
      </c>
      <c r="U603" s="709"/>
      <c r="V603" s="709" t="s">
        <v>915</v>
      </c>
      <c r="W603" s="710"/>
    </row>
    <row r="604" spans="2:23" ht="18" customHeight="1" thickBot="1">
      <c r="C604" s="407"/>
      <c r="D604" s="523"/>
      <c r="E604" s="394"/>
      <c r="G604" s="407"/>
      <c r="H604" s="407"/>
      <c r="N604" s="506" t="s">
        <v>1003</v>
      </c>
      <c r="O604" s="415" t="s">
        <v>908</v>
      </c>
      <c r="P604" s="711" t="s">
        <v>877</v>
      </c>
      <c r="Q604" s="704"/>
      <c r="R604" s="704"/>
      <c r="S604" s="704"/>
      <c r="T604" s="705" t="s">
        <v>878</v>
      </c>
      <c r="U604" s="705"/>
      <c r="V604" s="705" t="s">
        <v>879</v>
      </c>
      <c r="W604" s="706"/>
    </row>
    <row r="605" spans="2:23" ht="18" customHeight="1">
      <c r="C605" s="811"/>
      <c r="D605" s="811"/>
      <c r="E605" s="394"/>
      <c r="G605" s="407"/>
      <c r="H605" s="407"/>
      <c r="N605" s="515"/>
      <c r="O605" s="417"/>
      <c r="P605" s="712" t="s">
        <v>880</v>
      </c>
      <c r="Q605" s="714" t="s">
        <v>914</v>
      </c>
      <c r="R605" s="714"/>
      <c r="S605" s="714"/>
      <c r="T605" s="699" t="s">
        <v>917</v>
      </c>
      <c r="U605" s="699"/>
      <c r="V605" s="699" t="s">
        <v>918</v>
      </c>
      <c r="W605" s="700"/>
    </row>
    <row r="606" spans="2:23" ht="18" customHeight="1">
      <c r="C606" s="811"/>
      <c r="D606" s="811"/>
      <c r="N606" s="506" t="s">
        <v>1000</v>
      </c>
      <c r="O606" s="415" t="s">
        <v>908</v>
      </c>
      <c r="P606" s="713"/>
      <c r="Q606" s="701" t="s">
        <v>913</v>
      </c>
      <c r="R606" s="701"/>
      <c r="S606" s="701"/>
      <c r="T606" s="702" t="s">
        <v>917</v>
      </c>
      <c r="U606" s="702"/>
      <c r="V606" s="702" t="s">
        <v>918</v>
      </c>
      <c r="W606" s="703"/>
    </row>
    <row r="607" spans="2:23" ht="18" customHeight="1" thickBot="1">
      <c r="N607" s="515"/>
      <c r="O607" s="417"/>
      <c r="P607" s="711"/>
      <c r="Q607" s="704" t="s">
        <v>912</v>
      </c>
      <c r="R607" s="704"/>
      <c r="S607" s="704"/>
      <c r="T607" s="705" t="s">
        <v>917</v>
      </c>
      <c r="U607" s="705"/>
      <c r="V607" s="705" t="s">
        <v>918</v>
      </c>
      <c r="W607" s="706"/>
    </row>
    <row r="608" spans="2:23" ht="18" customHeight="1">
      <c r="N608" s="506" t="s">
        <v>1001</v>
      </c>
      <c r="O608" s="415" t="s">
        <v>908</v>
      </c>
      <c r="P608" s="693" t="s">
        <v>883</v>
      </c>
      <c r="Q608" s="694"/>
      <c r="R608" s="694"/>
      <c r="S608" s="694"/>
      <c r="T608" s="694" t="s">
        <v>884</v>
      </c>
      <c r="U608" s="694"/>
      <c r="V608" s="694"/>
      <c r="W608" s="695"/>
    </row>
    <row r="609" spans="1:25" ht="18" customHeight="1" thickBot="1">
      <c r="N609" s="506"/>
      <c r="O609" s="417"/>
      <c r="P609" s="696" t="s">
        <v>885</v>
      </c>
      <c r="Q609" s="697"/>
      <c r="R609" s="697"/>
      <c r="S609" s="697"/>
      <c r="T609" s="697" t="s">
        <v>885</v>
      </c>
      <c r="U609" s="697"/>
      <c r="V609" s="697"/>
      <c r="W609" s="698"/>
    </row>
    <row r="610" spans="1:25" ht="18" customHeight="1">
      <c r="C610" s="509"/>
      <c r="D610" s="509"/>
      <c r="N610" s="518" t="s">
        <v>993</v>
      </c>
      <c r="O610" s="420" t="s">
        <v>908</v>
      </c>
      <c r="P610" s="677" t="s">
        <v>886</v>
      </c>
      <c r="Q610" s="678"/>
      <c r="R610" s="678"/>
      <c r="S610" s="678"/>
      <c r="T610" s="678"/>
      <c r="U610" s="678"/>
      <c r="V610" s="678"/>
      <c r="W610" s="679"/>
    </row>
    <row r="611" spans="1:25" ht="18" customHeight="1" thickBot="1">
      <c r="B611" s="396"/>
      <c r="C611" s="396"/>
      <c r="D611" s="396"/>
      <c r="E611" s="396"/>
      <c r="F611" s="396"/>
      <c r="G611" s="396"/>
      <c r="H611" s="396"/>
      <c r="I611" s="396"/>
      <c r="J611" s="396"/>
      <c r="K611" s="396"/>
      <c r="L611" s="396"/>
      <c r="M611" s="396"/>
      <c r="O611" s="419"/>
      <c r="P611" s="680"/>
      <c r="Q611" s="681"/>
      <c r="R611" s="681"/>
      <c r="S611" s="681"/>
      <c r="T611" s="681"/>
      <c r="U611" s="681"/>
      <c r="V611" s="681"/>
      <c r="W611" s="682"/>
    </row>
    <row r="612" spans="1:25" ht="18" customHeight="1">
      <c r="B612" s="683" t="s">
        <v>887</v>
      </c>
      <c r="C612" s="683"/>
      <c r="D612" s="683"/>
      <c r="E612" s="683"/>
      <c r="F612" s="683"/>
      <c r="G612" s="683"/>
      <c r="H612" s="683"/>
      <c r="I612" s="683"/>
      <c r="J612" s="683"/>
      <c r="K612" s="683"/>
      <c r="L612" s="683"/>
      <c r="M612" s="683"/>
      <c r="N612" s="683"/>
      <c r="O612" s="683"/>
      <c r="P612" s="680"/>
      <c r="Q612" s="681"/>
      <c r="R612" s="681"/>
      <c r="S612" s="681"/>
      <c r="T612" s="681"/>
      <c r="U612" s="681"/>
      <c r="V612" s="681"/>
      <c r="W612" s="682"/>
    </row>
    <row r="613" spans="1:25" ht="18" customHeight="1">
      <c r="B613" s="684" t="s">
        <v>888</v>
      </c>
      <c r="C613" s="685"/>
      <c r="D613" s="686"/>
      <c r="E613" s="687"/>
      <c r="F613" s="686"/>
      <c r="G613" s="687"/>
      <c r="H613" s="686"/>
      <c r="I613" s="687"/>
      <c r="J613" s="686"/>
      <c r="K613" s="687"/>
      <c r="L613" s="686"/>
      <c r="M613" s="687"/>
      <c r="N613" s="686"/>
      <c r="O613" s="688"/>
      <c r="P613" s="680"/>
      <c r="Q613" s="681"/>
      <c r="R613" s="681"/>
      <c r="S613" s="681"/>
      <c r="T613" s="681"/>
      <c r="U613" s="681"/>
      <c r="V613" s="681"/>
      <c r="W613" s="682"/>
    </row>
    <row r="614" spans="1:25" ht="18" customHeight="1">
      <c r="B614" s="684" t="s">
        <v>889</v>
      </c>
      <c r="C614" s="685"/>
      <c r="D614" s="674"/>
      <c r="E614" s="675"/>
      <c r="F614" s="674"/>
      <c r="G614" s="675"/>
      <c r="H614" s="674"/>
      <c r="I614" s="675"/>
      <c r="J614" s="674"/>
      <c r="K614" s="675"/>
      <c r="L614" s="674"/>
      <c r="M614" s="675"/>
      <c r="N614" s="674"/>
      <c r="O614" s="676"/>
      <c r="P614" s="680"/>
      <c r="Q614" s="681"/>
      <c r="R614" s="681"/>
      <c r="S614" s="681"/>
      <c r="T614" s="681"/>
      <c r="U614" s="681"/>
      <c r="V614" s="681"/>
      <c r="W614" s="682"/>
    </row>
    <row r="615" spans="1:25" ht="18" customHeight="1">
      <c r="B615" s="671" t="s">
        <v>890</v>
      </c>
      <c r="C615" s="672"/>
      <c r="D615" s="665"/>
      <c r="E615" s="673"/>
      <c r="F615" s="665"/>
      <c r="G615" s="673"/>
      <c r="H615" s="665"/>
      <c r="I615" s="673"/>
      <c r="J615" s="665"/>
      <c r="K615" s="673"/>
      <c r="L615" s="665"/>
      <c r="M615" s="673"/>
      <c r="N615" s="665"/>
      <c r="O615" s="666"/>
      <c r="P615" s="667" t="s">
        <v>891</v>
      </c>
      <c r="Q615" s="668"/>
      <c r="R615" s="668"/>
      <c r="S615" s="668"/>
      <c r="T615" s="669" t="s">
        <v>881</v>
      </c>
      <c r="U615" s="669"/>
      <c r="V615" s="669" t="s">
        <v>882</v>
      </c>
      <c r="W615" s="670"/>
    </row>
    <row r="616" spans="1:25" ht="18" customHeight="1"/>
    <row r="617" spans="1:25" ht="18" customHeight="1">
      <c r="A617" s="388"/>
      <c r="B617" s="388"/>
      <c r="Y617" s="389" t="s">
        <v>968</v>
      </c>
    </row>
    <row r="618" spans="1:25" ht="18" customHeight="1"/>
    <row r="619" spans="1:25" ht="18" customHeight="1">
      <c r="B619" s="684" t="s">
        <v>849</v>
      </c>
      <c r="C619" s="684"/>
      <c r="D619" s="685"/>
      <c r="E619" s="708" t="s">
        <v>437</v>
      </c>
      <c r="F619" s="708"/>
      <c r="G619" s="708" t="s">
        <v>850</v>
      </c>
      <c r="H619" s="708"/>
      <c r="I619" s="708"/>
      <c r="J619" s="708"/>
      <c r="K619" s="708"/>
      <c r="L619" s="708"/>
      <c r="M619" s="708"/>
      <c r="N619" s="708"/>
      <c r="O619" s="780" t="s">
        <v>894</v>
      </c>
      <c r="P619" s="684"/>
      <c r="Q619" s="684"/>
      <c r="R619" s="685"/>
      <c r="S619" s="780" t="s">
        <v>893</v>
      </c>
      <c r="T619" s="684"/>
      <c r="U619" s="684"/>
      <c r="V619" s="684"/>
      <c r="W619" s="684"/>
    </row>
    <row r="620" spans="1:25" ht="18" customHeight="1">
      <c r="B620" s="788">
        <v>3817756</v>
      </c>
      <c r="C620" s="788"/>
      <c r="D620" s="789"/>
      <c r="E620" s="790">
        <v>50</v>
      </c>
      <c r="F620" s="790"/>
      <c r="G620" s="791" t="s">
        <v>618</v>
      </c>
      <c r="H620" s="791"/>
      <c r="I620" s="791"/>
      <c r="J620" s="791"/>
      <c r="K620" s="791"/>
      <c r="L620" s="791"/>
      <c r="M620" s="791"/>
      <c r="N620" s="791"/>
      <c r="O620" s="792" t="s">
        <v>928</v>
      </c>
      <c r="P620" s="793"/>
      <c r="Q620" s="793"/>
      <c r="R620" s="794"/>
      <c r="S620" s="795" t="s">
        <v>1049</v>
      </c>
      <c r="T620" s="788"/>
      <c r="U620" s="788"/>
      <c r="V620" s="788"/>
      <c r="W620" s="788"/>
    </row>
    <row r="621" spans="1:25" ht="18" customHeight="1">
      <c r="B621" s="788"/>
      <c r="C621" s="788"/>
      <c r="D621" s="789"/>
      <c r="E621" s="790"/>
      <c r="F621" s="790"/>
      <c r="G621" s="791"/>
      <c r="H621" s="791"/>
      <c r="I621" s="791"/>
      <c r="J621" s="791"/>
      <c r="K621" s="791"/>
      <c r="L621" s="791"/>
      <c r="M621" s="791"/>
      <c r="N621" s="791"/>
      <c r="O621" s="792"/>
      <c r="P621" s="793"/>
      <c r="Q621" s="793"/>
      <c r="R621" s="794"/>
      <c r="S621" s="781"/>
      <c r="T621" s="781"/>
      <c r="U621" s="781"/>
      <c r="V621" s="781"/>
      <c r="W621" s="781"/>
    </row>
    <row r="622" spans="1:25" ht="18" customHeight="1">
      <c r="B622" s="781"/>
      <c r="C622" s="781"/>
      <c r="D622" s="782"/>
      <c r="E622" s="783"/>
      <c r="F622" s="783"/>
      <c r="G622" s="784"/>
      <c r="H622" s="784"/>
      <c r="I622" s="784"/>
      <c r="J622" s="784"/>
      <c r="K622" s="784"/>
      <c r="L622" s="784"/>
      <c r="M622" s="784"/>
      <c r="N622" s="784"/>
      <c r="O622" s="785"/>
      <c r="P622" s="786"/>
      <c r="Q622" s="786"/>
      <c r="R622" s="787"/>
      <c r="S622" s="781"/>
      <c r="T622" s="781"/>
      <c r="U622" s="781"/>
      <c r="V622" s="781"/>
      <c r="W622" s="781"/>
    </row>
    <row r="623" spans="1:25" ht="18" customHeight="1">
      <c r="B623" s="781"/>
      <c r="C623" s="781"/>
      <c r="D623" s="782"/>
      <c r="E623" s="783"/>
      <c r="F623" s="783"/>
      <c r="G623" s="784"/>
      <c r="H623" s="784"/>
      <c r="I623" s="784"/>
      <c r="J623" s="784"/>
      <c r="K623" s="784"/>
      <c r="L623" s="784"/>
      <c r="M623" s="784"/>
      <c r="N623" s="784"/>
      <c r="O623" s="785"/>
      <c r="P623" s="786"/>
      <c r="Q623" s="786"/>
      <c r="R623" s="787"/>
      <c r="S623" s="781"/>
      <c r="T623" s="781"/>
      <c r="U623" s="781"/>
      <c r="V623" s="781"/>
      <c r="W623" s="781"/>
    </row>
    <row r="624" spans="1:25" ht="18" customHeight="1" thickBot="1">
      <c r="B624" s="773"/>
      <c r="C624" s="773"/>
      <c r="D624" s="774"/>
      <c r="E624" s="775"/>
      <c r="F624" s="775"/>
      <c r="G624" s="776"/>
      <c r="H624" s="776"/>
      <c r="I624" s="776"/>
      <c r="J624" s="776"/>
      <c r="K624" s="776"/>
      <c r="L624" s="776"/>
      <c r="M624" s="776"/>
      <c r="N624" s="776"/>
      <c r="O624" s="777"/>
      <c r="P624" s="778"/>
      <c r="Q624" s="778"/>
      <c r="R624" s="779"/>
      <c r="S624" s="773"/>
      <c r="T624" s="773"/>
      <c r="U624" s="773"/>
      <c r="V624" s="773"/>
      <c r="W624" s="773"/>
    </row>
    <row r="625" spans="2:23" ht="18" customHeight="1">
      <c r="B625" s="685" t="s">
        <v>851</v>
      </c>
      <c r="C625" s="708"/>
      <c r="D625" s="708"/>
      <c r="E625" s="708"/>
      <c r="F625" s="708"/>
      <c r="G625" s="708"/>
      <c r="H625" s="708"/>
      <c r="I625" s="708"/>
      <c r="J625" s="708" t="s">
        <v>852</v>
      </c>
      <c r="K625" s="708"/>
      <c r="L625" s="708"/>
      <c r="M625" s="708"/>
      <c r="N625" s="708" t="s">
        <v>853</v>
      </c>
      <c r="O625" s="708"/>
      <c r="P625" s="708"/>
      <c r="Q625" s="708"/>
      <c r="R625" s="708"/>
      <c r="S625" s="708"/>
      <c r="T625" s="708" t="s">
        <v>854</v>
      </c>
      <c r="U625" s="708"/>
      <c r="V625" s="708"/>
      <c r="W625" s="780"/>
    </row>
    <row r="626" spans="2:23" ht="18" customHeight="1" thickBot="1">
      <c r="B626" s="673"/>
      <c r="C626" s="762"/>
      <c r="D626" s="762"/>
      <c r="E626" s="762"/>
      <c r="F626" s="762"/>
      <c r="G626" s="762"/>
      <c r="H626" s="762"/>
      <c r="I626" s="762"/>
      <c r="J626" s="763" t="s">
        <v>892</v>
      </c>
      <c r="K626" s="748"/>
      <c r="L626" s="748"/>
      <c r="M626" s="764"/>
      <c r="N626" s="765" t="s">
        <v>901</v>
      </c>
      <c r="O626" s="766"/>
      <c r="P626" s="766"/>
      <c r="Q626" s="766"/>
      <c r="R626" s="766"/>
      <c r="S626" s="767"/>
      <c r="T626" s="768"/>
      <c r="U626" s="768"/>
      <c r="V626" s="768" t="s">
        <v>855</v>
      </c>
      <c r="W626" s="769"/>
    </row>
    <row r="627" spans="2:23" ht="18" customHeight="1">
      <c r="B627" s="770" t="s">
        <v>856</v>
      </c>
      <c r="C627" s="391"/>
      <c r="D627" s="391"/>
      <c r="E627" s="391"/>
      <c r="F627" s="391"/>
      <c r="G627" s="391"/>
      <c r="H627" s="391"/>
      <c r="I627" s="391"/>
      <c r="J627" s="391"/>
      <c r="K627" s="391"/>
      <c r="L627" s="391"/>
      <c r="M627" s="391"/>
      <c r="O627" s="393"/>
      <c r="P627" s="735" t="s">
        <v>857</v>
      </c>
      <c r="Q627" s="772"/>
      <c r="R627" s="772"/>
      <c r="S627" s="772"/>
      <c r="T627" s="745" t="s">
        <v>858</v>
      </c>
      <c r="U627" s="746"/>
      <c r="V627" s="746"/>
      <c r="W627" s="746"/>
    </row>
    <row r="628" spans="2:23" ht="18" customHeight="1">
      <c r="B628" s="771"/>
      <c r="O628" s="393"/>
      <c r="P628" s="424" t="s">
        <v>859</v>
      </c>
      <c r="Q628" s="749" t="s">
        <v>860</v>
      </c>
      <c r="R628" s="750"/>
      <c r="S628" s="750"/>
      <c r="T628" s="425" t="s">
        <v>859</v>
      </c>
      <c r="U628" s="751" t="s">
        <v>860</v>
      </c>
      <c r="V628" s="750"/>
      <c r="W628" s="730"/>
    </row>
    <row r="629" spans="2:23" ht="18" customHeight="1">
      <c r="C629" s="801"/>
      <c r="D629" s="801"/>
      <c r="E629" s="394"/>
      <c r="G629" s="407"/>
      <c r="H629" s="407"/>
      <c r="O629" s="393"/>
      <c r="P629" s="752"/>
      <c r="Q629" s="754"/>
      <c r="R629" s="754"/>
      <c r="S629" s="755"/>
      <c r="T629" s="758"/>
      <c r="U629" s="755"/>
      <c r="V629" s="760"/>
      <c r="W629" s="760"/>
    </row>
    <row r="630" spans="2:23" ht="18" customHeight="1" thickBot="1">
      <c r="C630" s="801"/>
      <c r="D630" s="801"/>
      <c r="E630" s="394"/>
      <c r="G630" s="407"/>
      <c r="H630" s="407"/>
      <c r="O630" s="393"/>
      <c r="P630" s="753"/>
      <c r="Q630" s="756"/>
      <c r="R630" s="756"/>
      <c r="S630" s="757"/>
      <c r="T630" s="759"/>
      <c r="U630" s="757"/>
      <c r="V630" s="761"/>
      <c r="W630" s="761"/>
    </row>
    <row r="631" spans="2:23" ht="18" customHeight="1" thickBot="1">
      <c r="C631" s="801"/>
      <c r="D631" s="801"/>
      <c r="O631" s="393"/>
      <c r="P631" s="741" t="s">
        <v>861</v>
      </c>
      <c r="Q631" s="742"/>
      <c r="R631" s="743"/>
      <c r="S631" s="744" t="s">
        <v>862</v>
      </c>
      <c r="T631" s="744"/>
      <c r="U631" s="744"/>
      <c r="V631" s="744"/>
      <c r="W631" s="744"/>
    </row>
    <row r="632" spans="2:23" ht="18" customHeight="1">
      <c r="C632" s="525"/>
      <c r="D632" s="525"/>
      <c r="O632" s="393"/>
      <c r="P632" s="745" t="s">
        <v>863</v>
      </c>
      <c r="Q632" s="746"/>
      <c r="R632" s="746"/>
      <c r="S632" s="728" t="s">
        <v>864</v>
      </c>
      <c r="T632" s="729"/>
      <c r="U632" s="729"/>
      <c r="V632" s="729"/>
      <c r="W632" s="729"/>
    </row>
    <row r="633" spans="2:23" ht="18" customHeight="1" thickBot="1">
      <c r="B633" s="398"/>
      <c r="C633" s="526"/>
      <c r="D633" s="526"/>
      <c r="E633" s="398"/>
      <c r="F633" s="398"/>
      <c r="G633" s="398"/>
      <c r="H633" s="398"/>
      <c r="I633" s="398"/>
      <c r="J633" s="398"/>
      <c r="K633" s="398"/>
      <c r="L633" s="398"/>
      <c r="M633" s="398"/>
      <c r="N633" s="398"/>
      <c r="O633" s="399"/>
      <c r="P633" s="747" t="s">
        <v>865</v>
      </c>
      <c r="Q633" s="748"/>
      <c r="R633" s="748"/>
      <c r="S633" s="698" t="s">
        <v>864</v>
      </c>
      <c r="T633" s="726"/>
      <c r="U633" s="726"/>
      <c r="V633" s="726"/>
      <c r="W633" s="726"/>
    </row>
    <row r="634" spans="2:23" ht="18" customHeight="1">
      <c r="C634" s="525"/>
      <c r="D634" s="525"/>
      <c r="O634" s="393"/>
      <c r="P634" s="715" t="s">
        <v>866</v>
      </c>
      <c r="Q634" s="683"/>
      <c r="R634" s="727"/>
      <c r="S634" s="728" t="s">
        <v>864</v>
      </c>
      <c r="T634" s="729"/>
      <c r="U634" s="729"/>
      <c r="V634" s="729"/>
      <c r="W634" s="729"/>
    </row>
    <row r="635" spans="2:23" ht="18" customHeight="1" thickBot="1">
      <c r="C635" s="525"/>
      <c r="D635" s="525"/>
      <c r="O635" s="393"/>
      <c r="P635" s="723" t="s">
        <v>981</v>
      </c>
      <c r="Q635" s="724"/>
      <c r="R635" s="725"/>
      <c r="S635" s="698" t="s">
        <v>864</v>
      </c>
      <c r="T635" s="726"/>
      <c r="U635" s="726"/>
      <c r="V635" s="726"/>
      <c r="W635" s="726"/>
    </row>
    <row r="636" spans="2:23" ht="18" customHeight="1">
      <c r="C636" s="801"/>
      <c r="D636" s="801"/>
      <c r="E636" s="394"/>
      <c r="G636" s="407"/>
      <c r="H636" s="407"/>
      <c r="O636" s="393"/>
      <c r="P636" s="715" t="s">
        <v>867</v>
      </c>
      <c r="Q636" s="683"/>
      <c r="R636" s="727"/>
      <c r="S636" s="728" t="s">
        <v>864</v>
      </c>
      <c r="T636" s="729"/>
      <c r="U636" s="729"/>
      <c r="V636" s="729"/>
      <c r="W636" s="729"/>
    </row>
    <row r="637" spans="2:23" ht="18" customHeight="1">
      <c r="C637" s="801"/>
      <c r="D637" s="801"/>
      <c r="E637" s="394"/>
      <c r="G637" s="407"/>
      <c r="H637" s="407"/>
      <c r="O637" s="393"/>
      <c r="P637" s="730" t="s">
        <v>868</v>
      </c>
      <c r="Q637" s="731"/>
      <c r="R637" s="732"/>
      <c r="S637" s="733" t="s">
        <v>864</v>
      </c>
      <c r="T637" s="734"/>
      <c r="U637" s="734"/>
      <c r="V637" s="734"/>
      <c r="W637" s="734"/>
    </row>
    <row r="638" spans="2:23" ht="18" customHeight="1" thickBot="1">
      <c r="C638" s="801"/>
      <c r="D638" s="801"/>
      <c r="O638" s="393"/>
      <c r="P638" s="735" t="s">
        <v>869</v>
      </c>
      <c r="Q638" s="724"/>
      <c r="R638" s="725"/>
      <c r="S638" s="736"/>
      <c r="T638" s="737"/>
      <c r="U638" s="737"/>
      <c r="V638" s="737"/>
      <c r="W638" s="737"/>
    </row>
    <row r="639" spans="2:23" ht="18" customHeight="1">
      <c r="C639" s="525"/>
      <c r="D639" s="525"/>
      <c r="O639" s="395"/>
      <c r="P639" s="738" t="s">
        <v>870</v>
      </c>
      <c r="Q639" s="694" t="s">
        <v>909</v>
      </c>
      <c r="R639" s="694"/>
      <c r="S639" s="694"/>
      <c r="T639" s="718"/>
      <c r="U639" s="718"/>
      <c r="V639" s="718"/>
      <c r="W639" s="719"/>
    </row>
    <row r="640" spans="2:23" ht="18" customHeight="1">
      <c r="B640" s="398"/>
      <c r="C640" s="526"/>
      <c r="D640" s="526"/>
      <c r="E640" s="398"/>
      <c r="F640" s="398"/>
      <c r="G640" s="398"/>
      <c r="H640" s="398"/>
      <c r="I640" s="398"/>
      <c r="J640" s="398"/>
      <c r="K640" s="398"/>
      <c r="L640" s="398"/>
      <c r="M640" s="398"/>
      <c r="N640" s="398"/>
      <c r="O640" s="399"/>
      <c r="P640" s="739"/>
      <c r="Q640" s="701" t="s">
        <v>910</v>
      </c>
      <c r="R640" s="701"/>
      <c r="S640" s="701"/>
      <c r="T640" s="720"/>
      <c r="U640" s="720"/>
      <c r="V640" s="720"/>
      <c r="W640" s="674"/>
    </row>
    <row r="641" spans="2:23" ht="18" customHeight="1" thickBot="1">
      <c r="C641" s="525"/>
      <c r="D641" s="525"/>
      <c r="O641" s="395"/>
      <c r="P641" s="740"/>
      <c r="Q641" s="704" t="s">
        <v>911</v>
      </c>
      <c r="R641" s="704"/>
      <c r="S641" s="704"/>
      <c r="T641" s="721"/>
      <c r="U641" s="721"/>
      <c r="V641" s="721"/>
      <c r="W641" s="722"/>
    </row>
    <row r="642" spans="2:23" ht="18" customHeight="1">
      <c r="C642" s="525"/>
      <c r="D642" s="525"/>
      <c r="O642" s="393"/>
      <c r="P642" s="715" t="s">
        <v>871</v>
      </c>
      <c r="Q642" s="683"/>
      <c r="R642" s="683"/>
      <c r="S642" s="683"/>
      <c r="T642" s="683"/>
      <c r="U642" s="683"/>
      <c r="V642" s="683"/>
      <c r="W642" s="683"/>
    </row>
    <row r="643" spans="2:23" ht="18" customHeight="1">
      <c r="C643" s="801"/>
      <c r="D643" s="801"/>
      <c r="E643" s="394"/>
      <c r="G643" s="407"/>
      <c r="H643" s="407"/>
      <c r="O643" s="393"/>
      <c r="P643" s="713" t="s">
        <v>872</v>
      </c>
      <c r="Q643" s="701"/>
      <c r="R643" s="701"/>
      <c r="S643" s="701"/>
      <c r="T643" s="716" t="s">
        <v>873</v>
      </c>
      <c r="U643" s="716"/>
      <c r="V643" s="716" t="s">
        <v>874</v>
      </c>
      <c r="W643" s="717"/>
    </row>
    <row r="644" spans="2:23" ht="18" customHeight="1">
      <c r="C644" s="801"/>
      <c r="D644" s="801"/>
      <c r="E644" s="394"/>
      <c r="G644" s="407"/>
      <c r="H644" s="407"/>
      <c r="O644" s="393"/>
      <c r="P644" s="713"/>
      <c r="Q644" s="701"/>
      <c r="R644" s="701"/>
      <c r="S644" s="701"/>
      <c r="T644" s="716"/>
      <c r="U644" s="716"/>
      <c r="V644" s="716"/>
      <c r="W644" s="717"/>
    </row>
    <row r="645" spans="2:23" ht="18" customHeight="1">
      <c r="C645" s="801"/>
      <c r="D645" s="801"/>
      <c r="O645" s="393"/>
      <c r="P645" s="713" t="s">
        <v>875</v>
      </c>
      <c r="Q645" s="701"/>
      <c r="R645" s="701"/>
      <c r="S645" s="701"/>
      <c r="T645" s="716" t="s">
        <v>874</v>
      </c>
      <c r="U645" s="716"/>
      <c r="V645" s="716" t="s">
        <v>874</v>
      </c>
      <c r="W645" s="717"/>
    </row>
    <row r="646" spans="2:23" ht="18" customHeight="1">
      <c r="C646" s="525"/>
      <c r="D646" s="525"/>
      <c r="O646" s="393"/>
      <c r="P646" s="713"/>
      <c r="Q646" s="701"/>
      <c r="R646" s="701"/>
      <c r="S646" s="701"/>
      <c r="T646" s="716"/>
      <c r="U646" s="716"/>
      <c r="V646" s="716"/>
      <c r="W646" s="717"/>
    </row>
    <row r="647" spans="2:23" ht="18" customHeight="1">
      <c r="B647" s="398"/>
      <c r="C647" s="526"/>
      <c r="D647" s="526"/>
      <c r="E647" s="398"/>
      <c r="F647" s="398"/>
      <c r="G647" s="398"/>
      <c r="H647" s="398"/>
      <c r="I647" s="398"/>
      <c r="J647" s="398"/>
      <c r="K647" s="398"/>
      <c r="L647" s="398"/>
      <c r="M647" s="398"/>
      <c r="N647" s="398"/>
      <c r="O647" s="399"/>
      <c r="P647" s="707" t="s">
        <v>876</v>
      </c>
      <c r="Q647" s="708"/>
      <c r="R647" s="708"/>
      <c r="S647" s="708"/>
      <c r="T647" s="709" t="s">
        <v>915</v>
      </c>
      <c r="U647" s="709"/>
      <c r="V647" s="709" t="s">
        <v>915</v>
      </c>
      <c r="W647" s="710"/>
    </row>
    <row r="648" spans="2:23" ht="18" customHeight="1" thickBot="1">
      <c r="C648" s="525"/>
      <c r="D648" s="525"/>
      <c r="O648" s="393"/>
      <c r="P648" s="711" t="s">
        <v>877</v>
      </c>
      <c r="Q648" s="704"/>
      <c r="R648" s="704"/>
      <c r="S648" s="704"/>
      <c r="T648" s="705" t="s">
        <v>878</v>
      </c>
      <c r="U648" s="705"/>
      <c r="V648" s="705" t="s">
        <v>879</v>
      </c>
      <c r="W648" s="706"/>
    </row>
    <row r="649" spans="2:23" ht="18" customHeight="1">
      <c r="C649" s="525"/>
      <c r="D649" s="525"/>
      <c r="O649" s="393"/>
      <c r="P649" s="712" t="s">
        <v>880</v>
      </c>
      <c r="Q649" s="714" t="s">
        <v>914</v>
      </c>
      <c r="R649" s="714"/>
      <c r="S649" s="714"/>
      <c r="T649" s="699" t="s">
        <v>917</v>
      </c>
      <c r="U649" s="699"/>
      <c r="V649" s="699" t="s">
        <v>918</v>
      </c>
      <c r="W649" s="700"/>
    </row>
    <row r="650" spans="2:23" ht="18" customHeight="1">
      <c r="C650" s="801"/>
      <c r="D650" s="801"/>
      <c r="E650" s="394"/>
      <c r="G650" s="521"/>
      <c r="H650" s="521"/>
      <c r="O650" s="393"/>
      <c r="P650" s="713"/>
      <c r="Q650" s="701" t="s">
        <v>913</v>
      </c>
      <c r="R650" s="701"/>
      <c r="S650" s="701"/>
      <c r="T650" s="702" t="s">
        <v>917</v>
      </c>
      <c r="U650" s="702"/>
      <c r="V650" s="702" t="s">
        <v>918</v>
      </c>
      <c r="W650" s="703"/>
    </row>
    <row r="651" spans="2:23" ht="18" customHeight="1" thickBot="1">
      <c r="C651" s="801"/>
      <c r="D651" s="801"/>
      <c r="E651" s="394"/>
      <c r="G651" s="521"/>
      <c r="H651" s="521"/>
      <c r="O651" s="393"/>
      <c r="P651" s="711"/>
      <c r="Q651" s="704" t="s">
        <v>912</v>
      </c>
      <c r="R651" s="704"/>
      <c r="S651" s="704"/>
      <c r="T651" s="705" t="s">
        <v>917</v>
      </c>
      <c r="U651" s="705"/>
      <c r="V651" s="705" t="s">
        <v>918</v>
      </c>
      <c r="W651" s="706"/>
    </row>
    <row r="652" spans="2:23" ht="18" customHeight="1">
      <c r="C652" s="801"/>
      <c r="D652" s="801"/>
      <c r="O652" s="393"/>
      <c r="P652" s="693" t="s">
        <v>883</v>
      </c>
      <c r="Q652" s="694"/>
      <c r="R652" s="694"/>
      <c r="S652" s="694"/>
      <c r="T652" s="694" t="s">
        <v>884</v>
      </c>
      <c r="U652" s="694"/>
      <c r="V652" s="694"/>
      <c r="W652" s="695"/>
    </row>
    <row r="653" spans="2:23" ht="18" customHeight="1" thickBot="1">
      <c r="O653" s="393"/>
      <c r="P653" s="696" t="s">
        <v>885</v>
      </c>
      <c r="Q653" s="697"/>
      <c r="R653" s="697"/>
      <c r="S653" s="697"/>
      <c r="T653" s="697" t="s">
        <v>885</v>
      </c>
      <c r="U653" s="697"/>
      <c r="V653" s="697"/>
      <c r="W653" s="698"/>
    </row>
    <row r="654" spans="2:23" ht="18" customHeight="1">
      <c r="C654" s="509"/>
      <c r="D654" s="509"/>
      <c r="E654" s="509"/>
      <c r="F654" s="509"/>
      <c r="O654" s="393"/>
      <c r="P654" s="677" t="s">
        <v>886</v>
      </c>
      <c r="Q654" s="678"/>
      <c r="R654" s="678"/>
      <c r="S654" s="678"/>
      <c r="T654" s="678"/>
      <c r="U654" s="678"/>
      <c r="V654" s="678"/>
      <c r="W654" s="679"/>
    </row>
    <row r="655" spans="2:23" ht="18" customHeight="1" thickBot="1">
      <c r="B655" s="396"/>
      <c r="C655" s="396"/>
      <c r="D655" s="396"/>
      <c r="E655" s="396"/>
      <c r="F655" s="396"/>
      <c r="G655" s="396"/>
      <c r="H655" s="396"/>
      <c r="I655" s="396"/>
      <c r="J655" s="396"/>
      <c r="K655" s="396"/>
      <c r="L655" s="396"/>
      <c r="M655" s="396"/>
      <c r="N655" s="396"/>
      <c r="O655" s="397"/>
      <c r="P655" s="680"/>
      <c r="Q655" s="681"/>
      <c r="R655" s="681"/>
      <c r="S655" s="681"/>
      <c r="T655" s="681"/>
      <c r="U655" s="681"/>
      <c r="V655" s="681"/>
      <c r="W655" s="682"/>
    </row>
    <row r="656" spans="2:23" ht="18" customHeight="1">
      <c r="B656" s="683" t="s">
        <v>887</v>
      </c>
      <c r="C656" s="683"/>
      <c r="D656" s="683"/>
      <c r="E656" s="683"/>
      <c r="F656" s="683"/>
      <c r="G656" s="683"/>
      <c r="H656" s="683"/>
      <c r="I656" s="683"/>
      <c r="J656" s="683"/>
      <c r="K656" s="683"/>
      <c r="L656" s="683"/>
      <c r="M656" s="683"/>
      <c r="N656" s="683"/>
      <c r="O656" s="683"/>
      <c r="P656" s="680"/>
      <c r="Q656" s="681"/>
      <c r="R656" s="681"/>
      <c r="S656" s="681"/>
      <c r="T656" s="681"/>
      <c r="U656" s="681"/>
      <c r="V656" s="681"/>
      <c r="W656" s="682"/>
    </row>
    <row r="657" spans="1:25" ht="18" customHeight="1">
      <c r="B657" s="684" t="s">
        <v>888</v>
      </c>
      <c r="C657" s="685"/>
      <c r="D657" s="686"/>
      <c r="E657" s="687"/>
      <c r="F657" s="686"/>
      <c r="G657" s="687"/>
      <c r="H657" s="686"/>
      <c r="I657" s="687"/>
      <c r="J657" s="686"/>
      <c r="K657" s="687"/>
      <c r="L657" s="686"/>
      <c r="M657" s="687"/>
      <c r="N657" s="686"/>
      <c r="O657" s="688"/>
      <c r="P657" s="680"/>
      <c r="Q657" s="681"/>
      <c r="R657" s="681"/>
      <c r="S657" s="681"/>
      <c r="T657" s="681"/>
      <c r="U657" s="681"/>
      <c r="V657" s="681"/>
      <c r="W657" s="682"/>
    </row>
    <row r="658" spans="1:25" ht="18" customHeight="1">
      <c r="B658" s="684" t="s">
        <v>889</v>
      </c>
      <c r="C658" s="685"/>
      <c r="D658" s="674"/>
      <c r="E658" s="675"/>
      <c r="F658" s="674"/>
      <c r="G658" s="675"/>
      <c r="H658" s="674"/>
      <c r="I658" s="675"/>
      <c r="J658" s="674"/>
      <c r="K658" s="675"/>
      <c r="L658" s="674"/>
      <c r="M658" s="675"/>
      <c r="N658" s="674"/>
      <c r="O658" s="676"/>
      <c r="P658" s="680"/>
      <c r="Q658" s="681"/>
      <c r="R658" s="681"/>
      <c r="S658" s="681"/>
      <c r="T658" s="681"/>
      <c r="U658" s="681"/>
      <c r="V658" s="681"/>
      <c r="W658" s="682"/>
    </row>
    <row r="659" spans="1:25" ht="18" customHeight="1">
      <c r="B659" s="671" t="s">
        <v>890</v>
      </c>
      <c r="C659" s="672"/>
      <c r="D659" s="665"/>
      <c r="E659" s="673"/>
      <c r="F659" s="665"/>
      <c r="G659" s="673"/>
      <c r="H659" s="665"/>
      <c r="I659" s="673"/>
      <c r="J659" s="665"/>
      <c r="K659" s="673"/>
      <c r="L659" s="665"/>
      <c r="M659" s="673"/>
      <c r="N659" s="665"/>
      <c r="O659" s="666"/>
      <c r="P659" s="667" t="s">
        <v>891</v>
      </c>
      <c r="Q659" s="668"/>
      <c r="R659" s="668"/>
      <c r="S659" s="668"/>
      <c r="T659" s="669" t="s">
        <v>881</v>
      </c>
      <c r="U659" s="669"/>
      <c r="V659" s="669" t="s">
        <v>882</v>
      </c>
      <c r="W659" s="670"/>
    </row>
    <row r="660" spans="1:25" ht="18" customHeight="1"/>
    <row r="661" spans="1:25" ht="18" customHeight="1">
      <c r="A661" s="388"/>
      <c r="B661" s="388"/>
      <c r="Y661" s="389" t="s">
        <v>969</v>
      </c>
    </row>
    <row r="662" spans="1:25" ht="18" customHeight="1"/>
    <row r="663" spans="1:25" ht="18" customHeight="1">
      <c r="B663" s="684" t="s">
        <v>849</v>
      </c>
      <c r="C663" s="684"/>
      <c r="D663" s="685"/>
      <c r="E663" s="708" t="s">
        <v>437</v>
      </c>
      <c r="F663" s="708"/>
      <c r="G663" s="708" t="s">
        <v>850</v>
      </c>
      <c r="H663" s="708"/>
      <c r="I663" s="708"/>
      <c r="J663" s="708"/>
      <c r="K663" s="708"/>
      <c r="L663" s="708"/>
      <c r="M663" s="708"/>
      <c r="N663" s="708"/>
      <c r="O663" s="780" t="s">
        <v>894</v>
      </c>
      <c r="P663" s="684"/>
      <c r="Q663" s="684"/>
      <c r="R663" s="685"/>
      <c r="S663" s="780" t="s">
        <v>893</v>
      </c>
      <c r="T663" s="684"/>
      <c r="U663" s="684"/>
      <c r="V663" s="684"/>
      <c r="W663" s="684"/>
    </row>
    <row r="664" spans="1:25" ht="18" customHeight="1">
      <c r="B664" s="788">
        <v>3817758</v>
      </c>
      <c r="C664" s="788"/>
      <c r="D664" s="789"/>
      <c r="E664" s="790">
        <v>50</v>
      </c>
      <c r="F664" s="790"/>
      <c r="G664" s="791" t="s">
        <v>654</v>
      </c>
      <c r="H664" s="791"/>
      <c r="I664" s="791"/>
      <c r="J664" s="791"/>
      <c r="K664" s="791"/>
      <c r="L664" s="791"/>
      <c r="M664" s="791"/>
      <c r="N664" s="791"/>
      <c r="O664" s="792" t="s">
        <v>1164</v>
      </c>
      <c r="P664" s="793"/>
      <c r="Q664" s="793"/>
      <c r="R664" s="794"/>
      <c r="S664" s="795" t="s">
        <v>1168</v>
      </c>
      <c r="T664" s="788"/>
      <c r="U664" s="788"/>
      <c r="V664" s="788"/>
      <c r="W664" s="788"/>
    </row>
    <row r="665" spans="1:25" ht="18" customHeight="1">
      <c r="B665" s="788"/>
      <c r="C665" s="788"/>
      <c r="D665" s="789"/>
      <c r="E665" s="790"/>
      <c r="F665" s="790"/>
      <c r="G665" s="791"/>
      <c r="H665" s="791"/>
      <c r="I665" s="791"/>
      <c r="J665" s="791"/>
      <c r="K665" s="791"/>
      <c r="L665" s="791"/>
      <c r="M665" s="791"/>
      <c r="N665" s="791"/>
      <c r="O665" s="792"/>
      <c r="P665" s="793"/>
      <c r="Q665" s="793"/>
      <c r="R665" s="794"/>
      <c r="S665" s="781"/>
      <c r="T665" s="781"/>
      <c r="U665" s="781"/>
      <c r="V665" s="781"/>
      <c r="W665" s="781"/>
    </row>
    <row r="666" spans="1:25" ht="18" customHeight="1">
      <c r="B666" s="781"/>
      <c r="C666" s="781"/>
      <c r="D666" s="782"/>
      <c r="E666" s="783"/>
      <c r="F666" s="783"/>
      <c r="G666" s="784"/>
      <c r="H666" s="784"/>
      <c r="I666" s="784"/>
      <c r="J666" s="784"/>
      <c r="K666" s="784"/>
      <c r="L666" s="784"/>
      <c r="M666" s="784"/>
      <c r="N666" s="784"/>
      <c r="O666" s="785"/>
      <c r="P666" s="786"/>
      <c r="Q666" s="786"/>
      <c r="R666" s="787"/>
      <c r="S666" s="781"/>
      <c r="T666" s="781"/>
      <c r="U666" s="781"/>
      <c r="V666" s="781"/>
      <c r="W666" s="781"/>
    </row>
    <row r="667" spans="1:25" ht="18" customHeight="1">
      <c r="B667" s="781"/>
      <c r="C667" s="781"/>
      <c r="D667" s="782"/>
      <c r="E667" s="783"/>
      <c r="F667" s="783"/>
      <c r="G667" s="784"/>
      <c r="H667" s="784"/>
      <c r="I667" s="784"/>
      <c r="J667" s="784"/>
      <c r="K667" s="784"/>
      <c r="L667" s="784"/>
      <c r="M667" s="784"/>
      <c r="N667" s="784"/>
      <c r="O667" s="785"/>
      <c r="P667" s="786"/>
      <c r="Q667" s="786"/>
      <c r="R667" s="787"/>
      <c r="S667" s="781"/>
      <c r="T667" s="781"/>
      <c r="U667" s="781"/>
      <c r="V667" s="781"/>
      <c r="W667" s="781"/>
    </row>
    <row r="668" spans="1:25" ht="18" customHeight="1" thickBot="1">
      <c r="B668" s="773"/>
      <c r="C668" s="773"/>
      <c r="D668" s="774"/>
      <c r="E668" s="775"/>
      <c r="F668" s="775"/>
      <c r="G668" s="776"/>
      <c r="H668" s="776"/>
      <c r="I668" s="776"/>
      <c r="J668" s="776"/>
      <c r="K668" s="776"/>
      <c r="L668" s="776"/>
      <c r="M668" s="776"/>
      <c r="N668" s="776"/>
      <c r="O668" s="777"/>
      <c r="P668" s="778"/>
      <c r="Q668" s="778"/>
      <c r="R668" s="779"/>
      <c r="S668" s="773"/>
      <c r="T668" s="773"/>
      <c r="U668" s="773"/>
      <c r="V668" s="773"/>
      <c r="W668" s="773"/>
    </row>
    <row r="669" spans="1:25" ht="18" customHeight="1">
      <c r="B669" s="685" t="s">
        <v>851</v>
      </c>
      <c r="C669" s="708"/>
      <c r="D669" s="708"/>
      <c r="E669" s="708"/>
      <c r="F669" s="708"/>
      <c r="G669" s="708"/>
      <c r="H669" s="708"/>
      <c r="I669" s="708"/>
      <c r="J669" s="708" t="s">
        <v>852</v>
      </c>
      <c r="K669" s="708"/>
      <c r="L669" s="708"/>
      <c r="M669" s="708"/>
      <c r="N669" s="708" t="s">
        <v>853</v>
      </c>
      <c r="O669" s="708"/>
      <c r="P669" s="708"/>
      <c r="Q669" s="708"/>
      <c r="R669" s="708"/>
      <c r="S669" s="708"/>
      <c r="T669" s="708" t="s">
        <v>854</v>
      </c>
      <c r="U669" s="708"/>
      <c r="V669" s="708"/>
      <c r="W669" s="780"/>
    </row>
    <row r="670" spans="1:25" ht="18" customHeight="1" thickBot="1">
      <c r="B670" s="673"/>
      <c r="C670" s="762"/>
      <c r="D670" s="762"/>
      <c r="E670" s="762"/>
      <c r="F670" s="762"/>
      <c r="G670" s="762"/>
      <c r="H670" s="762"/>
      <c r="I670" s="762"/>
      <c r="J670" s="763" t="s">
        <v>892</v>
      </c>
      <c r="K670" s="748"/>
      <c r="L670" s="748"/>
      <c r="M670" s="764"/>
      <c r="N670" s="765" t="s">
        <v>901</v>
      </c>
      <c r="O670" s="766"/>
      <c r="P670" s="766"/>
      <c r="Q670" s="766"/>
      <c r="R670" s="766"/>
      <c r="S670" s="767"/>
      <c r="T670" s="768"/>
      <c r="U670" s="768"/>
      <c r="V670" s="768" t="s">
        <v>855</v>
      </c>
      <c r="W670" s="769"/>
    </row>
    <row r="671" spans="1:25" ht="18" customHeight="1">
      <c r="B671" s="770" t="s">
        <v>856</v>
      </c>
      <c r="C671" s="391"/>
      <c r="D671" s="391"/>
      <c r="E671" s="391"/>
      <c r="F671" s="391"/>
      <c r="G671" s="391"/>
      <c r="H671" s="391"/>
      <c r="I671" s="391"/>
      <c r="J671" s="391"/>
      <c r="K671" s="391"/>
      <c r="L671" s="391"/>
      <c r="M671" s="409"/>
      <c r="N671" s="510"/>
      <c r="O671" s="393"/>
      <c r="P671" s="735" t="s">
        <v>857</v>
      </c>
      <c r="Q671" s="772"/>
      <c r="R671" s="772"/>
      <c r="S671" s="772"/>
      <c r="T671" s="745" t="s">
        <v>858</v>
      </c>
      <c r="U671" s="746"/>
      <c r="V671" s="746"/>
      <c r="W671" s="746"/>
    </row>
    <row r="672" spans="1:25" ht="18" customHeight="1">
      <c r="B672" s="771"/>
      <c r="M672" s="408"/>
      <c r="N672" s="510"/>
      <c r="O672" s="393"/>
      <c r="P672" s="424" t="s">
        <v>859</v>
      </c>
      <c r="Q672" s="749" t="s">
        <v>860</v>
      </c>
      <c r="R672" s="750"/>
      <c r="S672" s="750"/>
      <c r="T672" s="425" t="s">
        <v>859</v>
      </c>
      <c r="U672" s="751" t="s">
        <v>860</v>
      </c>
      <c r="V672" s="750"/>
      <c r="W672" s="730"/>
    </row>
    <row r="673" spans="2:23" ht="18" customHeight="1">
      <c r="C673" s="801"/>
      <c r="D673" s="801"/>
      <c r="E673" s="394"/>
      <c r="G673" s="407"/>
      <c r="H673" s="407"/>
      <c r="M673" s="408"/>
      <c r="N673" s="510"/>
      <c r="O673" s="393"/>
      <c r="P673" s="752"/>
      <c r="Q673" s="754"/>
      <c r="R673" s="754"/>
      <c r="S673" s="755"/>
      <c r="T673" s="758"/>
      <c r="U673" s="755"/>
      <c r="V673" s="760"/>
      <c r="W673" s="760"/>
    </row>
    <row r="674" spans="2:23" ht="18" customHeight="1" thickBot="1">
      <c r="C674" s="801"/>
      <c r="D674" s="801"/>
      <c r="E674" s="394"/>
      <c r="G674" s="407"/>
      <c r="H674" s="407"/>
      <c r="M674" s="408"/>
      <c r="N674" s="511" t="s">
        <v>993</v>
      </c>
      <c r="O674" s="499" t="s">
        <v>908</v>
      </c>
      <c r="P674" s="753"/>
      <c r="Q674" s="756"/>
      <c r="R674" s="756"/>
      <c r="S674" s="757"/>
      <c r="T674" s="759"/>
      <c r="U674" s="757"/>
      <c r="V674" s="761"/>
      <c r="W674" s="761"/>
    </row>
    <row r="675" spans="2:23" ht="18" customHeight="1" thickBot="1">
      <c r="C675" s="801"/>
      <c r="D675" s="801"/>
      <c r="M675" s="408"/>
      <c r="N675" s="510"/>
      <c r="O675" s="393"/>
      <c r="P675" s="741" t="s">
        <v>861</v>
      </c>
      <c r="Q675" s="742"/>
      <c r="R675" s="743"/>
      <c r="S675" s="744" t="s">
        <v>862</v>
      </c>
      <c r="T675" s="744"/>
      <c r="U675" s="744"/>
      <c r="V675" s="744"/>
      <c r="W675" s="744"/>
    </row>
    <row r="676" spans="2:23" ht="18" customHeight="1">
      <c r="C676" s="525"/>
      <c r="D676" s="525"/>
      <c r="M676" s="408"/>
      <c r="N676" s="510"/>
      <c r="O676" s="393"/>
      <c r="P676" s="745" t="s">
        <v>863</v>
      </c>
      <c r="Q676" s="746"/>
      <c r="R676" s="746"/>
      <c r="S676" s="728" t="s">
        <v>864</v>
      </c>
      <c r="T676" s="729"/>
      <c r="U676" s="729"/>
      <c r="V676" s="729"/>
      <c r="W676" s="729"/>
    </row>
    <row r="677" spans="2:23" ht="18" customHeight="1" thickBot="1">
      <c r="B677" s="398"/>
      <c r="C677" s="526"/>
      <c r="D677" s="526"/>
      <c r="E677" s="398"/>
      <c r="F677" s="398"/>
      <c r="G677" s="398"/>
      <c r="H677" s="398"/>
      <c r="I677" s="398"/>
      <c r="J677" s="398"/>
      <c r="K677" s="398"/>
      <c r="L677" s="398"/>
      <c r="M677" s="408"/>
      <c r="N677" s="510"/>
      <c r="O677" s="399"/>
      <c r="P677" s="747" t="s">
        <v>865</v>
      </c>
      <c r="Q677" s="748"/>
      <c r="R677" s="748"/>
      <c r="S677" s="698" t="s">
        <v>864</v>
      </c>
      <c r="T677" s="726"/>
      <c r="U677" s="726"/>
      <c r="V677" s="726"/>
      <c r="W677" s="726"/>
    </row>
    <row r="678" spans="2:23" ht="18" customHeight="1">
      <c r="C678" s="525"/>
      <c r="D678" s="525"/>
      <c r="M678" s="410"/>
      <c r="N678" s="527"/>
      <c r="O678" s="393"/>
      <c r="P678" s="715" t="s">
        <v>866</v>
      </c>
      <c r="Q678" s="683"/>
      <c r="R678" s="727"/>
      <c r="S678" s="728" t="s">
        <v>864</v>
      </c>
      <c r="T678" s="729"/>
      <c r="U678" s="729"/>
      <c r="V678" s="729"/>
      <c r="W678" s="729"/>
    </row>
    <row r="679" spans="2:23" ht="18" customHeight="1" thickBot="1">
      <c r="C679" s="525"/>
      <c r="D679" s="525"/>
      <c r="M679" s="408"/>
      <c r="N679" s="510"/>
      <c r="O679" s="393"/>
      <c r="P679" s="723" t="s">
        <v>981</v>
      </c>
      <c r="Q679" s="724"/>
      <c r="R679" s="725"/>
      <c r="S679" s="698" t="s">
        <v>864</v>
      </c>
      <c r="T679" s="726"/>
      <c r="U679" s="726"/>
      <c r="V679" s="726"/>
      <c r="W679" s="726"/>
    </row>
    <row r="680" spans="2:23" ht="18" customHeight="1">
      <c r="C680" s="801"/>
      <c r="D680" s="801"/>
      <c r="E680" s="394"/>
      <c r="G680" s="407"/>
      <c r="H680" s="407"/>
      <c r="M680" s="408"/>
      <c r="N680" s="510"/>
      <c r="O680" s="393"/>
      <c r="P680" s="715" t="s">
        <v>867</v>
      </c>
      <c r="Q680" s="683"/>
      <c r="R680" s="727"/>
      <c r="S680" s="728" t="s">
        <v>864</v>
      </c>
      <c r="T680" s="729"/>
      <c r="U680" s="729"/>
      <c r="V680" s="729"/>
      <c r="W680" s="729"/>
    </row>
    <row r="681" spans="2:23" ht="18" customHeight="1">
      <c r="C681" s="801"/>
      <c r="D681" s="801"/>
      <c r="E681" s="394"/>
      <c r="G681" s="407"/>
      <c r="H681" s="407"/>
      <c r="M681" s="408"/>
      <c r="N681" s="511" t="s">
        <v>993</v>
      </c>
      <c r="O681" s="499" t="s">
        <v>908</v>
      </c>
      <c r="P681" s="730" t="s">
        <v>868</v>
      </c>
      <c r="Q681" s="731"/>
      <c r="R681" s="732"/>
      <c r="S681" s="733" t="s">
        <v>864</v>
      </c>
      <c r="T681" s="734"/>
      <c r="U681" s="734"/>
      <c r="V681" s="734"/>
      <c r="W681" s="734"/>
    </row>
    <row r="682" spans="2:23" ht="18" customHeight="1" thickBot="1">
      <c r="C682" s="801"/>
      <c r="D682" s="801"/>
      <c r="M682" s="408"/>
      <c r="N682" s="510"/>
      <c r="O682" s="393"/>
      <c r="P682" s="735" t="s">
        <v>869</v>
      </c>
      <c r="Q682" s="724"/>
      <c r="R682" s="725"/>
      <c r="S682" s="736"/>
      <c r="T682" s="737"/>
      <c r="U682" s="737"/>
      <c r="V682" s="737"/>
      <c r="W682" s="737"/>
    </row>
    <row r="683" spans="2:23" ht="18" customHeight="1">
      <c r="C683" s="525"/>
      <c r="D683" s="525"/>
      <c r="M683" s="408"/>
      <c r="N683" s="510"/>
      <c r="O683" s="395"/>
      <c r="P683" s="738" t="s">
        <v>870</v>
      </c>
      <c r="Q683" s="694" t="s">
        <v>909</v>
      </c>
      <c r="R683" s="694"/>
      <c r="S683" s="694"/>
      <c r="T683" s="718"/>
      <c r="U683" s="718"/>
      <c r="V683" s="718"/>
      <c r="W683" s="719"/>
    </row>
    <row r="684" spans="2:23" ht="18" customHeight="1">
      <c r="B684" s="398"/>
      <c r="C684" s="526"/>
      <c r="D684" s="526"/>
      <c r="E684" s="398"/>
      <c r="F684" s="398"/>
      <c r="G684" s="398"/>
      <c r="H684" s="398"/>
      <c r="I684" s="398"/>
      <c r="J684" s="398"/>
      <c r="K684" s="398"/>
      <c r="L684" s="398"/>
      <c r="M684" s="411"/>
      <c r="N684" s="528"/>
      <c r="O684" s="399"/>
      <c r="P684" s="739"/>
      <c r="Q684" s="701" t="s">
        <v>910</v>
      </c>
      <c r="R684" s="701"/>
      <c r="S684" s="701"/>
      <c r="T684" s="720"/>
      <c r="U684" s="720"/>
      <c r="V684" s="720"/>
      <c r="W684" s="674"/>
    </row>
    <row r="685" spans="2:23" ht="18" customHeight="1" thickBot="1">
      <c r="C685" s="525"/>
      <c r="D685" s="525"/>
      <c r="M685" s="412"/>
      <c r="N685" s="510"/>
      <c r="O685" s="395"/>
      <c r="P685" s="740"/>
      <c r="Q685" s="704" t="s">
        <v>911</v>
      </c>
      <c r="R685" s="704"/>
      <c r="S685" s="704"/>
      <c r="T685" s="721"/>
      <c r="U685" s="721"/>
      <c r="V685" s="721"/>
      <c r="W685" s="722"/>
    </row>
    <row r="686" spans="2:23" ht="18" customHeight="1">
      <c r="C686" s="525"/>
      <c r="D686" s="525"/>
      <c r="M686" s="408"/>
      <c r="N686" s="510"/>
      <c r="O686" s="393"/>
      <c r="P686" s="715" t="s">
        <v>871</v>
      </c>
      <c r="Q686" s="683"/>
      <c r="R686" s="683"/>
      <c r="S686" s="683"/>
      <c r="T686" s="683"/>
      <c r="U686" s="683"/>
      <c r="V686" s="683"/>
      <c r="W686" s="683"/>
    </row>
    <row r="687" spans="2:23" ht="18" customHeight="1">
      <c r="C687" s="801"/>
      <c r="D687" s="801"/>
      <c r="E687" s="394"/>
      <c r="G687" s="407"/>
      <c r="H687" s="407"/>
      <c r="M687" s="408"/>
      <c r="N687" s="510"/>
      <c r="O687" s="393"/>
      <c r="P687" s="713" t="s">
        <v>872</v>
      </c>
      <c r="Q687" s="701"/>
      <c r="R687" s="701"/>
      <c r="S687" s="701"/>
      <c r="T687" s="716" t="s">
        <v>873</v>
      </c>
      <c r="U687" s="716"/>
      <c r="V687" s="716" t="s">
        <v>874</v>
      </c>
      <c r="W687" s="717"/>
    </row>
    <row r="688" spans="2:23" ht="18" customHeight="1">
      <c r="C688" s="801"/>
      <c r="D688" s="801"/>
      <c r="E688" s="394"/>
      <c r="G688" s="407"/>
      <c r="H688" s="407"/>
      <c r="M688" s="408"/>
      <c r="N688" s="511" t="s">
        <v>993</v>
      </c>
      <c r="O688" s="499" t="s">
        <v>908</v>
      </c>
      <c r="P688" s="713"/>
      <c r="Q688" s="701"/>
      <c r="R688" s="701"/>
      <c r="S688" s="701"/>
      <c r="T688" s="716"/>
      <c r="U688" s="716"/>
      <c r="V688" s="716"/>
      <c r="W688" s="717"/>
    </row>
    <row r="689" spans="2:23" ht="18" customHeight="1">
      <c r="C689" s="801"/>
      <c r="D689" s="801"/>
      <c r="M689" s="408"/>
      <c r="N689" s="510"/>
      <c r="O689" s="393"/>
      <c r="P689" s="713" t="s">
        <v>875</v>
      </c>
      <c r="Q689" s="701"/>
      <c r="R689" s="701"/>
      <c r="S689" s="701"/>
      <c r="T689" s="716" t="s">
        <v>874</v>
      </c>
      <c r="U689" s="716"/>
      <c r="V689" s="716" t="s">
        <v>874</v>
      </c>
      <c r="W689" s="717"/>
    </row>
    <row r="690" spans="2:23" ht="18" customHeight="1">
      <c r="C690" s="525"/>
      <c r="D690" s="525"/>
      <c r="M690" s="408"/>
      <c r="N690" s="510"/>
      <c r="O690" s="393"/>
      <c r="P690" s="713"/>
      <c r="Q690" s="701"/>
      <c r="R690" s="701"/>
      <c r="S690" s="701"/>
      <c r="T690" s="716"/>
      <c r="U690" s="716"/>
      <c r="V690" s="716"/>
      <c r="W690" s="717"/>
    </row>
    <row r="691" spans="2:23" ht="18" customHeight="1">
      <c r="B691" s="398"/>
      <c r="C691" s="526"/>
      <c r="D691" s="526"/>
      <c r="E691" s="398"/>
      <c r="F691" s="398"/>
      <c r="G691" s="398"/>
      <c r="H691" s="398"/>
      <c r="I691" s="398"/>
      <c r="J691" s="398"/>
      <c r="K691" s="398"/>
      <c r="L691" s="398"/>
      <c r="M691" s="411"/>
      <c r="N691" s="528"/>
      <c r="O691" s="399"/>
      <c r="P691" s="707" t="s">
        <v>876</v>
      </c>
      <c r="Q691" s="708"/>
      <c r="R691" s="708"/>
      <c r="S691" s="708"/>
      <c r="T691" s="709" t="s">
        <v>915</v>
      </c>
      <c r="U691" s="709"/>
      <c r="V691" s="709" t="s">
        <v>915</v>
      </c>
      <c r="W691" s="710"/>
    </row>
    <row r="692" spans="2:23" ht="18" customHeight="1" thickBot="1">
      <c r="C692" s="525"/>
      <c r="D692" s="525"/>
      <c r="M692" s="410"/>
      <c r="N692" s="527"/>
      <c r="O692" s="393"/>
      <c r="P692" s="711" t="s">
        <v>877</v>
      </c>
      <c r="Q692" s="704"/>
      <c r="R692" s="704"/>
      <c r="S692" s="704"/>
      <c r="T692" s="705" t="s">
        <v>878</v>
      </c>
      <c r="U692" s="705"/>
      <c r="V692" s="705" t="s">
        <v>879</v>
      </c>
      <c r="W692" s="706"/>
    </row>
    <row r="693" spans="2:23" ht="18" customHeight="1">
      <c r="C693" s="525"/>
      <c r="D693" s="525"/>
      <c r="M693" s="408"/>
      <c r="N693" s="510"/>
      <c r="O693" s="393"/>
      <c r="P693" s="712" t="s">
        <v>880</v>
      </c>
      <c r="Q693" s="714" t="s">
        <v>914</v>
      </c>
      <c r="R693" s="714"/>
      <c r="S693" s="714"/>
      <c r="T693" s="699" t="s">
        <v>917</v>
      </c>
      <c r="U693" s="699"/>
      <c r="V693" s="699" t="s">
        <v>918</v>
      </c>
      <c r="W693" s="700"/>
    </row>
    <row r="694" spans="2:23" ht="18" customHeight="1">
      <c r="C694" s="801"/>
      <c r="D694" s="801"/>
      <c r="E694" s="394"/>
      <c r="G694" s="407"/>
      <c r="H694" s="407"/>
      <c r="M694" s="408"/>
      <c r="N694" s="510"/>
      <c r="O694" s="393"/>
      <c r="P694" s="713"/>
      <c r="Q694" s="701" t="s">
        <v>913</v>
      </c>
      <c r="R694" s="701"/>
      <c r="S694" s="701"/>
      <c r="T694" s="702" t="s">
        <v>917</v>
      </c>
      <c r="U694" s="702"/>
      <c r="V694" s="702" t="s">
        <v>918</v>
      </c>
      <c r="W694" s="703"/>
    </row>
    <row r="695" spans="2:23" ht="18" customHeight="1" thickBot="1">
      <c r="C695" s="801"/>
      <c r="D695" s="801"/>
      <c r="E695" s="394"/>
      <c r="G695" s="407"/>
      <c r="H695" s="407"/>
      <c r="M695" s="408"/>
      <c r="N695" s="511" t="s">
        <v>993</v>
      </c>
      <c r="O695" s="499" t="s">
        <v>908</v>
      </c>
      <c r="P695" s="711"/>
      <c r="Q695" s="704" t="s">
        <v>912</v>
      </c>
      <c r="R695" s="704"/>
      <c r="S695" s="704"/>
      <c r="T695" s="705" t="s">
        <v>917</v>
      </c>
      <c r="U695" s="705"/>
      <c r="V695" s="705" t="s">
        <v>918</v>
      </c>
      <c r="W695" s="706"/>
    </row>
    <row r="696" spans="2:23" ht="18" customHeight="1">
      <c r="C696" s="801"/>
      <c r="D696" s="801"/>
      <c r="M696" s="408"/>
      <c r="N696" s="510"/>
      <c r="O696" s="393"/>
      <c r="P696" s="693" t="s">
        <v>883</v>
      </c>
      <c r="Q696" s="694"/>
      <c r="R696" s="694"/>
      <c r="S696" s="694"/>
      <c r="T696" s="694" t="s">
        <v>884</v>
      </c>
      <c r="U696" s="694"/>
      <c r="V696" s="694"/>
      <c r="W696" s="695"/>
    </row>
    <row r="697" spans="2:23" ht="18" customHeight="1" thickBot="1">
      <c r="M697" s="408"/>
      <c r="N697" s="510"/>
      <c r="O697" s="393"/>
      <c r="P697" s="696" t="s">
        <v>885</v>
      </c>
      <c r="Q697" s="697"/>
      <c r="R697" s="697"/>
      <c r="S697" s="697"/>
      <c r="T697" s="697" t="s">
        <v>885</v>
      </c>
      <c r="U697" s="697"/>
      <c r="V697" s="697"/>
      <c r="W697" s="698"/>
    </row>
    <row r="698" spans="2:23" ht="18" customHeight="1">
      <c r="C698" s="509"/>
      <c r="D698" s="509"/>
      <c r="M698" s="413"/>
      <c r="N698" s="529"/>
      <c r="O698" s="393"/>
      <c r="P698" s="677" t="s">
        <v>886</v>
      </c>
      <c r="Q698" s="678"/>
      <c r="R698" s="678"/>
      <c r="S698" s="678"/>
      <c r="T698" s="678"/>
      <c r="U698" s="678"/>
      <c r="V698" s="678"/>
      <c r="W698" s="679"/>
    </row>
    <row r="699" spans="2:23" ht="18" customHeight="1" thickBot="1">
      <c r="B699" s="396"/>
      <c r="C699" s="396"/>
      <c r="D699" s="396"/>
      <c r="E699" s="396"/>
      <c r="F699" s="396"/>
      <c r="G699" s="396"/>
      <c r="H699" s="396"/>
      <c r="I699" s="501"/>
      <c r="J699" s="501"/>
      <c r="K699" s="396"/>
      <c r="L699" s="396"/>
      <c r="O699" s="397"/>
      <c r="P699" s="680"/>
      <c r="Q699" s="681"/>
      <c r="R699" s="681"/>
      <c r="S699" s="681"/>
      <c r="T699" s="681"/>
      <c r="U699" s="681"/>
      <c r="V699" s="681"/>
      <c r="W699" s="682"/>
    </row>
    <row r="700" spans="2:23" ht="18" customHeight="1">
      <c r="B700" s="683" t="s">
        <v>887</v>
      </c>
      <c r="C700" s="683"/>
      <c r="D700" s="683"/>
      <c r="E700" s="683"/>
      <c r="F700" s="683"/>
      <c r="G700" s="683"/>
      <c r="H700" s="683"/>
      <c r="I700" s="683"/>
      <c r="J700" s="683"/>
      <c r="K700" s="683"/>
      <c r="L700" s="683"/>
      <c r="M700" s="683"/>
      <c r="N700" s="683"/>
      <c r="O700" s="683"/>
      <c r="P700" s="680"/>
      <c r="Q700" s="681"/>
      <c r="R700" s="681"/>
      <c r="S700" s="681"/>
      <c r="T700" s="681"/>
      <c r="U700" s="681"/>
      <c r="V700" s="681"/>
      <c r="W700" s="682"/>
    </row>
    <row r="701" spans="2:23" ht="18" customHeight="1">
      <c r="B701" s="684" t="s">
        <v>888</v>
      </c>
      <c r="C701" s="685"/>
      <c r="D701" s="686"/>
      <c r="E701" s="687"/>
      <c r="F701" s="686"/>
      <c r="G701" s="687"/>
      <c r="H701" s="686"/>
      <c r="I701" s="687"/>
      <c r="J701" s="686"/>
      <c r="K701" s="687"/>
      <c r="L701" s="686"/>
      <c r="M701" s="687"/>
      <c r="N701" s="686"/>
      <c r="O701" s="688"/>
      <c r="P701" s="680"/>
      <c r="Q701" s="681"/>
      <c r="R701" s="681"/>
      <c r="S701" s="681"/>
      <c r="T701" s="681"/>
      <c r="U701" s="681"/>
      <c r="V701" s="681"/>
      <c r="W701" s="682"/>
    </row>
    <row r="702" spans="2:23" ht="18" customHeight="1">
      <c r="B702" s="684" t="s">
        <v>889</v>
      </c>
      <c r="C702" s="685"/>
      <c r="D702" s="674"/>
      <c r="E702" s="675"/>
      <c r="F702" s="674"/>
      <c r="G702" s="675"/>
      <c r="H702" s="674"/>
      <c r="I702" s="675"/>
      <c r="J702" s="674"/>
      <c r="K702" s="675"/>
      <c r="L702" s="674"/>
      <c r="M702" s="675"/>
      <c r="N702" s="674"/>
      <c r="O702" s="676"/>
      <c r="P702" s="680"/>
      <c r="Q702" s="681"/>
      <c r="R702" s="681"/>
      <c r="S702" s="681"/>
      <c r="T702" s="681"/>
      <c r="U702" s="681"/>
      <c r="V702" s="681"/>
      <c r="W702" s="682"/>
    </row>
    <row r="703" spans="2:23" ht="18" customHeight="1">
      <c r="B703" s="671" t="s">
        <v>890</v>
      </c>
      <c r="C703" s="672"/>
      <c r="D703" s="665"/>
      <c r="E703" s="673"/>
      <c r="F703" s="665"/>
      <c r="G703" s="673"/>
      <c r="H703" s="665"/>
      <c r="I703" s="673"/>
      <c r="J703" s="665"/>
      <c r="K703" s="673"/>
      <c r="L703" s="665"/>
      <c r="M703" s="673"/>
      <c r="N703" s="665"/>
      <c r="O703" s="666"/>
      <c r="P703" s="667" t="s">
        <v>891</v>
      </c>
      <c r="Q703" s="668"/>
      <c r="R703" s="668"/>
      <c r="S703" s="668"/>
      <c r="T703" s="669" t="s">
        <v>881</v>
      </c>
      <c r="U703" s="669"/>
      <c r="V703" s="669" t="s">
        <v>882</v>
      </c>
      <c r="W703" s="670"/>
    </row>
    <row r="704" spans="2:23" ht="18" customHeight="1"/>
    <row r="705" spans="1:25" ht="18" customHeight="1">
      <c r="A705" s="388"/>
      <c r="B705" s="388"/>
      <c r="Y705" s="389" t="s">
        <v>970</v>
      </c>
    </row>
    <row r="706" spans="1:25" ht="18" customHeight="1"/>
    <row r="707" spans="1:25" ht="18" customHeight="1">
      <c r="B707" s="684" t="s">
        <v>849</v>
      </c>
      <c r="C707" s="684"/>
      <c r="D707" s="685"/>
      <c r="E707" s="708" t="s">
        <v>437</v>
      </c>
      <c r="F707" s="708"/>
      <c r="G707" s="708" t="s">
        <v>850</v>
      </c>
      <c r="H707" s="708"/>
      <c r="I707" s="708"/>
      <c r="J707" s="708"/>
      <c r="K707" s="708"/>
      <c r="L707" s="708"/>
      <c r="M707" s="708"/>
      <c r="N707" s="708"/>
      <c r="O707" s="780" t="s">
        <v>894</v>
      </c>
      <c r="P707" s="684"/>
      <c r="Q707" s="684"/>
      <c r="R707" s="685"/>
      <c r="S707" s="780" t="s">
        <v>893</v>
      </c>
      <c r="T707" s="684"/>
      <c r="U707" s="684"/>
      <c r="V707" s="684"/>
      <c r="W707" s="684"/>
    </row>
    <row r="708" spans="1:25" ht="18" customHeight="1">
      <c r="B708" s="788">
        <v>3797981</v>
      </c>
      <c r="C708" s="788"/>
      <c r="D708" s="789"/>
      <c r="E708" s="790">
        <v>25</v>
      </c>
      <c r="F708" s="790"/>
      <c r="G708" s="791" t="s">
        <v>656</v>
      </c>
      <c r="H708" s="791"/>
      <c r="I708" s="791"/>
      <c r="J708" s="791"/>
      <c r="K708" s="791"/>
      <c r="L708" s="791"/>
      <c r="M708" s="791"/>
      <c r="N708" s="791"/>
      <c r="O708" s="792" t="s">
        <v>907</v>
      </c>
      <c r="P708" s="793"/>
      <c r="Q708" s="793"/>
      <c r="R708" s="794"/>
      <c r="S708" s="795" t="s">
        <v>1016</v>
      </c>
      <c r="T708" s="788"/>
      <c r="U708" s="788"/>
      <c r="V708" s="788"/>
      <c r="W708" s="788"/>
    </row>
    <row r="709" spans="1:25" ht="18" customHeight="1">
      <c r="B709" s="788"/>
      <c r="C709" s="788"/>
      <c r="D709" s="789"/>
      <c r="E709" s="790"/>
      <c r="F709" s="790"/>
      <c r="G709" s="791"/>
      <c r="H709" s="791"/>
      <c r="I709" s="791"/>
      <c r="J709" s="791"/>
      <c r="K709" s="791"/>
      <c r="L709" s="791"/>
      <c r="M709" s="791"/>
      <c r="N709" s="791"/>
      <c r="O709" s="792"/>
      <c r="P709" s="793"/>
      <c r="Q709" s="793"/>
      <c r="R709" s="794"/>
      <c r="S709" s="781"/>
      <c r="T709" s="781"/>
      <c r="U709" s="781"/>
      <c r="V709" s="781"/>
      <c r="W709" s="781"/>
    </row>
    <row r="710" spans="1:25" ht="18" customHeight="1">
      <c r="B710" s="781"/>
      <c r="C710" s="781"/>
      <c r="D710" s="782"/>
      <c r="E710" s="783"/>
      <c r="F710" s="783"/>
      <c r="G710" s="784"/>
      <c r="H710" s="784"/>
      <c r="I710" s="784"/>
      <c r="J710" s="784"/>
      <c r="K710" s="784"/>
      <c r="L710" s="784"/>
      <c r="M710" s="784"/>
      <c r="N710" s="784"/>
      <c r="O710" s="785"/>
      <c r="P710" s="786"/>
      <c r="Q710" s="786"/>
      <c r="R710" s="787"/>
      <c r="S710" s="781"/>
      <c r="T710" s="781"/>
      <c r="U710" s="781"/>
      <c r="V710" s="781"/>
      <c r="W710" s="781"/>
    </row>
    <row r="711" spans="1:25" ht="18" customHeight="1">
      <c r="B711" s="781"/>
      <c r="C711" s="781"/>
      <c r="D711" s="782"/>
      <c r="E711" s="783"/>
      <c r="F711" s="783"/>
      <c r="G711" s="784"/>
      <c r="H711" s="784"/>
      <c r="I711" s="784"/>
      <c r="J711" s="784"/>
      <c r="K711" s="784"/>
      <c r="L711" s="784"/>
      <c r="M711" s="784"/>
      <c r="N711" s="784"/>
      <c r="O711" s="785"/>
      <c r="P711" s="786"/>
      <c r="Q711" s="786"/>
      <c r="R711" s="787"/>
      <c r="S711" s="781"/>
      <c r="T711" s="781"/>
      <c r="U711" s="781"/>
      <c r="V711" s="781"/>
      <c r="W711" s="781"/>
    </row>
    <row r="712" spans="1:25" ht="18" customHeight="1" thickBot="1">
      <c r="B712" s="773"/>
      <c r="C712" s="773"/>
      <c r="D712" s="774"/>
      <c r="E712" s="775"/>
      <c r="F712" s="775"/>
      <c r="G712" s="776"/>
      <c r="H712" s="776"/>
      <c r="I712" s="776"/>
      <c r="J712" s="776"/>
      <c r="K712" s="776"/>
      <c r="L712" s="776"/>
      <c r="M712" s="776"/>
      <c r="N712" s="776"/>
      <c r="O712" s="777"/>
      <c r="P712" s="778"/>
      <c r="Q712" s="778"/>
      <c r="R712" s="779"/>
      <c r="S712" s="773"/>
      <c r="T712" s="773"/>
      <c r="U712" s="773"/>
      <c r="V712" s="773"/>
      <c r="W712" s="773"/>
    </row>
    <row r="713" spans="1:25" ht="18" customHeight="1">
      <c r="B713" s="685" t="s">
        <v>851</v>
      </c>
      <c r="C713" s="708"/>
      <c r="D713" s="708"/>
      <c r="E713" s="708"/>
      <c r="F713" s="708"/>
      <c r="G713" s="708"/>
      <c r="H713" s="708"/>
      <c r="I713" s="708"/>
      <c r="J713" s="708" t="s">
        <v>852</v>
      </c>
      <c r="K713" s="708"/>
      <c r="L713" s="708"/>
      <c r="M713" s="708"/>
      <c r="N713" s="708" t="s">
        <v>853</v>
      </c>
      <c r="O713" s="708"/>
      <c r="P713" s="708"/>
      <c r="Q713" s="708"/>
      <c r="R713" s="708"/>
      <c r="S713" s="708"/>
      <c r="T713" s="708" t="s">
        <v>854</v>
      </c>
      <c r="U713" s="708"/>
      <c r="V713" s="708"/>
      <c r="W713" s="780"/>
    </row>
    <row r="714" spans="1:25" ht="18" customHeight="1" thickBot="1">
      <c r="B714" s="673"/>
      <c r="C714" s="762"/>
      <c r="D714" s="762"/>
      <c r="E714" s="762"/>
      <c r="F714" s="762"/>
      <c r="G714" s="762"/>
      <c r="H714" s="762"/>
      <c r="I714" s="762"/>
      <c r="J714" s="763" t="s">
        <v>892</v>
      </c>
      <c r="K714" s="748"/>
      <c r="L714" s="748"/>
      <c r="M714" s="764"/>
      <c r="N714" s="765" t="s">
        <v>901</v>
      </c>
      <c r="O714" s="766"/>
      <c r="P714" s="766"/>
      <c r="Q714" s="766"/>
      <c r="R714" s="766"/>
      <c r="S714" s="767"/>
      <c r="T714" s="768"/>
      <c r="U714" s="768"/>
      <c r="V714" s="768" t="s">
        <v>855</v>
      </c>
      <c r="W714" s="769"/>
    </row>
    <row r="715" spans="1:25" ht="18" customHeight="1">
      <c r="B715" s="770" t="s">
        <v>856</v>
      </c>
      <c r="C715" s="391"/>
      <c r="D715" s="391"/>
      <c r="E715" s="391"/>
      <c r="F715" s="391"/>
      <c r="G715" s="391"/>
      <c r="H715" s="391"/>
      <c r="I715" s="391"/>
      <c r="J715" s="391"/>
      <c r="K715" s="391"/>
      <c r="L715" s="391"/>
      <c r="M715" s="409"/>
      <c r="N715" s="510"/>
      <c r="O715" s="393"/>
      <c r="P715" s="735" t="s">
        <v>857</v>
      </c>
      <c r="Q715" s="772"/>
      <c r="R715" s="772"/>
      <c r="S715" s="772"/>
      <c r="T715" s="745" t="s">
        <v>858</v>
      </c>
      <c r="U715" s="746"/>
      <c r="V715" s="746"/>
      <c r="W715" s="746"/>
    </row>
    <row r="716" spans="1:25" ht="18" customHeight="1">
      <c r="B716" s="771"/>
      <c r="M716" s="408"/>
      <c r="N716" s="511" t="s">
        <v>1000</v>
      </c>
      <c r="O716" s="499" t="s">
        <v>908</v>
      </c>
      <c r="P716" s="424" t="s">
        <v>859</v>
      </c>
      <c r="Q716" s="749" t="s">
        <v>860</v>
      </c>
      <c r="R716" s="750"/>
      <c r="S716" s="750"/>
      <c r="T716" s="425" t="s">
        <v>859</v>
      </c>
      <c r="U716" s="751" t="s">
        <v>860</v>
      </c>
      <c r="V716" s="750"/>
      <c r="W716" s="730"/>
    </row>
    <row r="717" spans="1:25" ht="18" customHeight="1">
      <c r="C717" s="801"/>
      <c r="D717" s="801"/>
      <c r="E717" s="394"/>
      <c r="G717" s="407"/>
      <c r="H717" s="407"/>
      <c r="M717" s="408"/>
      <c r="N717" s="511"/>
      <c r="O717" s="393"/>
      <c r="P717" s="752"/>
      <c r="Q717" s="754"/>
      <c r="R717" s="754"/>
      <c r="S717" s="755"/>
      <c r="T717" s="758"/>
      <c r="U717" s="755"/>
      <c r="V717" s="760"/>
      <c r="W717" s="760"/>
    </row>
    <row r="718" spans="1:25" ht="18" customHeight="1" thickBot="1">
      <c r="C718" s="801"/>
      <c r="D718" s="801"/>
      <c r="E718" s="394"/>
      <c r="G718" s="407"/>
      <c r="H718" s="407"/>
      <c r="M718" s="408"/>
      <c r="N718" s="511" t="s">
        <v>1001</v>
      </c>
      <c r="O718" s="499" t="s">
        <v>908</v>
      </c>
      <c r="P718" s="753"/>
      <c r="Q718" s="756"/>
      <c r="R718" s="756"/>
      <c r="S718" s="757"/>
      <c r="T718" s="759"/>
      <c r="U718" s="757"/>
      <c r="V718" s="761"/>
      <c r="W718" s="761"/>
    </row>
    <row r="719" spans="1:25" ht="18" customHeight="1" thickBot="1">
      <c r="C719" s="801"/>
      <c r="D719" s="801"/>
      <c r="M719" s="408"/>
      <c r="N719" s="511"/>
      <c r="O719" s="393"/>
      <c r="P719" s="741" t="s">
        <v>861</v>
      </c>
      <c r="Q719" s="742"/>
      <c r="R719" s="743"/>
      <c r="S719" s="744" t="s">
        <v>862</v>
      </c>
      <c r="T719" s="744"/>
      <c r="U719" s="744"/>
      <c r="V719" s="744"/>
      <c r="W719" s="744"/>
    </row>
    <row r="720" spans="1:25" ht="18" customHeight="1">
      <c r="C720" s="525"/>
      <c r="D720" s="525"/>
      <c r="M720" s="408"/>
      <c r="N720" s="511" t="s">
        <v>904</v>
      </c>
      <c r="O720" s="499" t="s">
        <v>908</v>
      </c>
      <c r="P720" s="745" t="s">
        <v>863</v>
      </c>
      <c r="Q720" s="746"/>
      <c r="R720" s="746"/>
      <c r="S720" s="728" t="s">
        <v>864</v>
      </c>
      <c r="T720" s="729"/>
      <c r="U720" s="729"/>
      <c r="V720" s="729"/>
      <c r="W720" s="729"/>
    </row>
    <row r="721" spans="2:23" ht="18" customHeight="1" thickBot="1">
      <c r="B721" s="398"/>
      <c r="C721" s="526"/>
      <c r="D721" s="526"/>
      <c r="E721" s="398"/>
      <c r="F721" s="398"/>
      <c r="G721" s="398"/>
      <c r="H721" s="398"/>
      <c r="I721" s="398"/>
      <c r="J721" s="398"/>
      <c r="K721" s="398"/>
      <c r="L721" s="398"/>
      <c r="M721" s="408"/>
      <c r="N721" s="510"/>
      <c r="O721" s="399"/>
      <c r="P721" s="747" t="s">
        <v>865</v>
      </c>
      <c r="Q721" s="748"/>
      <c r="R721" s="748"/>
      <c r="S721" s="698" t="s">
        <v>864</v>
      </c>
      <c r="T721" s="726"/>
      <c r="U721" s="726"/>
      <c r="V721" s="726"/>
      <c r="W721" s="726"/>
    </row>
    <row r="722" spans="2:23" ht="18" customHeight="1">
      <c r="C722" s="525"/>
      <c r="D722" s="525"/>
      <c r="M722" s="410"/>
      <c r="N722" s="527"/>
      <c r="O722" s="393"/>
      <c r="P722" s="715" t="s">
        <v>866</v>
      </c>
      <c r="Q722" s="683"/>
      <c r="R722" s="727"/>
      <c r="S722" s="728" t="s">
        <v>864</v>
      </c>
      <c r="T722" s="729"/>
      <c r="U722" s="729"/>
      <c r="V722" s="729"/>
      <c r="W722" s="729"/>
    </row>
    <row r="723" spans="2:23" ht="18" customHeight="1" thickBot="1">
      <c r="C723" s="525"/>
      <c r="D723" s="525"/>
      <c r="M723" s="408"/>
      <c r="N723" s="511" t="s">
        <v>1000</v>
      </c>
      <c r="O723" s="499" t="s">
        <v>908</v>
      </c>
      <c r="P723" s="723" t="s">
        <v>981</v>
      </c>
      <c r="Q723" s="724"/>
      <c r="R723" s="725"/>
      <c r="S723" s="698" t="s">
        <v>864</v>
      </c>
      <c r="T723" s="726"/>
      <c r="U723" s="726"/>
      <c r="V723" s="726"/>
      <c r="W723" s="726"/>
    </row>
    <row r="724" spans="2:23" ht="18" customHeight="1">
      <c r="C724" s="801"/>
      <c r="D724" s="801"/>
      <c r="E724" s="394"/>
      <c r="G724" s="407"/>
      <c r="H724" s="407"/>
      <c r="M724" s="408"/>
      <c r="N724" s="511"/>
      <c r="O724" s="393"/>
      <c r="P724" s="715" t="s">
        <v>867</v>
      </c>
      <c r="Q724" s="683"/>
      <c r="R724" s="727"/>
      <c r="S724" s="728" t="s">
        <v>864</v>
      </c>
      <c r="T724" s="729"/>
      <c r="U724" s="729"/>
      <c r="V724" s="729"/>
      <c r="W724" s="729"/>
    </row>
    <row r="725" spans="2:23" ht="18" customHeight="1">
      <c r="C725" s="801"/>
      <c r="D725" s="801"/>
      <c r="E725" s="394"/>
      <c r="G725" s="407"/>
      <c r="H725" s="407"/>
      <c r="M725" s="408"/>
      <c r="N725" s="511" t="s">
        <v>1001</v>
      </c>
      <c r="O725" s="499" t="s">
        <v>908</v>
      </c>
      <c r="P725" s="730" t="s">
        <v>868</v>
      </c>
      <c r="Q725" s="731"/>
      <c r="R725" s="732"/>
      <c r="S725" s="733" t="s">
        <v>864</v>
      </c>
      <c r="T725" s="734"/>
      <c r="U725" s="734"/>
      <c r="V725" s="734"/>
      <c r="W725" s="734"/>
    </row>
    <row r="726" spans="2:23" ht="18" customHeight="1" thickBot="1">
      <c r="C726" s="801"/>
      <c r="D726" s="801"/>
      <c r="M726" s="408"/>
      <c r="N726" s="511"/>
      <c r="O726" s="393"/>
      <c r="P726" s="735" t="s">
        <v>869</v>
      </c>
      <c r="Q726" s="724"/>
      <c r="R726" s="725"/>
      <c r="S726" s="736"/>
      <c r="T726" s="737"/>
      <c r="U726" s="737"/>
      <c r="V726" s="737"/>
      <c r="W726" s="737"/>
    </row>
    <row r="727" spans="2:23" ht="18" customHeight="1">
      <c r="C727" s="525"/>
      <c r="D727" s="525"/>
      <c r="M727" s="408"/>
      <c r="N727" s="511" t="s">
        <v>904</v>
      </c>
      <c r="O727" s="499" t="s">
        <v>908</v>
      </c>
      <c r="P727" s="738" t="s">
        <v>870</v>
      </c>
      <c r="Q727" s="694" t="s">
        <v>909</v>
      </c>
      <c r="R727" s="694"/>
      <c r="S727" s="694"/>
      <c r="T727" s="718"/>
      <c r="U727" s="718"/>
      <c r="V727" s="718"/>
      <c r="W727" s="719"/>
    </row>
    <row r="728" spans="2:23" ht="18" customHeight="1">
      <c r="B728" s="398"/>
      <c r="C728" s="526"/>
      <c r="D728" s="526"/>
      <c r="E728" s="398"/>
      <c r="F728" s="398"/>
      <c r="G728" s="398"/>
      <c r="H728" s="398"/>
      <c r="I728" s="398"/>
      <c r="J728" s="398"/>
      <c r="K728" s="398"/>
      <c r="L728" s="398"/>
      <c r="M728" s="411"/>
      <c r="N728" s="528"/>
      <c r="O728" s="399"/>
      <c r="P728" s="739"/>
      <c r="Q728" s="701" t="s">
        <v>910</v>
      </c>
      <c r="R728" s="701"/>
      <c r="S728" s="701"/>
      <c r="T728" s="720"/>
      <c r="U728" s="720"/>
      <c r="V728" s="720"/>
      <c r="W728" s="674"/>
    </row>
    <row r="729" spans="2:23" ht="18" customHeight="1" thickBot="1">
      <c r="C729" s="525"/>
      <c r="D729" s="525"/>
      <c r="M729" s="412"/>
      <c r="N729" s="510"/>
      <c r="O729" s="395"/>
      <c r="P729" s="740"/>
      <c r="Q729" s="704" t="s">
        <v>911</v>
      </c>
      <c r="R729" s="704"/>
      <c r="S729" s="704"/>
      <c r="T729" s="721"/>
      <c r="U729" s="721"/>
      <c r="V729" s="721"/>
      <c r="W729" s="722"/>
    </row>
    <row r="730" spans="2:23" ht="18" customHeight="1">
      <c r="C730" s="525"/>
      <c r="D730" s="525"/>
      <c r="M730" s="408"/>
      <c r="N730" s="511" t="s">
        <v>1000</v>
      </c>
      <c r="O730" s="499" t="s">
        <v>908</v>
      </c>
      <c r="P730" s="715" t="s">
        <v>871</v>
      </c>
      <c r="Q730" s="683"/>
      <c r="R730" s="683"/>
      <c r="S730" s="683"/>
      <c r="T730" s="683"/>
      <c r="U730" s="683"/>
      <c r="V730" s="683"/>
      <c r="W730" s="683"/>
    </row>
    <row r="731" spans="2:23" ht="18" customHeight="1">
      <c r="C731" s="801"/>
      <c r="D731" s="801"/>
      <c r="E731" s="394"/>
      <c r="G731" s="407"/>
      <c r="H731" s="407"/>
      <c r="M731" s="408"/>
      <c r="N731" s="511"/>
      <c r="O731" s="393"/>
      <c r="P731" s="713" t="s">
        <v>872</v>
      </c>
      <c r="Q731" s="701"/>
      <c r="R731" s="701"/>
      <c r="S731" s="701"/>
      <c r="T731" s="716" t="s">
        <v>873</v>
      </c>
      <c r="U731" s="716"/>
      <c r="V731" s="716" t="s">
        <v>874</v>
      </c>
      <c r="W731" s="717"/>
    </row>
    <row r="732" spans="2:23" ht="18" customHeight="1">
      <c r="C732" s="801"/>
      <c r="D732" s="801"/>
      <c r="E732" s="394"/>
      <c r="G732" s="407"/>
      <c r="H732" s="407"/>
      <c r="M732" s="408"/>
      <c r="N732" s="511" t="s">
        <v>1001</v>
      </c>
      <c r="O732" s="499" t="s">
        <v>908</v>
      </c>
      <c r="P732" s="713"/>
      <c r="Q732" s="701"/>
      <c r="R732" s="701"/>
      <c r="S732" s="701"/>
      <c r="T732" s="716"/>
      <c r="U732" s="716"/>
      <c r="V732" s="716"/>
      <c r="W732" s="717"/>
    </row>
    <row r="733" spans="2:23" ht="18" customHeight="1">
      <c r="C733" s="801"/>
      <c r="D733" s="801"/>
      <c r="M733" s="408"/>
      <c r="N733" s="511"/>
      <c r="O733" s="393"/>
      <c r="P733" s="713" t="s">
        <v>875</v>
      </c>
      <c r="Q733" s="701"/>
      <c r="R733" s="701"/>
      <c r="S733" s="701"/>
      <c r="T733" s="716" t="s">
        <v>874</v>
      </c>
      <c r="U733" s="716"/>
      <c r="V733" s="716" t="s">
        <v>874</v>
      </c>
      <c r="W733" s="717"/>
    </row>
    <row r="734" spans="2:23" ht="18" customHeight="1">
      <c r="C734" s="525"/>
      <c r="D734" s="525"/>
      <c r="M734" s="408"/>
      <c r="N734" s="511" t="s">
        <v>904</v>
      </c>
      <c r="O734" s="499" t="s">
        <v>908</v>
      </c>
      <c r="P734" s="713"/>
      <c r="Q734" s="701"/>
      <c r="R734" s="701"/>
      <c r="S734" s="701"/>
      <c r="T734" s="716"/>
      <c r="U734" s="716"/>
      <c r="V734" s="716"/>
      <c r="W734" s="717"/>
    </row>
    <row r="735" spans="2:23" ht="18" customHeight="1">
      <c r="B735" s="398"/>
      <c r="C735" s="526"/>
      <c r="D735" s="526"/>
      <c r="E735" s="398"/>
      <c r="F735" s="398"/>
      <c r="G735" s="398"/>
      <c r="H735" s="398"/>
      <c r="I735" s="398"/>
      <c r="J735" s="398"/>
      <c r="K735" s="398"/>
      <c r="L735" s="398"/>
      <c r="M735" s="411"/>
      <c r="N735" s="528"/>
      <c r="O735" s="399"/>
      <c r="P735" s="707" t="s">
        <v>876</v>
      </c>
      <c r="Q735" s="708"/>
      <c r="R735" s="708"/>
      <c r="S735" s="708"/>
      <c r="T735" s="709" t="s">
        <v>915</v>
      </c>
      <c r="U735" s="709"/>
      <c r="V735" s="709" t="s">
        <v>915</v>
      </c>
      <c r="W735" s="710"/>
    </row>
    <row r="736" spans="2:23" ht="18" customHeight="1" thickBot="1">
      <c r="C736" s="525"/>
      <c r="D736" s="525"/>
      <c r="M736" s="410"/>
      <c r="N736" s="527"/>
      <c r="O736" s="393"/>
      <c r="P736" s="711" t="s">
        <v>877</v>
      </c>
      <c r="Q736" s="704"/>
      <c r="R736" s="704"/>
      <c r="S736" s="704"/>
      <c r="T736" s="705" t="s">
        <v>878</v>
      </c>
      <c r="U736" s="705"/>
      <c r="V736" s="705" t="s">
        <v>879</v>
      </c>
      <c r="W736" s="706"/>
    </row>
    <row r="737" spans="1:25" ht="18" customHeight="1">
      <c r="C737" s="525"/>
      <c r="D737" s="525"/>
      <c r="M737" s="408"/>
      <c r="N737" s="511" t="s">
        <v>1000</v>
      </c>
      <c r="O737" s="499" t="s">
        <v>908</v>
      </c>
      <c r="P737" s="712" t="s">
        <v>880</v>
      </c>
      <c r="Q737" s="714" t="s">
        <v>914</v>
      </c>
      <c r="R737" s="714"/>
      <c r="S737" s="714"/>
      <c r="T737" s="699" t="s">
        <v>917</v>
      </c>
      <c r="U737" s="699"/>
      <c r="V737" s="699" t="s">
        <v>918</v>
      </c>
      <c r="W737" s="700"/>
    </row>
    <row r="738" spans="1:25" ht="18" customHeight="1">
      <c r="C738" s="801"/>
      <c r="D738" s="801"/>
      <c r="E738" s="394"/>
      <c r="G738" s="407"/>
      <c r="H738" s="407"/>
      <c r="M738" s="408"/>
      <c r="N738" s="511"/>
      <c r="O738" s="393"/>
      <c r="P738" s="713"/>
      <c r="Q738" s="701" t="s">
        <v>913</v>
      </c>
      <c r="R738" s="701"/>
      <c r="S738" s="701"/>
      <c r="T738" s="702" t="s">
        <v>917</v>
      </c>
      <c r="U738" s="702"/>
      <c r="V738" s="702" t="s">
        <v>918</v>
      </c>
      <c r="W738" s="703"/>
    </row>
    <row r="739" spans="1:25" ht="18" customHeight="1" thickBot="1">
      <c r="C739" s="801"/>
      <c r="D739" s="801"/>
      <c r="E739" s="394"/>
      <c r="G739" s="407"/>
      <c r="H739" s="407"/>
      <c r="M739" s="408"/>
      <c r="N739" s="511" t="s">
        <v>1001</v>
      </c>
      <c r="O739" s="499" t="s">
        <v>908</v>
      </c>
      <c r="P739" s="711"/>
      <c r="Q739" s="704" t="s">
        <v>912</v>
      </c>
      <c r="R739" s="704"/>
      <c r="S739" s="704"/>
      <c r="T739" s="705" t="s">
        <v>917</v>
      </c>
      <c r="U739" s="705"/>
      <c r="V739" s="705" t="s">
        <v>918</v>
      </c>
      <c r="W739" s="706"/>
    </row>
    <row r="740" spans="1:25" ht="18" customHeight="1">
      <c r="C740" s="801"/>
      <c r="D740" s="801"/>
      <c r="M740" s="408"/>
      <c r="N740" s="511"/>
      <c r="O740" s="393"/>
      <c r="P740" s="693" t="s">
        <v>883</v>
      </c>
      <c r="Q740" s="694"/>
      <c r="R740" s="694"/>
      <c r="S740" s="694"/>
      <c r="T740" s="694" t="s">
        <v>884</v>
      </c>
      <c r="U740" s="694"/>
      <c r="V740" s="694"/>
      <c r="W740" s="695"/>
    </row>
    <row r="741" spans="1:25" ht="18" customHeight="1" thickBot="1">
      <c r="M741" s="408"/>
      <c r="N741" s="511" t="s">
        <v>904</v>
      </c>
      <c r="O741" s="499" t="s">
        <v>908</v>
      </c>
      <c r="P741" s="696" t="s">
        <v>885</v>
      </c>
      <c r="Q741" s="697"/>
      <c r="R741" s="697"/>
      <c r="S741" s="697"/>
      <c r="T741" s="697" t="s">
        <v>885</v>
      </c>
      <c r="U741" s="697"/>
      <c r="V741" s="697"/>
      <c r="W741" s="698"/>
    </row>
    <row r="742" spans="1:25" ht="18" customHeight="1">
      <c r="C742" s="509"/>
      <c r="D742" s="509"/>
      <c r="M742" s="413"/>
      <c r="N742" s="529"/>
      <c r="O742" s="393"/>
      <c r="P742" s="677" t="s">
        <v>886</v>
      </c>
      <c r="Q742" s="678"/>
      <c r="R742" s="678"/>
      <c r="S742" s="678"/>
      <c r="T742" s="678"/>
      <c r="U742" s="678"/>
      <c r="V742" s="678"/>
      <c r="W742" s="679"/>
    </row>
    <row r="743" spans="1:25" ht="18" customHeight="1" thickBot="1">
      <c r="B743" s="396"/>
      <c r="C743" s="396"/>
      <c r="D743" s="396"/>
      <c r="E743" s="396"/>
      <c r="F743" s="396"/>
      <c r="G743" s="396"/>
      <c r="H743" s="396"/>
      <c r="I743" s="396"/>
      <c r="J743" s="396"/>
      <c r="K743" s="396"/>
      <c r="L743" s="396"/>
      <c r="O743" s="397"/>
      <c r="P743" s="680"/>
      <c r="Q743" s="681"/>
      <c r="R743" s="681"/>
      <c r="S743" s="681"/>
      <c r="T743" s="681"/>
      <c r="U743" s="681"/>
      <c r="V743" s="681"/>
      <c r="W743" s="682"/>
    </row>
    <row r="744" spans="1:25" ht="18" customHeight="1">
      <c r="B744" s="683" t="s">
        <v>887</v>
      </c>
      <c r="C744" s="683"/>
      <c r="D744" s="683"/>
      <c r="E744" s="683"/>
      <c r="F744" s="683"/>
      <c r="G744" s="683"/>
      <c r="H744" s="683"/>
      <c r="I744" s="683"/>
      <c r="J744" s="683"/>
      <c r="K744" s="683"/>
      <c r="L744" s="683"/>
      <c r="M744" s="683"/>
      <c r="N744" s="683"/>
      <c r="O744" s="683"/>
      <c r="P744" s="680"/>
      <c r="Q744" s="681"/>
      <c r="R744" s="681"/>
      <c r="S744" s="681"/>
      <c r="T744" s="681"/>
      <c r="U744" s="681"/>
      <c r="V744" s="681"/>
      <c r="W744" s="682"/>
    </row>
    <row r="745" spans="1:25" ht="18" customHeight="1">
      <c r="B745" s="684" t="s">
        <v>888</v>
      </c>
      <c r="C745" s="685"/>
      <c r="D745" s="686"/>
      <c r="E745" s="687"/>
      <c r="F745" s="686"/>
      <c r="G745" s="687"/>
      <c r="H745" s="686"/>
      <c r="I745" s="687"/>
      <c r="J745" s="686"/>
      <c r="K745" s="687"/>
      <c r="L745" s="686"/>
      <c r="M745" s="687"/>
      <c r="N745" s="686"/>
      <c r="O745" s="688"/>
      <c r="P745" s="680"/>
      <c r="Q745" s="681"/>
      <c r="R745" s="681"/>
      <c r="S745" s="681"/>
      <c r="T745" s="681"/>
      <c r="U745" s="681"/>
      <c r="V745" s="681"/>
      <c r="W745" s="682"/>
    </row>
    <row r="746" spans="1:25" ht="18" customHeight="1">
      <c r="B746" s="684" t="s">
        <v>889</v>
      </c>
      <c r="C746" s="685"/>
      <c r="D746" s="674"/>
      <c r="E746" s="675"/>
      <c r="F746" s="674"/>
      <c r="G746" s="675"/>
      <c r="H746" s="674"/>
      <c r="I746" s="675"/>
      <c r="J746" s="674"/>
      <c r="K746" s="675"/>
      <c r="L746" s="674"/>
      <c r="M746" s="675"/>
      <c r="N746" s="674"/>
      <c r="O746" s="676"/>
      <c r="P746" s="680"/>
      <c r="Q746" s="681"/>
      <c r="R746" s="681"/>
      <c r="S746" s="681"/>
      <c r="T746" s="681"/>
      <c r="U746" s="681"/>
      <c r="V746" s="681"/>
      <c r="W746" s="682"/>
    </row>
    <row r="747" spans="1:25" ht="18" customHeight="1">
      <c r="B747" s="671" t="s">
        <v>890</v>
      </c>
      <c r="C747" s="672"/>
      <c r="D747" s="665"/>
      <c r="E747" s="673"/>
      <c r="F747" s="665"/>
      <c r="G747" s="673"/>
      <c r="H747" s="665"/>
      <c r="I747" s="673"/>
      <c r="J747" s="665"/>
      <c r="K747" s="673"/>
      <c r="L747" s="665"/>
      <c r="M747" s="673"/>
      <c r="N747" s="665"/>
      <c r="O747" s="666"/>
      <c r="P747" s="667" t="s">
        <v>891</v>
      </c>
      <c r="Q747" s="668"/>
      <c r="R747" s="668"/>
      <c r="S747" s="668"/>
      <c r="T747" s="669" t="s">
        <v>881</v>
      </c>
      <c r="U747" s="669"/>
      <c r="V747" s="669" t="s">
        <v>882</v>
      </c>
      <c r="W747" s="670"/>
    </row>
    <row r="748" spans="1:25" ht="18" customHeight="1"/>
    <row r="749" spans="1:25" ht="18" customHeight="1">
      <c r="A749" s="388"/>
      <c r="B749" s="388"/>
      <c r="Y749" s="389" t="s">
        <v>971</v>
      </c>
    </row>
    <row r="750" spans="1:25" ht="18" customHeight="1"/>
    <row r="751" spans="1:25" ht="18" customHeight="1">
      <c r="B751" s="684" t="s">
        <v>849</v>
      </c>
      <c r="C751" s="684"/>
      <c r="D751" s="685"/>
      <c r="E751" s="708" t="s">
        <v>437</v>
      </c>
      <c r="F751" s="708"/>
      <c r="G751" s="708" t="s">
        <v>850</v>
      </c>
      <c r="H751" s="708"/>
      <c r="I751" s="708"/>
      <c r="J751" s="708"/>
      <c r="K751" s="708"/>
      <c r="L751" s="708"/>
      <c r="M751" s="708"/>
      <c r="N751" s="708"/>
      <c r="O751" s="780" t="s">
        <v>894</v>
      </c>
      <c r="P751" s="684"/>
      <c r="Q751" s="684"/>
      <c r="R751" s="685"/>
      <c r="S751" s="780" t="s">
        <v>893</v>
      </c>
      <c r="T751" s="684"/>
      <c r="U751" s="684"/>
      <c r="V751" s="684"/>
      <c r="W751" s="684"/>
    </row>
    <row r="752" spans="1:25" ht="18" customHeight="1">
      <c r="B752" s="788"/>
      <c r="C752" s="788"/>
      <c r="D752" s="789"/>
      <c r="E752" s="790"/>
      <c r="F752" s="790"/>
      <c r="G752" s="791"/>
      <c r="H752" s="791"/>
      <c r="I752" s="791"/>
      <c r="J752" s="791"/>
      <c r="K752" s="791"/>
      <c r="L752" s="791"/>
      <c r="M752" s="791"/>
      <c r="N752" s="791"/>
      <c r="O752" s="792"/>
      <c r="P752" s="793"/>
      <c r="Q752" s="793"/>
      <c r="R752" s="794"/>
      <c r="S752" s="795"/>
      <c r="T752" s="788"/>
      <c r="U752" s="788"/>
      <c r="V752" s="788"/>
      <c r="W752" s="788"/>
    </row>
    <row r="753" spans="2:23" ht="18" customHeight="1">
      <c r="B753" s="788"/>
      <c r="C753" s="788"/>
      <c r="D753" s="789"/>
      <c r="E753" s="790"/>
      <c r="F753" s="790"/>
      <c r="G753" s="791"/>
      <c r="H753" s="791"/>
      <c r="I753" s="791"/>
      <c r="J753" s="791"/>
      <c r="K753" s="791"/>
      <c r="L753" s="791"/>
      <c r="M753" s="791"/>
      <c r="N753" s="791"/>
      <c r="O753" s="792"/>
      <c r="P753" s="793"/>
      <c r="Q753" s="793"/>
      <c r="R753" s="794"/>
      <c r="S753" s="781"/>
      <c r="T753" s="781"/>
      <c r="U753" s="781"/>
      <c r="V753" s="781"/>
      <c r="W753" s="781"/>
    </row>
    <row r="754" spans="2:23" ht="18" customHeight="1">
      <c r="B754" s="781"/>
      <c r="C754" s="781"/>
      <c r="D754" s="782"/>
      <c r="E754" s="783"/>
      <c r="F754" s="783"/>
      <c r="G754" s="784"/>
      <c r="H754" s="784"/>
      <c r="I754" s="784"/>
      <c r="J754" s="784"/>
      <c r="K754" s="784"/>
      <c r="L754" s="784"/>
      <c r="M754" s="784"/>
      <c r="N754" s="784"/>
      <c r="O754" s="785"/>
      <c r="P754" s="786"/>
      <c r="Q754" s="786"/>
      <c r="R754" s="787"/>
      <c r="S754" s="781"/>
      <c r="T754" s="781"/>
      <c r="U754" s="781"/>
      <c r="V754" s="781"/>
      <c r="W754" s="781"/>
    </row>
    <row r="755" spans="2:23" ht="18" customHeight="1">
      <c r="B755" s="781"/>
      <c r="C755" s="781"/>
      <c r="D755" s="782"/>
      <c r="E755" s="783"/>
      <c r="F755" s="783"/>
      <c r="G755" s="784"/>
      <c r="H755" s="784"/>
      <c r="I755" s="784"/>
      <c r="J755" s="784"/>
      <c r="K755" s="784"/>
      <c r="L755" s="784"/>
      <c r="M755" s="784"/>
      <c r="N755" s="784"/>
      <c r="O755" s="785"/>
      <c r="P755" s="786"/>
      <c r="Q755" s="786"/>
      <c r="R755" s="787"/>
      <c r="S755" s="781"/>
      <c r="T755" s="781"/>
      <c r="U755" s="781"/>
      <c r="V755" s="781"/>
      <c r="W755" s="781"/>
    </row>
    <row r="756" spans="2:23" ht="18" customHeight="1" thickBot="1">
      <c r="B756" s="773"/>
      <c r="C756" s="773"/>
      <c r="D756" s="774"/>
      <c r="E756" s="775"/>
      <c r="F756" s="775"/>
      <c r="G756" s="776"/>
      <c r="H756" s="776"/>
      <c r="I756" s="776"/>
      <c r="J756" s="776"/>
      <c r="K756" s="776"/>
      <c r="L756" s="776"/>
      <c r="M756" s="776"/>
      <c r="N756" s="776"/>
      <c r="O756" s="777"/>
      <c r="P756" s="778"/>
      <c r="Q756" s="778"/>
      <c r="R756" s="779"/>
      <c r="S756" s="773"/>
      <c r="T756" s="773"/>
      <c r="U756" s="773"/>
      <c r="V756" s="773"/>
      <c r="W756" s="773"/>
    </row>
    <row r="757" spans="2:23" ht="18" customHeight="1">
      <c r="B757" s="685" t="s">
        <v>851</v>
      </c>
      <c r="C757" s="708"/>
      <c r="D757" s="708"/>
      <c r="E757" s="708"/>
      <c r="F757" s="708"/>
      <c r="G757" s="708"/>
      <c r="H757" s="708"/>
      <c r="I757" s="708"/>
      <c r="J757" s="708" t="s">
        <v>852</v>
      </c>
      <c r="K757" s="708"/>
      <c r="L757" s="708"/>
      <c r="M757" s="708"/>
      <c r="N757" s="708" t="s">
        <v>853</v>
      </c>
      <c r="O757" s="708"/>
      <c r="P757" s="708"/>
      <c r="Q757" s="708"/>
      <c r="R757" s="708"/>
      <c r="S757" s="708"/>
      <c r="T757" s="708" t="s">
        <v>854</v>
      </c>
      <c r="U757" s="708"/>
      <c r="V757" s="708"/>
      <c r="W757" s="780"/>
    </row>
    <row r="758" spans="2:23" ht="18" customHeight="1" thickBot="1">
      <c r="B758" s="673"/>
      <c r="C758" s="762"/>
      <c r="D758" s="762"/>
      <c r="E758" s="762"/>
      <c r="F758" s="762"/>
      <c r="G758" s="762"/>
      <c r="H758" s="762"/>
      <c r="I758" s="762"/>
      <c r="J758" s="763" t="s">
        <v>892</v>
      </c>
      <c r="K758" s="748"/>
      <c r="L758" s="748"/>
      <c r="M758" s="764"/>
      <c r="N758" s="765" t="s">
        <v>901</v>
      </c>
      <c r="O758" s="766"/>
      <c r="P758" s="766"/>
      <c r="Q758" s="766"/>
      <c r="R758" s="766"/>
      <c r="S758" s="767"/>
      <c r="T758" s="768"/>
      <c r="U758" s="768"/>
      <c r="V758" s="768" t="s">
        <v>855</v>
      </c>
      <c r="W758" s="769"/>
    </row>
    <row r="759" spans="2:23" ht="18" customHeight="1">
      <c r="B759" s="770" t="s">
        <v>856</v>
      </c>
      <c r="C759" s="391"/>
      <c r="D759" s="391"/>
      <c r="E759" s="391"/>
      <c r="F759" s="391"/>
      <c r="G759" s="391"/>
      <c r="H759" s="391"/>
      <c r="I759" s="391"/>
      <c r="J759" s="391"/>
      <c r="K759" s="391"/>
      <c r="L759" s="391"/>
      <c r="M759" s="809" t="s">
        <v>905</v>
      </c>
      <c r="N759" s="810"/>
      <c r="O759" s="393"/>
      <c r="P759" s="735" t="s">
        <v>857</v>
      </c>
      <c r="Q759" s="772"/>
      <c r="R759" s="772"/>
      <c r="S759" s="772"/>
      <c r="T759" s="745" t="s">
        <v>858</v>
      </c>
      <c r="U759" s="746"/>
      <c r="V759" s="746"/>
      <c r="W759" s="746"/>
    </row>
    <row r="760" spans="2:23" ht="18" customHeight="1">
      <c r="B760" s="771"/>
      <c r="M760" s="690"/>
      <c r="N760" s="691"/>
      <c r="O760" s="393"/>
      <c r="P760" s="424" t="s">
        <v>859</v>
      </c>
      <c r="Q760" s="749" t="s">
        <v>860</v>
      </c>
      <c r="R760" s="750"/>
      <c r="S760" s="750"/>
      <c r="T760" s="425" t="s">
        <v>859</v>
      </c>
      <c r="U760" s="751" t="s">
        <v>860</v>
      </c>
      <c r="V760" s="750"/>
      <c r="W760" s="730"/>
    </row>
    <row r="761" spans="2:23" ht="18" customHeight="1">
      <c r="C761" s="801"/>
      <c r="D761" s="801"/>
      <c r="E761" s="394"/>
      <c r="G761" s="407"/>
      <c r="H761" s="407"/>
      <c r="M761" s="690"/>
      <c r="N761" s="691"/>
      <c r="O761" s="393"/>
      <c r="P761" s="752"/>
      <c r="Q761" s="754"/>
      <c r="R761" s="754"/>
      <c r="S761" s="755"/>
      <c r="T761" s="758"/>
      <c r="U761" s="755"/>
      <c r="V761" s="760"/>
      <c r="W761" s="760"/>
    </row>
    <row r="762" spans="2:23" ht="18" customHeight="1" thickBot="1">
      <c r="C762" s="801"/>
      <c r="D762" s="801"/>
      <c r="E762" s="394"/>
      <c r="G762" s="407"/>
      <c r="H762" s="407"/>
      <c r="M762" s="690"/>
      <c r="N762" s="691"/>
      <c r="O762" s="393"/>
      <c r="P762" s="753"/>
      <c r="Q762" s="756"/>
      <c r="R762" s="756"/>
      <c r="S762" s="757"/>
      <c r="T762" s="759"/>
      <c r="U762" s="757"/>
      <c r="V762" s="761"/>
      <c r="W762" s="761"/>
    </row>
    <row r="763" spans="2:23" ht="18" customHeight="1" thickBot="1">
      <c r="C763" s="801"/>
      <c r="D763" s="801"/>
      <c r="M763" s="690"/>
      <c r="N763" s="691"/>
      <c r="O763" s="393"/>
      <c r="P763" s="741" t="s">
        <v>861</v>
      </c>
      <c r="Q763" s="742"/>
      <c r="R763" s="743"/>
      <c r="S763" s="744" t="s">
        <v>862</v>
      </c>
      <c r="T763" s="744"/>
      <c r="U763" s="744"/>
      <c r="V763" s="744"/>
      <c r="W763" s="744"/>
    </row>
    <row r="764" spans="2:23" ht="18" customHeight="1">
      <c r="C764" s="525"/>
      <c r="D764" s="525"/>
      <c r="M764" s="690"/>
      <c r="N764" s="691"/>
      <c r="O764" s="393"/>
      <c r="P764" s="745" t="s">
        <v>863</v>
      </c>
      <c r="Q764" s="746"/>
      <c r="R764" s="746"/>
      <c r="S764" s="728" t="s">
        <v>864</v>
      </c>
      <c r="T764" s="729"/>
      <c r="U764" s="729"/>
      <c r="V764" s="729"/>
      <c r="W764" s="729"/>
    </row>
    <row r="765" spans="2:23" ht="18" customHeight="1" thickBot="1">
      <c r="B765" s="398"/>
      <c r="C765" s="526"/>
      <c r="D765" s="526"/>
      <c r="E765" s="398"/>
      <c r="F765" s="398"/>
      <c r="G765" s="398"/>
      <c r="H765" s="398"/>
      <c r="I765" s="398"/>
      <c r="J765" s="398"/>
      <c r="K765" s="398"/>
      <c r="L765" s="398"/>
      <c r="M765" s="690"/>
      <c r="N765" s="691"/>
      <c r="O765" s="399"/>
      <c r="P765" s="747" t="s">
        <v>865</v>
      </c>
      <c r="Q765" s="748"/>
      <c r="R765" s="748"/>
      <c r="S765" s="698" t="s">
        <v>864</v>
      </c>
      <c r="T765" s="726"/>
      <c r="U765" s="726"/>
      <c r="V765" s="726"/>
      <c r="W765" s="726"/>
    </row>
    <row r="766" spans="2:23" ht="18" customHeight="1">
      <c r="C766" s="525"/>
      <c r="D766" s="525"/>
      <c r="M766" s="802" t="s">
        <v>905</v>
      </c>
      <c r="N766" s="803"/>
      <c r="O766" s="393"/>
      <c r="P766" s="715" t="s">
        <v>866</v>
      </c>
      <c r="Q766" s="683"/>
      <c r="R766" s="727"/>
      <c r="S766" s="728" t="s">
        <v>864</v>
      </c>
      <c r="T766" s="729"/>
      <c r="U766" s="729"/>
      <c r="V766" s="729"/>
      <c r="W766" s="729"/>
    </row>
    <row r="767" spans="2:23" ht="18" customHeight="1" thickBot="1">
      <c r="C767" s="525"/>
      <c r="D767" s="525"/>
      <c r="M767" s="690"/>
      <c r="N767" s="691"/>
      <c r="O767" s="393"/>
      <c r="P767" s="723" t="s">
        <v>981</v>
      </c>
      <c r="Q767" s="724"/>
      <c r="R767" s="725"/>
      <c r="S767" s="698" t="s">
        <v>864</v>
      </c>
      <c r="T767" s="726"/>
      <c r="U767" s="726"/>
      <c r="V767" s="726"/>
      <c r="W767" s="726"/>
    </row>
    <row r="768" spans="2:23" ht="18" customHeight="1">
      <c r="C768" s="801"/>
      <c r="D768" s="801"/>
      <c r="E768" s="394"/>
      <c r="G768" s="407"/>
      <c r="H768" s="407"/>
      <c r="M768" s="690"/>
      <c r="N768" s="691"/>
      <c r="O768" s="393"/>
      <c r="P768" s="715" t="s">
        <v>867</v>
      </c>
      <c r="Q768" s="683"/>
      <c r="R768" s="727"/>
      <c r="S768" s="728" t="s">
        <v>864</v>
      </c>
      <c r="T768" s="729"/>
      <c r="U768" s="729"/>
      <c r="V768" s="729"/>
      <c r="W768" s="729"/>
    </row>
    <row r="769" spans="2:23" ht="18" customHeight="1">
      <c r="C769" s="801"/>
      <c r="D769" s="801"/>
      <c r="E769" s="394"/>
      <c r="G769" s="407"/>
      <c r="H769" s="407"/>
      <c r="M769" s="690"/>
      <c r="N769" s="691"/>
      <c r="O769" s="393"/>
      <c r="P769" s="730" t="s">
        <v>868</v>
      </c>
      <c r="Q769" s="731"/>
      <c r="R769" s="732"/>
      <c r="S769" s="733" t="s">
        <v>864</v>
      </c>
      <c r="T769" s="734"/>
      <c r="U769" s="734"/>
      <c r="V769" s="734"/>
      <c r="W769" s="734"/>
    </row>
    <row r="770" spans="2:23" ht="18" customHeight="1" thickBot="1">
      <c r="C770" s="801"/>
      <c r="D770" s="801"/>
      <c r="M770" s="690"/>
      <c r="N770" s="691"/>
      <c r="O770" s="393"/>
      <c r="P770" s="735" t="s">
        <v>869</v>
      </c>
      <c r="Q770" s="724"/>
      <c r="R770" s="725"/>
      <c r="S770" s="736"/>
      <c r="T770" s="737"/>
      <c r="U770" s="737"/>
      <c r="V770" s="737"/>
      <c r="W770" s="737"/>
    </row>
    <row r="771" spans="2:23" ht="18" customHeight="1">
      <c r="C771" s="525"/>
      <c r="D771" s="525"/>
      <c r="M771" s="690"/>
      <c r="N771" s="691"/>
      <c r="O771" s="395"/>
      <c r="P771" s="738" t="s">
        <v>870</v>
      </c>
      <c r="Q771" s="694" t="s">
        <v>909</v>
      </c>
      <c r="R771" s="694"/>
      <c r="S771" s="694"/>
      <c r="T771" s="718"/>
      <c r="U771" s="718"/>
      <c r="V771" s="718"/>
      <c r="W771" s="719"/>
    </row>
    <row r="772" spans="2:23" ht="18" customHeight="1">
      <c r="B772" s="398"/>
      <c r="C772" s="526"/>
      <c r="D772" s="526"/>
      <c r="E772" s="398"/>
      <c r="F772" s="398"/>
      <c r="G772" s="398"/>
      <c r="H772" s="398"/>
      <c r="I772" s="398"/>
      <c r="J772" s="398"/>
      <c r="K772" s="398"/>
      <c r="L772" s="398"/>
      <c r="M772" s="807"/>
      <c r="N772" s="808"/>
      <c r="O772" s="399"/>
      <c r="P772" s="739"/>
      <c r="Q772" s="701" t="s">
        <v>910</v>
      </c>
      <c r="R772" s="701"/>
      <c r="S772" s="701"/>
      <c r="T772" s="720"/>
      <c r="U772" s="720"/>
      <c r="V772" s="720"/>
      <c r="W772" s="674"/>
    </row>
    <row r="773" spans="2:23" ht="18" customHeight="1" thickBot="1">
      <c r="C773" s="525"/>
      <c r="D773" s="525"/>
      <c r="M773" s="806" t="s">
        <v>905</v>
      </c>
      <c r="N773" s="691"/>
      <c r="O773" s="395"/>
      <c r="P773" s="740"/>
      <c r="Q773" s="704" t="s">
        <v>911</v>
      </c>
      <c r="R773" s="704"/>
      <c r="S773" s="704"/>
      <c r="T773" s="721"/>
      <c r="U773" s="721"/>
      <c r="V773" s="721"/>
      <c r="W773" s="722"/>
    </row>
    <row r="774" spans="2:23" ht="18" customHeight="1">
      <c r="C774" s="525"/>
      <c r="D774" s="525"/>
      <c r="M774" s="690"/>
      <c r="N774" s="691"/>
      <c r="O774" s="393"/>
      <c r="P774" s="715" t="s">
        <v>871</v>
      </c>
      <c r="Q774" s="683"/>
      <c r="R774" s="683"/>
      <c r="S774" s="683"/>
      <c r="T774" s="683"/>
      <c r="U774" s="683"/>
      <c r="V774" s="683"/>
      <c r="W774" s="683"/>
    </row>
    <row r="775" spans="2:23" ht="18" customHeight="1">
      <c r="C775" s="801"/>
      <c r="D775" s="801"/>
      <c r="E775" s="394"/>
      <c r="G775" s="407"/>
      <c r="H775" s="407"/>
      <c r="M775" s="690"/>
      <c r="N775" s="691"/>
      <c r="O775" s="393"/>
      <c r="P775" s="713" t="s">
        <v>872</v>
      </c>
      <c r="Q775" s="701"/>
      <c r="R775" s="701"/>
      <c r="S775" s="701"/>
      <c r="T775" s="716" t="s">
        <v>873</v>
      </c>
      <c r="U775" s="716"/>
      <c r="V775" s="716" t="s">
        <v>874</v>
      </c>
      <c r="W775" s="717"/>
    </row>
    <row r="776" spans="2:23" ht="18" customHeight="1">
      <c r="C776" s="801"/>
      <c r="D776" s="801"/>
      <c r="E776" s="394"/>
      <c r="G776" s="407"/>
      <c r="H776" s="407"/>
      <c r="M776" s="690"/>
      <c r="N776" s="691"/>
      <c r="O776" s="393"/>
      <c r="P776" s="713"/>
      <c r="Q776" s="701"/>
      <c r="R776" s="701"/>
      <c r="S776" s="701"/>
      <c r="T776" s="716"/>
      <c r="U776" s="716"/>
      <c r="V776" s="716"/>
      <c r="W776" s="717"/>
    </row>
    <row r="777" spans="2:23" ht="18" customHeight="1">
      <c r="C777" s="801"/>
      <c r="D777" s="801"/>
      <c r="M777" s="690"/>
      <c r="N777" s="691"/>
      <c r="O777" s="393"/>
      <c r="P777" s="713" t="s">
        <v>875</v>
      </c>
      <c r="Q777" s="701"/>
      <c r="R777" s="701"/>
      <c r="S777" s="701"/>
      <c r="T777" s="716" t="s">
        <v>874</v>
      </c>
      <c r="U777" s="716"/>
      <c r="V777" s="716" t="s">
        <v>874</v>
      </c>
      <c r="W777" s="717"/>
    </row>
    <row r="778" spans="2:23" ht="18" customHeight="1">
      <c r="C778" s="525"/>
      <c r="D778" s="525"/>
      <c r="M778" s="690"/>
      <c r="N778" s="691"/>
      <c r="O778" s="393"/>
      <c r="P778" s="713"/>
      <c r="Q778" s="701"/>
      <c r="R778" s="701"/>
      <c r="S778" s="701"/>
      <c r="T778" s="716"/>
      <c r="U778" s="716"/>
      <c r="V778" s="716"/>
      <c r="W778" s="717"/>
    </row>
    <row r="779" spans="2:23" ht="18" customHeight="1">
      <c r="B779" s="398"/>
      <c r="C779" s="526"/>
      <c r="D779" s="526"/>
      <c r="E779" s="398"/>
      <c r="F779" s="398"/>
      <c r="G779" s="398"/>
      <c r="H779" s="398"/>
      <c r="I779" s="398"/>
      <c r="J779" s="398"/>
      <c r="K779" s="398"/>
      <c r="L779" s="398"/>
      <c r="M779" s="807"/>
      <c r="N779" s="808"/>
      <c r="O779" s="399"/>
      <c r="P779" s="707" t="s">
        <v>876</v>
      </c>
      <c r="Q779" s="708"/>
      <c r="R779" s="708"/>
      <c r="S779" s="708"/>
      <c r="T779" s="709" t="s">
        <v>915</v>
      </c>
      <c r="U779" s="709"/>
      <c r="V779" s="709" t="s">
        <v>915</v>
      </c>
      <c r="W779" s="710"/>
    </row>
    <row r="780" spans="2:23" ht="18" customHeight="1" thickBot="1">
      <c r="C780" s="525"/>
      <c r="D780" s="525"/>
      <c r="M780" s="802" t="s">
        <v>905</v>
      </c>
      <c r="N780" s="803"/>
      <c r="O780" s="393"/>
      <c r="P780" s="711" t="s">
        <v>877</v>
      </c>
      <c r="Q780" s="704"/>
      <c r="R780" s="704"/>
      <c r="S780" s="704"/>
      <c r="T780" s="705" t="s">
        <v>878</v>
      </c>
      <c r="U780" s="705"/>
      <c r="V780" s="705" t="s">
        <v>879</v>
      </c>
      <c r="W780" s="706"/>
    </row>
    <row r="781" spans="2:23" ht="18" customHeight="1">
      <c r="C781" s="525"/>
      <c r="D781" s="525"/>
      <c r="M781" s="690"/>
      <c r="N781" s="691"/>
      <c r="O781" s="393"/>
      <c r="P781" s="712" t="s">
        <v>880</v>
      </c>
      <c r="Q781" s="714" t="s">
        <v>914</v>
      </c>
      <c r="R781" s="714"/>
      <c r="S781" s="714"/>
      <c r="T781" s="699" t="s">
        <v>917</v>
      </c>
      <c r="U781" s="699"/>
      <c r="V781" s="699" t="s">
        <v>918</v>
      </c>
      <c r="W781" s="700"/>
    </row>
    <row r="782" spans="2:23" ht="18" customHeight="1">
      <c r="C782" s="801"/>
      <c r="D782" s="801"/>
      <c r="E782" s="394"/>
      <c r="G782" s="407"/>
      <c r="H782" s="407"/>
      <c r="M782" s="690"/>
      <c r="N782" s="691"/>
      <c r="O782" s="393"/>
      <c r="P782" s="713"/>
      <c r="Q782" s="701" t="s">
        <v>913</v>
      </c>
      <c r="R782" s="701"/>
      <c r="S782" s="701"/>
      <c r="T782" s="702" t="s">
        <v>917</v>
      </c>
      <c r="U782" s="702"/>
      <c r="V782" s="702" t="s">
        <v>918</v>
      </c>
      <c r="W782" s="703"/>
    </row>
    <row r="783" spans="2:23" ht="18" customHeight="1" thickBot="1">
      <c r="C783" s="801"/>
      <c r="D783" s="801"/>
      <c r="E783" s="394"/>
      <c r="G783" s="407"/>
      <c r="H783" s="407"/>
      <c r="M783" s="690"/>
      <c r="N783" s="691"/>
      <c r="O783" s="393"/>
      <c r="P783" s="711"/>
      <c r="Q783" s="704" t="s">
        <v>912</v>
      </c>
      <c r="R783" s="704"/>
      <c r="S783" s="704"/>
      <c r="T783" s="705" t="s">
        <v>917</v>
      </c>
      <c r="U783" s="705"/>
      <c r="V783" s="705" t="s">
        <v>918</v>
      </c>
      <c r="W783" s="706"/>
    </row>
    <row r="784" spans="2:23" ht="18" customHeight="1">
      <c r="C784" s="801"/>
      <c r="D784" s="801"/>
      <c r="M784" s="690"/>
      <c r="N784" s="691"/>
      <c r="O784" s="393"/>
      <c r="P784" s="693" t="s">
        <v>883</v>
      </c>
      <c r="Q784" s="694"/>
      <c r="R784" s="694"/>
      <c r="S784" s="694"/>
      <c r="T784" s="694" t="s">
        <v>884</v>
      </c>
      <c r="U784" s="694"/>
      <c r="V784" s="694"/>
      <c r="W784" s="695"/>
    </row>
    <row r="785" spans="1:25" ht="18" customHeight="1" thickBot="1">
      <c r="M785" s="690"/>
      <c r="N785" s="691"/>
      <c r="O785" s="393"/>
      <c r="P785" s="696" t="s">
        <v>885</v>
      </c>
      <c r="Q785" s="697"/>
      <c r="R785" s="697"/>
      <c r="S785" s="697"/>
      <c r="T785" s="697" t="s">
        <v>885</v>
      </c>
      <c r="U785" s="697"/>
      <c r="V785" s="697"/>
      <c r="W785" s="698"/>
    </row>
    <row r="786" spans="1:25" ht="18" customHeight="1">
      <c r="C786" s="509"/>
      <c r="D786" s="509"/>
      <c r="E786" s="509"/>
      <c r="M786" s="804"/>
      <c r="N786" s="805"/>
      <c r="O786" s="393"/>
      <c r="P786" s="677" t="s">
        <v>886</v>
      </c>
      <c r="Q786" s="678"/>
      <c r="R786" s="678"/>
      <c r="S786" s="678"/>
      <c r="T786" s="678"/>
      <c r="U786" s="678"/>
      <c r="V786" s="678"/>
      <c r="W786" s="679"/>
    </row>
    <row r="787" spans="1:25" ht="18" customHeight="1" thickBot="1">
      <c r="B787" s="396"/>
      <c r="C787" s="396"/>
      <c r="D787" s="396"/>
      <c r="E787" s="396"/>
      <c r="F787" s="396"/>
      <c r="G787" s="396"/>
      <c r="H787" s="396"/>
      <c r="I787" s="396"/>
      <c r="J787" s="396"/>
      <c r="K787" s="396"/>
      <c r="L787" s="396"/>
      <c r="O787" s="397"/>
      <c r="P787" s="680"/>
      <c r="Q787" s="681"/>
      <c r="R787" s="681"/>
      <c r="S787" s="681"/>
      <c r="T787" s="681"/>
      <c r="U787" s="681"/>
      <c r="V787" s="681"/>
      <c r="W787" s="682"/>
    </row>
    <row r="788" spans="1:25" ht="18" customHeight="1">
      <c r="B788" s="683" t="s">
        <v>887</v>
      </c>
      <c r="C788" s="683"/>
      <c r="D788" s="683"/>
      <c r="E788" s="683"/>
      <c r="F788" s="683"/>
      <c r="G788" s="683"/>
      <c r="H788" s="683"/>
      <c r="I788" s="683"/>
      <c r="J788" s="683"/>
      <c r="K788" s="683"/>
      <c r="L788" s="683"/>
      <c r="M788" s="683"/>
      <c r="N788" s="683"/>
      <c r="O788" s="683"/>
      <c r="P788" s="680"/>
      <c r="Q788" s="681"/>
      <c r="R788" s="681"/>
      <c r="S788" s="681"/>
      <c r="T788" s="681"/>
      <c r="U788" s="681"/>
      <c r="V788" s="681"/>
      <c r="W788" s="682"/>
    </row>
    <row r="789" spans="1:25" ht="18" customHeight="1">
      <c r="B789" s="684" t="s">
        <v>888</v>
      </c>
      <c r="C789" s="685"/>
      <c r="D789" s="686"/>
      <c r="E789" s="687"/>
      <c r="F789" s="686"/>
      <c r="G789" s="687"/>
      <c r="H789" s="686"/>
      <c r="I789" s="687"/>
      <c r="J789" s="686"/>
      <c r="K789" s="687"/>
      <c r="L789" s="686"/>
      <c r="M789" s="687"/>
      <c r="N789" s="686"/>
      <c r="O789" s="688"/>
      <c r="P789" s="680"/>
      <c r="Q789" s="681"/>
      <c r="R789" s="681"/>
      <c r="S789" s="681"/>
      <c r="T789" s="681"/>
      <c r="U789" s="681"/>
      <c r="V789" s="681"/>
      <c r="W789" s="682"/>
    </row>
    <row r="790" spans="1:25" ht="18" customHeight="1">
      <c r="B790" s="684" t="s">
        <v>889</v>
      </c>
      <c r="C790" s="685"/>
      <c r="D790" s="674"/>
      <c r="E790" s="675"/>
      <c r="F790" s="674"/>
      <c r="G790" s="675"/>
      <c r="H790" s="674"/>
      <c r="I790" s="675"/>
      <c r="J790" s="674"/>
      <c r="K790" s="675"/>
      <c r="L790" s="674"/>
      <c r="M790" s="675"/>
      <c r="N790" s="674"/>
      <c r="O790" s="676"/>
      <c r="P790" s="680"/>
      <c r="Q790" s="681"/>
      <c r="R790" s="681"/>
      <c r="S790" s="681"/>
      <c r="T790" s="681"/>
      <c r="U790" s="681"/>
      <c r="V790" s="681"/>
      <c r="W790" s="682"/>
    </row>
    <row r="791" spans="1:25" ht="18" customHeight="1">
      <c r="B791" s="671" t="s">
        <v>890</v>
      </c>
      <c r="C791" s="672"/>
      <c r="D791" s="665"/>
      <c r="E791" s="673"/>
      <c r="F791" s="665"/>
      <c r="G791" s="673"/>
      <c r="H791" s="665"/>
      <c r="I791" s="673"/>
      <c r="J791" s="665"/>
      <c r="K791" s="673"/>
      <c r="L791" s="665"/>
      <c r="M791" s="673"/>
      <c r="N791" s="665"/>
      <c r="O791" s="666"/>
      <c r="P791" s="667" t="s">
        <v>891</v>
      </c>
      <c r="Q791" s="668"/>
      <c r="R791" s="668"/>
      <c r="S791" s="668"/>
      <c r="T791" s="669" t="s">
        <v>881</v>
      </c>
      <c r="U791" s="669"/>
      <c r="V791" s="669" t="s">
        <v>882</v>
      </c>
      <c r="W791" s="670"/>
    </row>
    <row r="792" spans="1:25" ht="18" customHeight="1"/>
    <row r="793" spans="1:25" ht="18" customHeight="1">
      <c r="A793" s="388"/>
      <c r="B793" s="497"/>
      <c r="Y793" s="389" t="s">
        <v>972</v>
      </c>
    </row>
    <row r="794" spans="1:25" ht="18" customHeight="1"/>
    <row r="795" spans="1:25" ht="18" customHeight="1">
      <c r="B795" s="684" t="s">
        <v>849</v>
      </c>
      <c r="C795" s="684"/>
      <c r="D795" s="685"/>
      <c r="E795" s="708" t="s">
        <v>437</v>
      </c>
      <c r="F795" s="708"/>
      <c r="G795" s="708" t="s">
        <v>850</v>
      </c>
      <c r="H795" s="708"/>
      <c r="I795" s="708"/>
      <c r="J795" s="708"/>
      <c r="K795" s="708"/>
      <c r="L795" s="708"/>
      <c r="M795" s="708"/>
      <c r="N795" s="708"/>
      <c r="O795" s="780" t="s">
        <v>894</v>
      </c>
      <c r="P795" s="684"/>
      <c r="Q795" s="684"/>
      <c r="R795" s="685"/>
      <c r="S795" s="780" t="s">
        <v>893</v>
      </c>
      <c r="T795" s="684"/>
      <c r="U795" s="684"/>
      <c r="V795" s="684"/>
      <c r="W795" s="684"/>
    </row>
    <row r="796" spans="1:25" ht="18" customHeight="1">
      <c r="B796" s="788">
        <v>3778923</v>
      </c>
      <c r="C796" s="788"/>
      <c r="D796" s="789"/>
      <c r="E796" s="790">
        <v>50</v>
      </c>
      <c r="F796" s="790"/>
      <c r="G796" s="791" t="s">
        <v>618</v>
      </c>
      <c r="H796" s="791"/>
      <c r="I796" s="791"/>
      <c r="J796" s="791"/>
      <c r="K796" s="791"/>
      <c r="L796" s="791"/>
      <c r="M796" s="791"/>
      <c r="N796" s="791"/>
      <c r="O796" s="792" t="s">
        <v>928</v>
      </c>
      <c r="P796" s="793"/>
      <c r="Q796" s="793"/>
      <c r="R796" s="794"/>
      <c r="S796" s="795" t="s">
        <v>929</v>
      </c>
      <c r="T796" s="788"/>
      <c r="U796" s="788"/>
      <c r="V796" s="788"/>
      <c r="W796" s="788"/>
    </row>
    <row r="797" spans="1:25" ht="18" customHeight="1">
      <c r="B797" s="788"/>
      <c r="C797" s="788"/>
      <c r="D797" s="789"/>
      <c r="E797" s="790"/>
      <c r="F797" s="790"/>
      <c r="G797" s="791"/>
      <c r="H797" s="791"/>
      <c r="I797" s="791"/>
      <c r="J797" s="791"/>
      <c r="K797" s="791"/>
      <c r="L797" s="791"/>
      <c r="M797" s="791"/>
      <c r="N797" s="791"/>
      <c r="O797" s="792"/>
      <c r="P797" s="793"/>
      <c r="Q797" s="793"/>
      <c r="R797" s="794"/>
      <c r="S797" s="781"/>
      <c r="T797" s="781"/>
      <c r="U797" s="781"/>
      <c r="V797" s="781"/>
      <c r="W797" s="781"/>
    </row>
    <row r="798" spans="1:25" ht="18" customHeight="1">
      <c r="B798" s="781"/>
      <c r="C798" s="781"/>
      <c r="D798" s="782"/>
      <c r="E798" s="783"/>
      <c r="F798" s="783"/>
      <c r="G798" s="784"/>
      <c r="H798" s="784"/>
      <c r="I798" s="784"/>
      <c r="J798" s="784"/>
      <c r="K798" s="784"/>
      <c r="L798" s="784"/>
      <c r="M798" s="784"/>
      <c r="N798" s="784"/>
      <c r="O798" s="785"/>
      <c r="P798" s="786"/>
      <c r="Q798" s="786"/>
      <c r="R798" s="787"/>
      <c r="S798" s="781"/>
      <c r="T798" s="781"/>
      <c r="U798" s="781"/>
      <c r="V798" s="781"/>
      <c r="W798" s="781"/>
    </row>
    <row r="799" spans="1:25" ht="18" customHeight="1">
      <c r="B799" s="781"/>
      <c r="C799" s="781"/>
      <c r="D799" s="782"/>
      <c r="E799" s="783"/>
      <c r="F799" s="783"/>
      <c r="G799" s="784"/>
      <c r="H799" s="784"/>
      <c r="I799" s="784"/>
      <c r="J799" s="784"/>
      <c r="K799" s="784"/>
      <c r="L799" s="784"/>
      <c r="M799" s="784"/>
      <c r="N799" s="784"/>
      <c r="O799" s="785"/>
      <c r="P799" s="786"/>
      <c r="Q799" s="786"/>
      <c r="R799" s="787"/>
      <c r="S799" s="781"/>
      <c r="T799" s="781"/>
      <c r="U799" s="781"/>
      <c r="V799" s="781"/>
      <c r="W799" s="781"/>
    </row>
    <row r="800" spans="1:25" ht="18" customHeight="1" thickBot="1">
      <c r="B800" s="773"/>
      <c r="C800" s="773"/>
      <c r="D800" s="774"/>
      <c r="E800" s="775"/>
      <c r="F800" s="775"/>
      <c r="G800" s="776"/>
      <c r="H800" s="776"/>
      <c r="I800" s="776"/>
      <c r="J800" s="776"/>
      <c r="K800" s="776"/>
      <c r="L800" s="776"/>
      <c r="M800" s="776"/>
      <c r="N800" s="776"/>
      <c r="O800" s="777"/>
      <c r="P800" s="778"/>
      <c r="Q800" s="778"/>
      <c r="R800" s="779"/>
      <c r="S800" s="773"/>
      <c r="T800" s="773"/>
      <c r="U800" s="773"/>
      <c r="V800" s="773"/>
      <c r="W800" s="773"/>
    </row>
    <row r="801" spans="2:23" ht="18" customHeight="1">
      <c r="B801" s="685" t="s">
        <v>851</v>
      </c>
      <c r="C801" s="708"/>
      <c r="D801" s="708"/>
      <c r="E801" s="708"/>
      <c r="F801" s="708"/>
      <c r="G801" s="708"/>
      <c r="H801" s="708"/>
      <c r="I801" s="708"/>
      <c r="J801" s="708" t="s">
        <v>852</v>
      </c>
      <c r="K801" s="708"/>
      <c r="L801" s="708"/>
      <c r="M801" s="708"/>
      <c r="N801" s="708" t="s">
        <v>853</v>
      </c>
      <c r="O801" s="708"/>
      <c r="P801" s="708"/>
      <c r="Q801" s="708"/>
      <c r="R801" s="708"/>
      <c r="S801" s="708"/>
      <c r="T801" s="708" t="s">
        <v>854</v>
      </c>
      <c r="U801" s="708"/>
      <c r="V801" s="708"/>
      <c r="W801" s="780"/>
    </row>
    <row r="802" spans="2:23" ht="18" customHeight="1" thickBot="1">
      <c r="B802" s="673"/>
      <c r="C802" s="762"/>
      <c r="D802" s="762"/>
      <c r="E802" s="762"/>
      <c r="F802" s="762"/>
      <c r="G802" s="762"/>
      <c r="H802" s="762"/>
      <c r="I802" s="762"/>
      <c r="J802" s="763" t="s">
        <v>892</v>
      </c>
      <c r="K802" s="748"/>
      <c r="L802" s="748"/>
      <c r="M802" s="764"/>
      <c r="N802" s="765" t="s">
        <v>901</v>
      </c>
      <c r="O802" s="766"/>
      <c r="P802" s="766"/>
      <c r="Q802" s="766"/>
      <c r="R802" s="766"/>
      <c r="S802" s="767"/>
      <c r="T802" s="768"/>
      <c r="U802" s="768"/>
      <c r="V802" s="768" t="s">
        <v>855</v>
      </c>
      <c r="W802" s="769"/>
    </row>
    <row r="803" spans="2:23" ht="18" customHeight="1">
      <c r="B803" s="770" t="s">
        <v>856</v>
      </c>
      <c r="C803" s="391"/>
      <c r="D803" s="391"/>
      <c r="E803" s="391"/>
      <c r="F803" s="391"/>
      <c r="G803" s="391"/>
      <c r="H803" s="391"/>
      <c r="I803" s="391"/>
      <c r="J803" s="391"/>
      <c r="K803" s="391"/>
      <c r="L803" s="391"/>
      <c r="M803" s="391"/>
      <c r="O803" s="393"/>
      <c r="P803" s="735" t="s">
        <v>857</v>
      </c>
      <c r="Q803" s="772"/>
      <c r="R803" s="772"/>
      <c r="S803" s="772"/>
      <c r="T803" s="745" t="s">
        <v>858</v>
      </c>
      <c r="U803" s="746"/>
      <c r="V803" s="746"/>
      <c r="W803" s="746"/>
    </row>
    <row r="804" spans="2:23" ht="18" customHeight="1">
      <c r="B804" s="771"/>
      <c r="D804" s="394"/>
      <c r="E804" s="394"/>
      <c r="G804" s="407"/>
      <c r="H804" s="407"/>
      <c r="O804" s="393"/>
      <c r="P804" s="424" t="s">
        <v>859</v>
      </c>
      <c r="Q804" s="749" t="s">
        <v>860</v>
      </c>
      <c r="R804" s="750"/>
      <c r="S804" s="750"/>
      <c r="T804" s="425" t="s">
        <v>859</v>
      </c>
      <c r="U804" s="751" t="s">
        <v>860</v>
      </c>
      <c r="V804" s="750"/>
      <c r="W804" s="730"/>
    </row>
    <row r="805" spans="2:23" ht="18" customHeight="1">
      <c r="C805" s="801"/>
      <c r="D805" s="801"/>
      <c r="E805" s="394"/>
      <c r="G805" s="407"/>
      <c r="H805" s="407"/>
      <c r="O805" s="393"/>
      <c r="P805" s="752"/>
      <c r="Q805" s="754"/>
      <c r="R805" s="754"/>
      <c r="S805" s="755"/>
      <c r="T805" s="758"/>
      <c r="U805" s="755"/>
      <c r="V805" s="760"/>
      <c r="W805" s="760"/>
    </row>
    <row r="806" spans="2:23" ht="18" customHeight="1" thickBot="1">
      <c r="C806" s="801"/>
      <c r="D806" s="801"/>
      <c r="O806" s="393"/>
      <c r="P806" s="753"/>
      <c r="Q806" s="756"/>
      <c r="R806" s="756"/>
      <c r="S806" s="757"/>
      <c r="T806" s="759"/>
      <c r="U806" s="757"/>
      <c r="V806" s="761"/>
      <c r="W806" s="761"/>
    </row>
    <row r="807" spans="2:23" ht="18" customHeight="1" thickBot="1">
      <c r="O807" s="393"/>
      <c r="P807" s="741" t="s">
        <v>861</v>
      </c>
      <c r="Q807" s="742"/>
      <c r="R807" s="743"/>
      <c r="S807" s="744" t="s">
        <v>862</v>
      </c>
      <c r="T807" s="744"/>
      <c r="U807" s="744"/>
      <c r="V807" s="744"/>
      <c r="W807" s="744"/>
    </row>
    <row r="808" spans="2:23" ht="18" customHeight="1">
      <c r="B808" s="398"/>
      <c r="C808" s="398"/>
      <c r="D808" s="398"/>
      <c r="E808" s="398"/>
      <c r="F808" s="398"/>
      <c r="G808" s="398"/>
      <c r="H808" s="398"/>
      <c r="I808" s="398"/>
      <c r="J808" s="398"/>
      <c r="K808" s="398"/>
      <c r="L808" s="398"/>
      <c r="M808" s="398"/>
      <c r="N808" s="398"/>
      <c r="O808" s="399"/>
      <c r="P808" s="745" t="s">
        <v>863</v>
      </c>
      <c r="Q808" s="746"/>
      <c r="R808" s="746"/>
      <c r="S808" s="728" t="s">
        <v>864</v>
      </c>
      <c r="T808" s="729"/>
      <c r="U808" s="729"/>
      <c r="V808" s="729"/>
      <c r="W808" s="729"/>
    </row>
    <row r="809" spans="2:23" ht="18" customHeight="1" thickBot="1">
      <c r="O809" s="393"/>
      <c r="P809" s="747" t="s">
        <v>865</v>
      </c>
      <c r="Q809" s="748"/>
      <c r="R809" s="748"/>
      <c r="S809" s="698" t="s">
        <v>864</v>
      </c>
      <c r="T809" s="726"/>
      <c r="U809" s="726"/>
      <c r="V809" s="726"/>
      <c r="W809" s="726"/>
    </row>
    <row r="810" spans="2:23" ht="18" customHeight="1">
      <c r="D810" s="394"/>
      <c r="E810" s="394"/>
      <c r="G810" s="407"/>
      <c r="H810" s="407"/>
      <c r="O810" s="393"/>
      <c r="P810" s="715" t="s">
        <v>866</v>
      </c>
      <c r="Q810" s="683"/>
      <c r="R810" s="727"/>
      <c r="S810" s="728" t="s">
        <v>864</v>
      </c>
      <c r="T810" s="729"/>
      <c r="U810" s="729"/>
      <c r="V810" s="729"/>
      <c r="W810" s="729"/>
    </row>
    <row r="811" spans="2:23" ht="18" customHeight="1" thickBot="1">
      <c r="C811" s="801"/>
      <c r="D811" s="801"/>
      <c r="E811" s="394"/>
      <c r="G811" s="407"/>
      <c r="H811" s="407"/>
      <c r="O811" s="393"/>
      <c r="P811" s="723" t="s">
        <v>981</v>
      </c>
      <c r="Q811" s="724"/>
      <c r="R811" s="725"/>
      <c r="S811" s="698" t="s">
        <v>864</v>
      </c>
      <c r="T811" s="726"/>
      <c r="U811" s="726"/>
      <c r="V811" s="726"/>
      <c r="W811" s="726"/>
    </row>
    <row r="812" spans="2:23" ht="18" customHeight="1">
      <c r="C812" s="801"/>
      <c r="D812" s="801"/>
      <c r="O812" s="393"/>
      <c r="P812" s="715" t="s">
        <v>867</v>
      </c>
      <c r="Q812" s="683"/>
      <c r="R812" s="727"/>
      <c r="S812" s="728" t="s">
        <v>864</v>
      </c>
      <c r="T812" s="729"/>
      <c r="U812" s="729"/>
      <c r="V812" s="729"/>
      <c r="W812" s="729"/>
    </row>
    <row r="813" spans="2:23" ht="18" customHeight="1">
      <c r="O813" s="393"/>
      <c r="P813" s="730" t="s">
        <v>868</v>
      </c>
      <c r="Q813" s="731"/>
      <c r="R813" s="732"/>
      <c r="S813" s="733" t="s">
        <v>864</v>
      </c>
      <c r="T813" s="734"/>
      <c r="U813" s="734"/>
      <c r="V813" s="734"/>
      <c r="W813" s="734"/>
    </row>
    <row r="814" spans="2:23" ht="18" customHeight="1" thickBot="1">
      <c r="B814" s="398"/>
      <c r="C814" s="398"/>
      <c r="D814" s="398"/>
      <c r="E814" s="398"/>
      <c r="F814" s="398"/>
      <c r="G814" s="398"/>
      <c r="H814" s="398"/>
      <c r="I814" s="398"/>
      <c r="J814" s="398"/>
      <c r="K814" s="398"/>
      <c r="L814" s="398"/>
      <c r="M814" s="398"/>
      <c r="N814" s="398"/>
      <c r="O814" s="399"/>
      <c r="P814" s="735" t="s">
        <v>869</v>
      </c>
      <c r="Q814" s="724"/>
      <c r="R814" s="725"/>
      <c r="S814" s="736"/>
      <c r="T814" s="737"/>
      <c r="U814" s="737"/>
      <c r="V814" s="737"/>
      <c r="W814" s="737"/>
    </row>
    <row r="815" spans="2:23" ht="18" customHeight="1">
      <c r="D815" s="530"/>
      <c r="E815" s="530"/>
      <c r="G815" s="531"/>
      <c r="H815" s="531"/>
      <c r="O815" s="395"/>
      <c r="P815" s="738" t="s">
        <v>870</v>
      </c>
      <c r="Q815" s="694" t="s">
        <v>909</v>
      </c>
      <c r="R815" s="694"/>
      <c r="S815" s="694"/>
      <c r="T815" s="718"/>
      <c r="U815" s="718"/>
      <c r="V815" s="718"/>
      <c r="W815" s="719"/>
    </row>
    <row r="816" spans="2:23" ht="18" customHeight="1">
      <c r="C816" s="801"/>
      <c r="D816" s="801"/>
      <c r="E816" s="532"/>
      <c r="G816" s="407"/>
      <c r="H816" s="407"/>
      <c r="O816" s="395"/>
      <c r="P816" s="739"/>
      <c r="Q816" s="701" t="s">
        <v>910</v>
      </c>
      <c r="R816" s="701"/>
      <c r="S816" s="701"/>
      <c r="T816" s="720"/>
      <c r="U816" s="720"/>
      <c r="V816" s="720"/>
      <c r="W816" s="674"/>
    </row>
    <row r="817" spans="2:23" ht="18" customHeight="1" thickBot="1">
      <c r="C817" s="801"/>
      <c r="D817" s="801"/>
      <c r="O817" s="395"/>
      <c r="P817" s="740"/>
      <c r="Q817" s="704" t="s">
        <v>911</v>
      </c>
      <c r="R817" s="704"/>
      <c r="S817" s="704"/>
      <c r="T817" s="721"/>
      <c r="U817" s="721"/>
      <c r="V817" s="721"/>
      <c r="W817" s="722"/>
    </row>
    <row r="818" spans="2:23" ht="18" customHeight="1">
      <c r="C818" s="801"/>
      <c r="D818" s="801"/>
      <c r="O818" s="393"/>
      <c r="P818" s="715" t="s">
        <v>871</v>
      </c>
      <c r="Q818" s="683"/>
      <c r="R818" s="683"/>
      <c r="S818" s="683"/>
      <c r="T818" s="683"/>
      <c r="U818" s="683"/>
      <c r="V818" s="683"/>
      <c r="W818" s="683"/>
    </row>
    <row r="819" spans="2:23" ht="18" customHeight="1">
      <c r="O819" s="393"/>
      <c r="P819" s="713" t="s">
        <v>872</v>
      </c>
      <c r="Q819" s="701"/>
      <c r="R819" s="701"/>
      <c r="S819" s="701"/>
      <c r="T819" s="716" t="s">
        <v>873</v>
      </c>
      <c r="U819" s="716"/>
      <c r="V819" s="716" t="s">
        <v>874</v>
      </c>
      <c r="W819" s="717"/>
    </row>
    <row r="820" spans="2:23" ht="18" customHeight="1">
      <c r="B820" s="400"/>
      <c r="C820" s="400"/>
      <c r="D820" s="400"/>
      <c r="E820" s="400"/>
      <c r="F820" s="400"/>
      <c r="G820" s="400"/>
      <c r="H820" s="400"/>
      <c r="I820" s="400"/>
      <c r="J820" s="400"/>
      <c r="K820" s="400"/>
      <c r="L820" s="400"/>
      <c r="M820" s="400"/>
      <c r="N820" s="400"/>
      <c r="O820" s="401"/>
      <c r="P820" s="713"/>
      <c r="Q820" s="701"/>
      <c r="R820" s="701"/>
      <c r="S820" s="701"/>
      <c r="T820" s="716"/>
      <c r="U820" s="716"/>
      <c r="V820" s="716"/>
      <c r="W820" s="717"/>
    </row>
    <row r="821" spans="2:23" ht="18" customHeight="1">
      <c r="D821" s="394"/>
      <c r="E821" s="394"/>
      <c r="G821" s="407"/>
      <c r="H821" s="407"/>
      <c r="O821" s="393"/>
      <c r="P821" s="713" t="s">
        <v>875</v>
      </c>
      <c r="Q821" s="701"/>
      <c r="R821" s="701"/>
      <c r="S821" s="701"/>
      <c r="T821" s="716" t="s">
        <v>874</v>
      </c>
      <c r="U821" s="716"/>
      <c r="V821" s="716" t="s">
        <v>874</v>
      </c>
      <c r="W821" s="717"/>
    </row>
    <row r="822" spans="2:23" ht="18" customHeight="1">
      <c r="C822" s="801"/>
      <c r="D822" s="801"/>
      <c r="E822" s="394"/>
      <c r="G822" s="407"/>
      <c r="H822" s="407"/>
      <c r="O822" s="393"/>
      <c r="P822" s="713"/>
      <c r="Q822" s="701"/>
      <c r="R822" s="701"/>
      <c r="S822" s="701"/>
      <c r="T822" s="716"/>
      <c r="U822" s="716"/>
      <c r="V822" s="716"/>
      <c r="W822" s="717"/>
    </row>
    <row r="823" spans="2:23" ht="18" customHeight="1">
      <c r="C823" s="801"/>
      <c r="D823" s="801"/>
      <c r="O823" s="393"/>
      <c r="P823" s="707" t="s">
        <v>876</v>
      </c>
      <c r="Q823" s="708"/>
      <c r="R823" s="708"/>
      <c r="S823" s="708"/>
      <c r="T823" s="709" t="s">
        <v>915</v>
      </c>
      <c r="U823" s="709"/>
      <c r="V823" s="709" t="s">
        <v>915</v>
      </c>
      <c r="W823" s="710"/>
    </row>
    <row r="824" spans="2:23" ht="18" customHeight="1" thickBot="1">
      <c r="O824" s="393"/>
      <c r="P824" s="711" t="s">
        <v>877</v>
      </c>
      <c r="Q824" s="704"/>
      <c r="R824" s="704"/>
      <c r="S824" s="704"/>
      <c r="T824" s="705" t="s">
        <v>878</v>
      </c>
      <c r="U824" s="705"/>
      <c r="V824" s="705" t="s">
        <v>879</v>
      </c>
      <c r="W824" s="706"/>
    </row>
    <row r="825" spans="2:23" ht="18" customHeight="1">
      <c r="O825" s="393"/>
      <c r="P825" s="712" t="s">
        <v>880</v>
      </c>
      <c r="Q825" s="714" t="s">
        <v>914</v>
      </c>
      <c r="R825" s="714"/>
      <c r="S825" s="714"/>
      <c r="T825" s="699" t="s">
        <v>917</v>
      </c>
      <c r="U825" s="699"/>
      <c r="V825" s="699" t="s">
        <v>918</v>
      </c>
      <c r="W825" s="700"/>
    </row>
    <row r="826" spans="2:23" ht="18" customHeight="1">
      <c r="B826" s="400"/>
      <c r="C826" s="400"/>
      <c r="D826" s="400"/>
      <c r="E826" s="400"/>
      <c r="F826" s="400"/>
      <c r="G826" s="400"/>
      <c r="H826" s="400"/>
      <c r="I826" s="400"/>
      <c r="J826" s="400"/>
      <c r="K826" s="400"/>
      <c r="L826" s="400"/>
      <c r="M826" s="400"/>
      <c r="N826" s="400"/>
      <c r="O826" s="401"/>
      <c r="P826" s="713"/>
      <c r="Q826" s="701" t="s">
        <v>913</v>
      </c>
      <c r="R826" s="701"/>
      <c r="S826" s="701"/>
      <c r="T826" s="702" t="s">
        <v>917</v>
      </c>
      <c r="U826" s="702"/>
      <c r="V826" s="702" t="s">
        <v>918</v>
      </c>
      <c r="W826" s="703"/>
    </row>
    <row r="827" spans="2:23" ht="18" customHeight="1" thickBot="1">
      <c r="C827" s="801"/>
      <c r="D827" s="801"/>
      <c r="E827" s="394"/>
      <c r="G827" s="407"/>
      <c r="H827" s="407"/>
      <c r="O827" s="393"/>
      <c r="P827" s="711"/>
      <c r="Q827" s="704" t="s">
        <v>912</v>
      </c>
      <c r="R827" s="704"/>
      <c r="S827" s="704"/>
      <c r="T827" s="705" t="s">
        <v>917</v>
      </c>
      <c r="U827" s="705"/>
      <c r="V827" s="705" t="s">
        <v>918</v>
      </c>
      <c r="W827" s="706"/>
    </row>
    <row r="828" spans="2:23" ht="18" customHeight="1">
      <c r="C828" s="801"/>
      <c r="D828" s="801"/>
      <c r="E828" s="394"/>
      <c r="G828" s="407"/>
      <c r="H828" s="407"/>
      <c r="O828" s="393"/>
      <c r="P828" s="693" t="s">
        <v>883</v>
      </c>
      <c r="Q828" s="694"/>
      <c r="R828" s="694"/>
      <c r="S828" s="694"/>
      <c r="T828" s="694" t="s">
        <v>884</v>
      </c>
      <c r="U828" s="694"/>
      <c r="V828" s="694"/>
      <c r="W828" s="695"/>
    </row>
    <row r="829" spans="2:23" ht="18" customHeight="1" thickBot="1">
      <c r="C829" s="801"/>
      <c r="D829" s="801"/>
      <c r="O829" s="393"/>
      <c r="P829" s="696" t="s">
        <v>885</v>
      </c>
      <c r="Q829" s="697"/>
      <c r="R829" s="697"/>
      <c r="S829" s="697"/>
      <c r="T829" s="697" t="s">
        <v>885</v>
      </c>
      <c r="U829" s="697"/>
      <c r="V829" s="697"/>
      <c r="W829" s="698"/>
    </row>
    <row r="830" spans="2:23" ht="18" customHeight="1">
      <c r="C830" s="509"/>
      <c r="D830" s="509"/>
      <c r="E830" s="509"/>
      <c r="O830" s="393"/>
      <c r="P830" s="677" t="s">
        <v>886</v>
      </c>
      <c r="Q830" s="678"/>
      <c r="R830" s="678"/>
      <c r="S830" s="678"/>
      <c r="T830" s="678"/>
      <c r="U830" s="678"/>
      <c r="V830" s="678"/>
      <c r="W830" s="679"/>
    </row>
    <row r="831" spans="2:23" ht="18" customHeight="1" thickBot="1">
      <c r="B831" s="396"/>
      <c r="C831" s="396"/>
      <c r="D831" s="396"/>
      <c r="E831" s="396"/>
      <c r="F831" s="396"/>
      <c r="G831" s="396"/>
      <c r="H831" s="396"/>
      <c r="I831" s="396"/>
      <c r="J831" s="396"/>
      <c r="K831" s="396"/>
      <c r="L831" s="396"/>
      <c r="M831" s="396"/>
      <c r="N831" s="396"/>
      <c r="O831" s="397"/>
      <c r="P831" s="680"/>
      <c r="Q831" s="681"/>
      <c r="R831" s="681"/>
      <c r="S831" s="681"/>
      <c r="T831" s="681"/>
      <c r="U831" s="681"/>
      <c r="V831" s="681"/>
      <c r="W831" s="682"/>
    </row>
    <row r="832" spans="2:23" ht="18" customHeight="1">
      <c r="B832" s="683" t="s">
        <v>887</v>
      </c>
      <c r="C832" s="683"/>
      <c r="D832" s="683"/>
      <c r="E832" s="683"/>
      <c r="F832" s="683"/>
      <c r="G832" s="683"/>
      <c r="H832" s="683"/>
      <c r="I832" s="683"/>
      <c r="J832" s="683"/>
      <c r="K832" s="683"/>
      <c r="L832" s="683"/>
      <c r="M832" s="683"/>
      <c r="N832" s="683"/>
      <c r="O832" s="683"/>
      <c r="P832" s="680"/>
      <c r="Q832" s="681"/>
      <c r="R832" s="681"/>
      <c r="S832" s="681"/>
      <c r="T832" s="681"/>
      <c r="U832" s="681"/>
      <c r="V832" s="681"/>
      <c r="W832" s="682"/>
    </row>
    <row r="833" spans="1:25" ht="18" customHeight="1">
      <c r="B833" s="684" t="s">
        <v>888</v>
      </c>
      <c r="C833" s="685"/>
      <c r="D833" s="686"/>
      <c r="E833" s="687"/>
      <c r="F833" s="686"/>
      <c r="G833" s="687"/>
      <c r="H833" s="686"/>
      <c r="I833" s="687"/>
      <c r="J833" s="686"/>
      <c r="K833" s="687"/>
      <c r="L833" s="686"/>
      <c r="M833" s="687"/>
      <c r="N833" s="686"/>
      <c r="O833" s="688"/>
      <c r="P833" s="680"/>
      <c r="Q833" s="681"/>
      <c r="R833" s="681"/>
      <c r="S833" s="681"/>
      <c r="T833" s="681"/>
      <c r="U833" s="681"/>
      <c r="V833" s="681"/>
      <c r="W833" s="682"/>
    </row>
    <row r="834" spans="1:25" ht="18" customHeight="1">
      <c r="B834" s="684" t="s">
        <v>889</v>
      </c>
      <c r="C834" s="685"/>
      <c r="D834" s="674"/>
      <c r="E834" s="675"/>
      <c r="F834" s="674"/>
      <c r="G834" s="675"/>
      <c r="H834" s="674"/>
      <c r="I834" s="675"/>
      <c r="J834" s="674"/>
      <c r="K834" s="675"/>
      <c r="L834" s="674"/>
      <c r="M834" s="675"/>
      <c r="N834" s="674"/>
      <c r="O834" s="676"/>
      <c r="P834" s="680"/>
      <c r="Q834" s="681"/>
      <c r="R834" s="681"/>
      <c r="S834" s="681"/>
      <c r="T834" s="681"/>
      <c r="U834" s="681"/>
      <c r="V834" s="681"/>
      <c r="W834" s="682"/>
    </row>
    <row r="835" spans="1:25" ht="18" customHeight="1">
      <c r="B835" s="671" t="s">
        <v>890</v>
      </c>
      <c r="C835" s="672"/>
      <c r="D835" s="665"/>
      <c r="E835" s="673"/>
      <c r="F835" s="665"/>
      <c r="G835" s="673"/>
      <c r="H835" s="665"/>
      <c r="I835" s="673"/>
      <c r="J835" s="665"/>
      <c r="K835" s="673"/>
      <c r="L835" s="665"/>
      <c r="M835" s="673"/>
      <c r="N835" s="665"/>
      <c r="O835" s="666"/>
      <c r="P835" s="667" t="s">
        <v>891</v>
      </c>
      <c r="Q835" s="668"/>
      <c r="R835" s="668"/>
      <c r="S835" s="668"/>
      <c r="T835" s="669" t="s">
        <v>881</v>
      </c>
      <c r="U835" s="669"/>
      <c r="V835" s="669" t="s">
        <v>882</v>
      </c>
      <c r="W835" s="670"/>
    </row>
    <row r="836" spans="1:25" ht="18" customHeight="1"/>
    <row r="837" spans="1:25" ht="18" customHeight="1">
      <c r="A837" s="388"/>
      <c r="B837" s="388"/>
      <c r="Y837" s="389" t="s">
        <v>973</v>
      </c>
    </row>
    <row r="838" spans="1:25" ht="18" customHeight="1"/>
    <row r="839" spans="1:25" ht="18" customHeight="1">
      <c r="B839" s="684" t="s">
        <v>849</v>
      </c>
      <c r="C839" s="684"/>
      <c r="D839" s="685"/>
      <c r="E839" s="708" t="s">
        <v>437</v>
      </c>
      <c r="F839" s="708"/>
      <c r="G839" s="708" t="s">
        <v>850</v>
      </c>
      <c r="H839" s="708"/>
      <c r="I839" s="708"/>
      <c r="J839" s="708"/>
      <c r="K839" s="708"/>
      <c r="L839" s="708"/>
      <c r="M839" s="708"/>
      <c r="N839" s="708"/>
      <c r="O839" s="780" t="s">
        <v>894</v>
      </c>
      <c r="P839" s="684"/>
      <c r="Q839" s="684"/>
      <c r="R839" s="685"/>
      <c r="S839" s="780" t="s">
        <v>893</v>
      </c>
      <c r="T839" s="684"/>
      <c r="U839" s="684"/>
      <c r="V839" s="684"/>
      <c r="W839" s="684"/>
    </row>
    <row r="840" spans="1:25" ht="18" customHeight="1">
      <c r="B840" s="788"/>
      <c r="C840" s="788"/>
      <c r="D840" s="789"/>
      <c r="E840" s="790"/>
      <c r="F840" s="790"/>
      <c r="G840" s="791"/>
      <c r="H840" s="791"/>
      <c r="I840" s="791"/>
      <c r="J840" s="791"/>
      <c r="K840" s="791"/>
      <c r="L840" s="791"/>
      <c r="M840" s="791"/>
      <c r="N840" s="791"/>
      <c r="O840" s="792"/>
      <c r="P840" s="793"/>
      <c r="Q840" s="793"/>
      <c r="R840" s="794"/>
      <c r="S840" s="795"/>
      <c r="T840" s="788"/>
      <c r="U840" s="788"/>
      <c r="V840" s="788"/>
      <c r="W840" s="788"/>
    </row>
    <row r="841" spans="1:25" ht="18" customHeight="1">
      <c r="B841" s="788"/>
      <c r="C841" s="788"/>
      <c r="D841" s="789"/>
      <c r="E841" s="790"/>
      <c r="F841" s="790"/>
      <c r="G841" s="791"/>
      <c r="H841" s="791"/>
      <c r="I841" s="791"/>
      <c r="J841" s="791"/>
      <c r="K841" s="791"/>
      <c r="L841" s="791"/>
      <c r="M841" s="791"/>
      <c r="N841" s="791"/>
      <c r="O841" s="792"/>
      <c r="P841" s="793"/>
      <c r="Q841" s="793"/>
      <c r="R841" s="794"/>
      <c r="S841" s="781"/>
      <c r="T841" s="781"/>
      <c r="U841" s="781"/>
      <c r="V841" s="781"/>
      <c r="W841" s="781"/>
    </row>
    <row r="842" spans="1:25" ht="18" customHeight="1">
      <c r="B842" s="781"/>
      <c r="C842" s="781"/>
      <c r="D842" s="782"/>
      <c r="E842" s="783"/>
      <c r="F842" s="783"/>
      <c r="G842" s="784"/>
      <c r="H842" s="784"/>
      <c r="I842" s="784"/>
      <c r="J842" s="784"/>
      <c r="K842" s="784"/>
      <c r="L842" s="784"/>
      <c r="M842" s="784"/>
      <c r="N842" s="784"/>
      <c r="O842" s="785"/>
      <c r="P842" s="786"/>
      <c r="Q842" s="786"/>
      <c r="R842" s="787"/>
      <c r="S842" s="781"/>
      <c r="T842" s="781"/>
      <c r="U842" s="781"/>
      <c r="V842" s="781"/>
      <c r="W842" s="781"/>
    </row>
    <row r="843" spans="1:25" ht="18" customHeight="1">
      <c r="B843" s="781"/>
      <c r="C843" s="781"/>
      <c r="D843" s="782"/>
      <c r="E843" s="783"/>
      <c r="F843" s="783"/>
      <c r="G843" s="784"/>
      <c r="H843" s="784"/>
      <c r="I843" s="784"/>
      <c r="J843" s="784"/>
      <c r="K843" s="784"/>
      <c r="L843" s="784"/>
      <c r="M843" s="784"/>
      <c r="N843" s="784"/>
      <c r="O843" s="785"/>
      <c r="P843" s="786"/>
      <c r="Q843" s="786"/>
      <c r="R843" s="787"/>
      <c r="S843" s="781"/>
      <c r="T843" s="781"/>
      <c r="U843" s="781"/>
      <c r="V843" s="781"/>
      <c r="W843" s="781"/>
    </row>
    <row r="844" spans="1:25" ht="18" customHeight="1" thickBot="1">
      <c r="B844" s="773"/>
      <c r="C844" s="773"/>
      <c r="D844" s="774"/>
      <c r="E844" s="775"/>
      <c r="F844" s="775"/>
      <c r="G844" s="776"/>
      <c r="H844" s="776"/>
      <c r="I844" s="776"/>
      <c r="J844" s="776"/>
      <c r="K844" s="776"/>
      <c r="L844" s="776"/>
      <c r="M844" s="776"/>
      <c r="N844" s="776"/>
      <c r="O844" s="777"/>
      <c r="P844" s="778"/>
      <c r="Q844" s="778"/>
      <c r="R844" s="779"/>
      <c r="S844" s="773"/>
      <c r="T844" s="773"/>
      <c r="U844" s="773"/>
      <c r="V844" s="773"/>
      <c r="W844" s="773"/>
    </row>
    <row r="845" spans="1:25" ht="18" customHeight="1">
      <c r="B845" s="685" t="s">
        <v>851</v>
      </c>
      <c r="C845" s="708"/>
      <c r="D845" s="708"/>
      <c r="E845" s="708"/>
      <c r="F845" s="708"/>
      <c r="G845" s="708"/>
      <c r="H845" s="708"/>
      <c r="I845" s="708"/>
      <c r="J845" s="708" t="s">
        <v>852</v>
      </c>
      <c r="K845" s="708"/>
      <c r="L845" s="708"/>
      <c r="M845" s="708"/>
      <c r="N845" s="708" t="s">
        <v>853</v>
      </c>
      <c r="O845" s="708"/>
      <c r="P845" s="708"/>
      <c r="Q845" s="708"/>
      <c r="R845" s="708"/>
      <c r="S845" s="708"/>
      <c r="T845" s="708" t="s">
        <v>854</v>
      </c>
      <c r="U845" s="708"/>
      <c r="V845" s="708"/>
      <c r="W845" s="780"/>
    </row>
    <row r="846" spans="1:25" ht="18" customHeight="1" thickBot="1">
      <c r="B846" s="673"/>
      <c r="C846" s="762"/>
      <c r="D846" s="762"/>
      <c r="E846" s="762"/>
      <c r="F846" s="762"/>
      <c r="G846" s="762"/>
      <c r="H846" s="762"/>
      <c r="I846" s="762"/>
      <c r="J846" s="763" t="s">
        <v>892</v>
      </c>
      <c r="K846" s="748"/>
      <c r="L846" s="748"/>
      <c r="M846" s="764"/>
      <c r="N846" s="765" t="s">
        <v>901</v>
      </c>
      <c r="O846" s="766"/>
      <c r="P846" s="766"/>
      <c r="Q846" s="766"/>
      <c r="R846" s="766"/>
      <c r="S846" s="767"/>
      <c r="T846" s="768"/>
      <c r="U846" s="768"/>
      <c r="V846" s="768" t="s">
        <v>855</v>
      </c>
      <c r="W846" s="769"/>
    </row>
    <row r="847" spans="1:25" ht="18" customHeight="1">
      <c r="B847" s="770" t="s">
        <v>856</v>
      </c>
      <c r="C847" s="391"/>
      <c r="D847" s="533"/>
      <c r="E847" s="533"/>
      <c r="F847" s="391"/>
      <c r="G847" s="534"/>
      <c r="H847" s="534"/>
      <c r="I847" s="391"/>
      <c r="J847" s="391"/>
      <c r="K847" s="391"/>
      <c r="L847" s="391"/>
      <c r="M847" s="391"/>
      <c r="O847" s="393"/>
      <c r="P847" s="735" t="s">
        <v>857</v>
      </c>
      <c r="Q847" s="772"/>
      <c r="R847" s="772"/>
      <c r="S847" s="772"/>
      <c r="T847" s="745" t="s">
        <v>858</v>
      </c>
      <c r="U847" s="746"/>
      <c r="V847" s="746"/>
      <c r="W847" s="746"/>
    </row>
    <row r="848" spans="1:25" ht="18" customHeight="1">
      <c r="B848" s="771"/>
      <c r="C848" s="689"/>
      <c r="D848" s="689"/>
      <c r="E848" s="532"/>
      <c r="G848" s="407"/>
      <c r="H848" s="407"/>
      <c r="O848" s="393"/>
      <c r="P848" s="424" t="s">
        <v>859</v>
      </c>
      <c r="Q848" s="749" t="s">
        <v>860</v>
      </c>
      <c r="R848" s="750"/>
      <c r="S848" s="750"/>
      <c r="T848" s="425" t="s">
        <v>859</v>
      </c>
      <c r="U848" s="751" t="s">
        <v>860</v>
      </c>
      <c r="V848" s="750"/>
      <c r="W848" s="730"/>
    </row>
    <row r="849" spans="2:23" ht="18" customHeight="1">
      <c r="C849" s="689"/>
      <c r="D849" s="689"/>
      <c r="O849" s="393"/>
      <c r="P849" s="752"/>
      <c r="Q849" s="754"/>
      <c r="R849" s="754"/>
      <c r="S849" s="755"/>
      <c r="T849" s="758"/>
      <c r="U849" s="755"/>
      <c r="V849" s="760"/>
      <c r="W849" s="760"/>
    </row>
    <row r="850" spans="2:23" ht="18" customHeight="1" thickBot="1">
      <c r="B850" s="398"/>
      <c r="C850" s="398"/>
      <c r="M850" s="398"/>
      <c r="N850" s="398"/>
      <c r="O850" s="399"/>
      <c r="P850" s="753"/>
      <c r="Q850" s="756"/>
      <c r="R850" s="756"/>
      <c r="S850" s="757"/>
      <c r="T850" s="759"/>
      <c r="U850" s="757"/>
      <c r="V850" s="761"/>
      <c r="W850" s="761"/>
    </row>
    <row r="851" spans="2:23" ht="18" customHeight="1" thickBot="1">
      <c r="B851" s="400"/>
      <c r="C851" s="400"/>
      <c r="D851" s="400"/>
      <c r="E851" s="400"/>
      <c r="F851" s="400"/>
      <c r="G851" s="400"/>
      <c r="H851" s="400"/>
      <c r="I851" s="400"/>
      <c r="J851" s="400"/>
      <c r="K851" s="400"/>
      <c r="L851" s="400"/>
      <c r="M851" s="400"/>
      <c r="N851" s="400"/>
      <c r="O851" s="401"/>
      <c r="P851" s="741" t="s">
        <v>861</v>
      </c>
      <c r="Q851" s="742"/>
      <c r="R851" s="743"/>
      <c r="S851" s="744" t="s">
        <v>862</v>
      </c>
      <c r="T851" s="744"/>
      <c r="U851" s="744"/>
      <c r="V851" s="744"/>
      <c r="W851" s="744"/>
    </row>
    <row r="852" spans="2:23" ht="18" customHeight="1">
      <c r="C852" s="689"/>
      <c r="D852" s="689"/>
      <c r="E852" s="394"/>
      <c r="G852" s="407"/>
      <c r="H852" s="407"/>
      <c r="O852" s="393"/>
      <c r="P852" s="745" t="s">
        <v>863</v>
      </c>
      <c r="Q852" s="746"/>
      <c r="R852" s="746"/>
      <c r="S852" s="728" t="s">
        <v>864</v>
      </c>
      <c r="T852" s="729"/>
      <c r="U852" s="729"/>
      <c r="V852" s="729"/>
      <c r="W852" s="729"/>
    </row>
    <row r="853" spans="2:23" ht="18" customHeight="1" thickBot="1">
      <c r="C853" s="689"/>
      <c r="D853" s="689"/>
      <c r="E853" s="394"/>
      <c r="G853" s="407"/>
      <c r="H853" s="407"/>
      <c r="O853" s="393"/>
      <c r="P853" s="747" t="s">
        <v>865</v>
      </c>
      <c r="Q853" s="748"/>
      <c r="R853" s="748"/>
      <c r="S853" s="698" t="s">
        <v>864</v>
      </c>
      <c r="T853" s="726"/>
      <c r="U853" s="726"/>
      <c r="V853" s="726"/>
      <c r="W853" s="726"/>
    </row>
    <row r="854" spans="2:23" ht="18" customHeight="1">
      <c r="C854" s="689"/>
      <c r="D854" s="689"/>
      <c r="O854" s="393"/>
      <c r="P854" s="715" t="s">
        <v>866</v>
      </c>
      <c r="Q854" s="683"/>
      <c r="R854" s="727"/>
      <c r="S854" s="728" t="s">
        <v>864</v>
      </c>
      <c r="T854" s="729"/>
      <c r="U854" s="729"/>
      <c r="V854" s="729"/>
      <c r="W854" s="729"/>
    </row>
    <row r="855" spans="2:23" ht="18" customHeight="1" thickBot="1">
      <c r="B855" s="398"/>
      <c r="C855" s="398"/>
      <c r="M855" s="398"/>
      <c r="N855" s="398"/>
      <c r="O855" s="399"/>
      <c r="P855" s="723" t="s">
        <v>981</v>
      </c>
      <c r="Q855" s="724"/>
      <c r="R855" s="725"/>
      <c r="S855" s="698" t="s">
        <v>864</v>
      </c>
      <c r="T855" s="726"/>
      <c r="U855" s="726"/>
      <c r="V855" s="726"/>
      <c r="W855" s="726"/>
    </row>
    <row r="856" spans="2:23" ht="18" customHeight="1">
      <c r="B856" s="400"/>
      <c r="C856" s="400"/>
      <c r="D856" s="400"/>
      <c r="E856" s="400"/>
      <c r="F856" s="400"/>
      <c r="G856" s="400"/>
      <c r="H856" s="400"/>
      <c r="I856" s="400"/>
      <c r="J856" s="400"/>
      <c r="K856" s="400"/>
      <c r="L856" s="400"/>
      <c r="M856" s="400"/>
      <c r="N856" s="400"/>
      <c r="O856" s="401"/>
      <c r="P856" s="715" t="s">
        <v>867</v>
      </c>
      <c r="Q856" s="683"/>
      <c r="R856" s="727"/>
      <c r="S856" s="728" t="s">
        <v>864</v>
      </c>
      <c r="T856" s="729"/>
      <c r="U856" s="729"/>
      <c r="V856" s="729"/>
      <c r="W856" s="729"/>
    </row>
    <row r="857" spans="2:23" ht="18" customHeight="1">
      <c r="C857" s="689"/>
      <c r="D857" s="689"/>
      <c r="E857" s="394"/>
      <c r="G857" s="407"/>
      <c r="H857" s="407"/>
      <c r="O857" s="393"/>
      <c r="P857" s="730" t="s">
        <v>868</v>
      </c>
      <c r="Q857" s="731"/>
      <c r="R857" s="732"/>
      <c r="S857" s="733" t="s">
        <v>864</v>
      </c>
      <c r="T857" s="734"/>
      <c r="U857" s="734"/>
      <c r="V857" s="734"/>
      <c r="W857" s="734"/>
    </row>
    <row r="858" spans="2:23" ht="18" customHeight="1" thickBot="1">
      <c r="C858" s="689"/>
      <c r="D858" s="689"/>
      <c r="E858" s="394"/>
      <c r="G858" s="407"/>
      <c r="H858" s="407"/>
      <c r="O858" s="393"/>
      <c r="P858" s="735" t="s">
        <v>869</v>
      </c>
      <c r="Q858" s="724"/>
      <c r="R858" s="725"/>
      <c r="S858" s="736"/>
      <c r="T858" s="737"/>
      <c r="U858" s="737"/>
      <c r="V858" s="737"/>
      <c r="W858" s="737"/>
    </row>
    <row r="859" spans="2:23" ht="18" customHeight="1">
      <c r="C859" s="689"/>
      <c r="D859" s="689"/>
      <c r="O859" s="393"/>
      <c r="P859" s="738" t="s">
        <v>870</v>
      </c>
      <c r="Q859" s="694" t="s">
        <v>909</v>
      </c>
      <c r="R859" s="694"/>
      <c r="S859" s="694"/>
      <c r="T859" s="718"/>
      <c r="U859" s="718"/>
      <c r="V859" s="718"/>
      <c r="W859" s="719"/>
    </row>
    <row r="860" spans="2:23" ht="18" customHeight="1">
      <c r="B860" s="398"/>
      <c r="C860" s="398"/>
      <c r="M860" s="398"/>
      <c r="N860" s="398"/>
      <c r="O860" s="399"/>
      <c r="P860" s="739"/>
      <c r="Q860" s="701" t="s">
        <v>910</v>
      </c>
      <c r="R860" s="701"/>
      <c r="S860" s="701"/>
      <c r="T860" s="720"/>
      <c r="U860" s="720"/>
      <c r="V860" s="720"/>
      <c r="W860" s="674"/>
    </row>
    <row r="861" spans="2:23" ht="18" customHeight="1" thickBot="1">
      <c r="B861" s="400"/>
      <c r="C861" s="400"/>
      <c r="D861" s="400"/>
      <c r="E861" s="400"/>
      <c r="F861" s="400"/>
      <c r="G861" s="400"/>
      <c r="H861" s="400"/>
      <c r="I861" s="400"/>
      <c r="J861" s="400"/>
      <c r="K861" s="400"/>
      <c r="L861" s="400"/>
      <c r="M861" s="400"/>
      <c r="N861" s="400"/>
      <c r="O861" s="401"/>
      <c r="P861" s="740"/>
      <c r="Q861" s="704" t="s">
        <v>911</v>
      </c>
      <c r="R861" s="704"/>
      <c r="S861" s="704"/>
      <c r="T861" s="721"/>
      <c r="U861" s="721"/>
      <c r="V861" s="721"/>
      <c r="W861" s="722"/>
    </row>
    <row r="862" spans="2:23" ht="18" customHeight="1">
      <c r="C862" s="689"/>
      <c r="D862" s="689"/>
      <c r="E862" s="394"/>
      <c r="G862" s="407"/>
      <c r="H862" s="407"/>
      <c r="O862" s="393"/>
      <c r="P862" s="715" t="s">
        <v>871</v>
      </c>
      <c r="Q862" s="683"/>
      <c r="R862" s="683"/>
      <c r="S862" s="683"/>
      <c r="T862" s="683"/>
      <c r="U862" s="683"/>
      <c r="V862" s="683"/>
      <c r="W862" s="683"/>
    </row>
    <row r="863" spans="2:23" ht="18" customHeight="1">
      <c r="C863" s="689"/>
      <c r="D863" s="689"/>
      <c r="E863" s="394"/>
      <c r="G863" s="407"/>
      <c r="H863" s="407"/>
      <c r="O863" s="393"/>
      <c r="P863" s="713" t="s">
        <v>872</v>
      </c>
      <c r="Q863" s="701"/>
      <c r="R863" s="701"/>
      <c r="S863" s="701"/>
      <c r="T863" s="716" t="s">
        <v>873</v>
      </c>
      <c r="U863" s="716"/>
      <c r="V863" s="716" t="s">
        <v>874</v>
      </c>
      <c r="W863" s="717"/>
    </row>
    <row r="864" spans="2:23" ht="18" customHeight="1">
      <c r="C864" s="689"/>
      <c r="D864" s="689"/>
      <c r="O864" s="393"/>
      <c r="P864" s="713"/>
      <c r="Q864" s="701"/>
      <c r="R864" s="701"/>
      <c r="S864" s="701"/>
      <c r="T864" s="716"/>
      <c r="U864" s="716"/>
      <c r="V864" s="716"/>
      <c r="W864" s="717"/>
    </row>
    <row r="865" spans="2:23" ht="18" customHeight="1">
      <c r="B865" s="398"/>
      <c r="C865" s="398"/>
      <c r="M865" s="398"/>
      <c r="N865" s="398"/>
      <c r="O865" s="399"/>
      <c r="P865" s="713" t="s">
        <v>875</v>
      </c>
      <c r="Q865" s="701"/>
      <c r="R865" s="701"/>
      <c r="S865" s="701"/>
      <c r="T865" s="716" t="s">
        <v>874</v>
      </c>
      <c r="U865" s="716"/>
      <c r="V865" s="716" t="s">
        <v>874</v>
      </c>
      <c r="W865" s="717"/>
    </row>
    <row r="866" spans="2:23" ht="18" customHeight="1">
      <c r="B866" s="400"/>
      <c r="C866" s="400"/>
      <c r="D866" s="400"/>
      <c r="E866" s="400"/>
      <c r="F866" s="400"/>
      <c r="G866" s="400"/>
      <c r="H866" s="400"/>
      <c r="I866" s="400"/>
      <c r="J866" s="400"/>
      <c r="K866" s="400"/>
      <c r="L866" s="400"/>
      <c r="M866" s="400"/>
      <c r="N866" s="400"/>
      <c r="O866" s="401"/>
      <c r="P866" s="713"/>
      <c r="Q866" s="701"/>
      <c r="R866" s="701"/>
      <c r="S866" s="701"/>
      <c r="T866" s="716"/>
      <c r="U866" s="716"/>
      <c r="V866" s="716"/>
      <c r="W866" s="717"/>
    </row>
    <row r="867" spans="2:23" ht="18" customHeight="1">
      <c r="C867" s="689"/>
      <c r="D867" s="689"/>
      <c r="E867" s="394"/>
      <c r="G867" s="407"/>
      <c r="H867" s="407"/>
      <c r="O867" s="393"/>
      <c r="P867" s="707" t="s">
        <v>876</v>
      </c>
      <c r="Q867" s="708"/>
      <c r="R867" s="708"/>
      <c r="S867" s="708"/>
      <c r="T867" s="709" t="s">
        <v>915</v>
      </c>
      <c r="U867" s="709"/>
      <c r="V867" s="709" t="s">
        <v>915</v>
      </c>
      <c r="W867" s="710"/>
    </row>
    <row r="868" spans="2:23" ht="18" customHeight="1" thickBot="1">
      <c r="C868" s="689"/>
      <c r="D868" s="689"/>
      <c r="E868" s="394"/>
      <c r="G868" s="407"/>
      <c r="H868" s="407"/>
      <c r="O868" s="393"/>
      <c r="P868" s="711" t="s">
        <v>877</v>
      </c>
      <c r="Q868" s="704"/>
      <c r="R868" s="704"/>
      <c r="S868" s="704"/>
      <c r="T868" s="705" t="s">
        <v>878</v>
      </c>
      <c r="U868" s="705"/>
      <c r="V868" s="705" t="s">
        <v>879</v>
      </c>
      <c r="W868" s="706"/>
    </row>
    <row r="869" spans="2:23" ht="18" customHeight="1">
      <c r="C869" s="689"/>
      <c r="D869" s="689"/>
      <c r="O869" s="393"/>
      <c r="P869" s="712" t="s">
        <v>880</v>
      </c>
      <c r="Q869" s="714" t="s">
        <v>914</v>
      </c>
      <c r="R869" s="714"/>
      <c r="S869" s="714"/>
      <c r="T869" s="699" t="s">
        <v>917</v>
      </c>
      <c r="U869" s="699"/>
      <c r="V869" s="699" t="s">
        <v>918</v>
      </c>
      <c r="W869" s="700"/>
    </row>
    <row r="870" spans="2:23" ht="18" customHeight="1">
      <c r="B870" s="398"/>
      <c r="C870" s="398"/>
      <c r="D870" s="398"/>
      <c r="E870" s="398"/>
      <c r="F870" s="398"/>
      <c r="G870" s="398"/>
      <c r="H870" s="398"/>
      <c r="I870" s="398"/>
      <c r="J870" s="398"/>
      <c r="K870" s="398"/>
      <c r="L870" s="398"/>
      <c r="M870" s="398"/>
      <c r="N870" s="398"/>
      <c r="O870" s="399"/>
      <c r="P870" s="713"/>
      <c r="Q870" s="701" t="s">
        <v>913</v>
      </c>
      <c r="R870" s="701"/>
      <c r="S870" s="701"/>
      <c r="T870" s="702" t="s">
        <v>917</v>
      </c>
      <c r="U870" s="702"/>
      <c r="V870" s="702" t="s">
        <v>918</v>
      </c>
      <c r="W870" s="703"/>
    </row>
    <row r="871" spans="2:23" ht="18" customHeight="1" thickBot="1">
      <c r="D871" s="532"/>
      <c r="E871" s="532"/>
      <c r="G871" s="407"/>
      <c r="H871" s="407"/>
      <c r="O871" s="393"/>
      <c r="P871" s="711"/>
      <c r="Q871" s="704" t="s">
        <v>912</v>
      </c>
      <c r="R871" s="704"/>
      <c r="S871" s="704"/>
      <c r="T871" s="705" t="s">
        <v>917</v>
      </c>
      <c r="U871" s="705"/>
      <c r="V871" s="705" t="s">
        <v>918</v>
      </c>
      <c r="W871" s="706"/>
    </row>
    <row r="872" spans="2:23" ht="18" customHeight="1">
      <c r="C872" s="689"/>
      <c r="D872" s="689"/>
      <c r="E872" s="532"/>
      <c r="G872" s="407"/>
      <c r="H872" s="407"/>
      <c r="O872" s="393"/>
      <c r="P872" s="693" t="s">
        <v>883</v>
      </c>
      <c r="Q872" s="694"/>
      <c r="R872" s="694"/>
      <c r="S872" s="694"/>
      <c r="T872" s="694" t="s">
        <v>884</v>
      </c>
      <c r="U872" s="694"/>
      <c r="V872" s="694"/>
      <c r="W872" s="695"/>
    </row>
    <row r="873" spans="2:23" ht="18" customHeight="1" thickBot="1">
      <c r="C873" s="689"/>
      <c r="D873" s="689"/>
      <c r="O873" s="393"/>
      <c r="P873" s="696" t="s">
        <v>885</v>
      </c>
      <c r="Q873" s="697"/>
      <c r="R873" s="697"/>
      <c r="S873" s="697"/>
      <c r="T873" s="697" t="s">
        <v>885</v>
      </c>
      <c r="U873" s="697"/>
      <c r="V873" s="697"/>
      <c r="W873" s="698"/>
    </row>
    <row r="874" spans="2:23" ht="18" customHeight="1">
      <c r="C874" s="509"/>
      <c r="D874" s="509"/>
      <c r="E874" s="509"/>
      <c r="O874" s="393"/>
      <c r="P874" s="677" t="s">
        <v>886</v>
      </c>
      <c r="Q874" s="678"/>
      <c r="R874" s="678"/>
      <c r="S874" s="678"/>
      <c r="T874" s="678"/>
      <c r="U874" s="678"/>
      <c r="V874" s="678"/>
      <c r="W874" s="679"/>
    </row>
    <row r="875" spans="2:23" ht="18" customHeight="1" thickBot="1">
      <c r="B875" s="396"/>
      <c r="C875" s="396"/>
      <c r="D875" s="396"/>
      <c r="E875" s="396"/>
      <c r="F875" s="396"/>
      <c r="G875" s="396"/>
      <c r="H875" s="396"/>
      <c r="I875" s="396"/>
      <c r="J875" s="396"/>
      <c r="K875" s="396"/>
      <c r="L875" s="396"/>
      <c r="M875" s="396"/>
      <c r="N875" s="396"/>
      <c r="O875" s="397"/>
      <c r="P875" s="680"/>
      <c r="Q875" s="681"/>
      <c r="R875" s="681"/>
      <c r="S875" s="681"/>
      <c r="T875" s="681"/>
      <c r="U875" s="681"/>
      <c r="V875" s="681"/>
      <c r="W875" s="682"/>
    </row>
    <row r="876" spans="2:23" ht="18" customHeight="1">
      <c r="B876" s="683" t="s">
        <v>887</v>
      </c>
      <c r="C876" s="683"/>
      <c r="D876" s="683"/>
      <c r="E876" s="683"/>
      <c r="F876" s="683"/>
      <c r="G876" s="683"/>
      <c r="H876" s="683"/>
      <c r="I876" s="683"/>
      <c r="J876" s="683"/>
      <c r="K876" s="683"/>
      <c r="L876" s="683"/>
      <c r="M876" s="683"/>
      <c r="N876" s="683"/>
      <c r="O876" s="683"/>
      <c r="P876" s="680"/>
      <c r="Q876" s="681"/>
      <c r="R876" s="681"/>
      <c r="S876" s="681"/>
      <c r="T876" s="681"/>
      <c r="U876" s="681"/>
      <c r="V876" s="681"/>
      <c r="W876" s="682"/>
    </row>
    <row r="877" spans="2:23" ht="18" customHeight="1">
      <c r="B877" s="684" t="s">
        <v>888</v>
      </c>
      <c r="C877" s="685"/>
      <c r="D877" s="686"/>
      <c r="E877" s="687"/>
      <c r="F877" s="686"/>
      <c r="G877" s="687"/>
      <c r="H877" s="686"/>
      <c r="I877" s="687"/>
      <c r="J877" s="686"/>
      <c r="K877" s="687"/>
      <c r="L877" s="686"/>
      <c r="M877" s="687"/>
      <c r="N877" s="686"/>
      <c r="O877" s="688"/>
      <c r="P877" s="680"/>
      <c r="Q877" s="681"/>
      <c r="R877" s="681"/>
      <c r="S877" s="681"/>
      <c r="T877" s="681"/>
      <c r="U877" s="681"/>
      <c r="V877" s="681"/>
      <c r="W877" s="682"/>
    </row>
    <row r="878" spans="2:23" ht="18" customHeight="1">
      <c r="B878" s="684" t="s">
        <v>889</v>
      </c>
      <c r="C878" s="685"/>
      <c r="D878" s="674"/>
      <c r="E878" s="675"/>
      <c r="F878" s="674"/>
      <c r="G878" s="675"/>
      <c r="H878" s="674"/>
      <c r="I878" s="675"/>
      <c r="J878" s="674"/>
      <c r="K878" s="675"/>
      <c r="L878" s="674"/>
      <c r="M878" s="675"/>
      <c r="N878" s="674"/>
      <c r="O878" s="676"/>
      <c r="P878" s="680"/>
      <c r="Q878" s="681"/>
      <c r="R878" s="681"/>
      <c r="S878" s="681"/>
      <c r="T878" s="681"/>
      <c r="U878" s="681"/>
      <c r="V878" s="681"/>
      <c r="W878" s="682"/>
    </row>
    <row r="879" spans="2:23" ht="18" customHeight="1">
      <c r="B879" s="671" t="s">
        <v>890</v>
      </c>
      <c r="C879" s="672"/>
      <c r="D879" s="665"/>
      <c r="E879" s="673"/>
      <c r="F879" s="665"/>
      <c r="G879" s="673"/>
      <c r="H879" s="665"/>
      <c r="I879" s="673"/>
      <c r="J879" s="665"/>
      <c r="K879" s="673"/>
      <c r="L879" s="665"/>
      <c r="M879" s="673"/>
      <c r="N879" s="665"/>
      <c r="O879" s="666"/>
      <c r="P879" s="667" t="s">
        <v>891</v>
      </c>
      <c r="Q879" s="668"/>
      <c r="R879" s="668"/>
      <c r="S879" s="668"/>
      <c r="T879" s="669" t="s">
        <v>881</v>
      </c>
      <c r="U879" s="669"/>
      <c r="V879" s="669" t="s">
        <v>882</v>
      </c>
      <c r="W879" s="670"/>
    </row>
    <row r="880" spans="2:23" ht="18" customHeight="1"/>
    <row r="881" spans="1:25" ht="18" customHeight="1">
      <c r="A881" s="388"/>
      <c r="B881" s="388"/>
      <c r="Y881" s="389" t="s">
        <v>974</v>
      </c>
    </row>
    <row r="882" spans="1:25" ht="18" customHeight="1"/>
    <row r="883" spans="1:25" ht="18" customHeight="1">
      <c r="B883" s="684" t="s">
        <v>849</v>
      </c>
      <c r="C883" s="684"/>
      <c r="D883" s="685"/>
      <c r="E883" s="708" t="s">
        <v>437</v>
      </c>
      <c r="F883" s="708"/>
      <c r="G883" s="708" t="s">
        <v>850</v>
      </c>
      <c r="H883" s="708"/>
      <c r="I883" s="708"/>
      <c r="J883" s="708"/>
      <c r="K883" s="708"/>
      <c r="L883" s="708"/>
      <c r="M883" s="708"/>
      <c r="N883" s="708"/>
      <c r="O883" s="780" t="s">
        <v>894</v>
      </c>
      <c r="P883" s="684"/>
      <c r="Q883" s="684"/>
      <c r="R883" s="685"/>
      <c r="S883" s="780" t="s">
        <v>893</v>
      </c>
      <c r="T883" s="684"/>
      <c r="U883" s="684"/>
      <c r="V883" s="684"/>
      <c r="W883" s="684"/>
    </row>
    <row r="884" spans="1:25" ht="18" customHeight="1">
      <c r="B884" s="788"/>
      <c r="C884" s="788"/>
      <c r="D884" s="789"/>
      <c r="E884" s="790"/>
      <c r="F884" s="790"/>
      <c r="G884" s="791"/>
      <c r="H884" s="791"/>
      <c r="I884" s="791"/>
      <c r="J884" s="791"/>
      <c r="K884" s="791"/>
      <c r="L884" s="791"/>
      <c r="M884" s="791"/>
      <c r="N884" s="791"/>
      <c r="O884" s="792"/>
      <c r="P884" s="793"/>
      <c r="Q884" s="793"/>
      <c r="R884" s="794"/>
      <c r="S884" s="795"/>
      <c r="T884" s="788"/>
      <c r="U884" s="788"/>
      <c r="V884" s="788"/>
      <c r="W884" s="788"/>
    </row>
    <row r="885" spans="1:25" ht="18" customHeight="1">
      <c r="B885" s="788"/>
      <c r="C885" s="788"/>
      <c r="D885" s="789"/>
      <c r="E885" s="790"/>
      <c r="F885" s="790"/>
      <c r="G885" s="791"/>
      <c r="H885" s="791"/>
      <c r="I885" s="791"/>
      <c r="J885" s="791"/>
      <c r="K885" s="791"/>
      <c r="L885" s="791"/>
      <c r="M885" s="791"/>
      <c r="N885" s="791"/>
      <c r="O885" s="792"/>
      <c r="P885" s="793"/>
      <c r="Q885" s="793"/>
      <c r="R885" s="794"/>
      <c r="S885" s="781"/>
      <c r="T885" s="781"/>
      <c r="U885" s="781"/>
      <c r="V885" s="781"/>
      <c r="W885" s="781"/>
    </row>
    <row r="886" spans="1:25" ht="18" customHeight="1">
      <c r="B886" s="781"/>
      <c r="C886" s="781"/>
      <c r="D886" s="782"/>
      <c r="E886" s="783"/>
      <c r="F886" s="783"/>
      <c r="G886" s="784"/>
      <c r="H886" s="784"/>
      <c r="I886" s="784"/>
      <c r="J886" s="784"/>
      <c r="K886" s="784"/>
      <c r="L886" s="784"/>
      <c r="M886" s="784"/>
      <c r="N886" s="784"/>
      <c r="O886" s="785"/>
      <c r="P886" s="786"/>
      <c r="Q886" s="786"/>
      <c r="R886" s="787"/>
      <c r="S886" s="781"/>
      <c r="T886" s="781"/>
      <c r="U886" s="781"/>
      <c r="V886" s="781"/>
      <c r="W886" s="781"/>
    </row>
    <row r="887" spans="1:25" ht="18" customHeight="1">
      <c r="B887" s="781"/>
      <c r="C887" s="781"/>
      <c r="D887" s="782"/>
      <c r="E887" s="783"/>
      <c r="F887" s="783"/>
      <c r="G887" s="784"/>
      <c r="H887" s="784"/>
      <c r="I887" s="784"/>
      <c r="J887" s="784"/>
      <c r="K887" s="784"/>
      <c r="L887" s="784"/>
      <c r="M887" s="784"/>
      <c r="N887" s="784"/>
      <c r="O887" s="785"/>
      <c r="P887" s="786"/>
      <c r="Q887" s="786"/>
      <c r="R887" s="787"/>
      <c r="S887" s="781"/>
      <c r="T887" s="781"/>
      <c r="U887" s="781"/>
      <c r="V887" s="781"/>
      <c r="W887" s="781"/>
    </row>
    <row r="888" spans="1:25" ht="18" customHeight="1" thickBot="1">
      <c r="B888" s="773"/>
      <c r="C888" s="773"/>
      <c r="D888" s="774"/>
      <c r="E888" s="775"/>
      <c r="F888" s="775"/>
      <c r="G888" s="776"/>
      <c r="H888" s="776"/>
      <c r="I888" s="776"/>
      <c r="J888" s="776"/>
      <c r="K888" s="776"/>
      <c r="L888" s="776"/>
      <c r="M888" s="776"/>
      <c r="N888" s="776"/>
      <c r="O888" s="777"/>
      <c r="P888" s="778"/>
      <c r="Q888" s="778"/>
      <c r="R888" s="779"/>
      <c r="S888" s="773"/>
      <c r="T888" s="773"/>
      <c r="U888" s="773"/>
      <c r="V888" s="773"/>
      <c r="W888" s="773"/>
    </row>
    <row r="889" spans="1:25" ht="18" customHeight="1">
      <c r="B889" s="685" t="s">
        <v>851</v>
      </c>
      <c r="C889" s="708"/>
      <c r="D889" s="708"/>
      <c r="E889" s="708"/>
      <c r="F889" s="708"/>
      <c r="G889" s="708"/>
      <c r="H889" s="708"/>
      <c r="I889" s="708"/>
      <c r="J889" s="708" t="s">
        <v>852</v>
      </c>
      <c r="K889" s="708"/>
      <c r="L889" s="708"/>
      <c r="M889" s="708"/>
      <c r="N889" s="708" t="s">
        <v>853</v>
      </c>
      <c r="O889" s="708"/>
      <c r="P889" s="708"/>
      <c r="Q889" s="708"/>
      <c r="R889" s="708"/>
      <c r="S889" s="708"/>
      <c r="T889" s="708" t="s">
        <v>854</v>
      </c>
      <c r="U889" s="708"/>
      <c r="V889" s="708"/>
      <c r="W889" s="780"/>
    </row>
    <row r="890" spans="1:25" ht="18" customHeight="1" thickBot="1">
      <c r="B890" s="673"/>
      <c r="C890" s="762"/>
      <c r="D890" s="762"/>
      <c r="E890" s="762"/>
      <c r="F890" s="762"/>
      <c r="G890" s="762"/>
      <c r="H890" s="762"/>
      <c r="I890" s="762"/>
      <c r="J890" s="763" t="s">
        <v>892</v>
      </c>
      <c r="K890" s="748"/>
      <c r="L890" s="748"/>
      <c r="M890" s="764"/>
      <c r="N890" s="765" t="s">
        <v>901</v>
      </c>
      <c r="O890" s="766"/>
      <c r="P890" s="766"/>
      <c r="Q890" s="766"/>
      <c r="R890" s="766"/>
      <c r="S890" s="767"/>
      <c r="T890" s="768"/>
      <c r="U890" s="768"/>
      <c r="V890" s="768" t="s">
        <v>855</v>
      </c>
      <c r="W890" s="769"/>
    </row>
    <row r="891" spans="1:25" ht="18" customHeight="1">
      <c r="B891" s="770" t="s">
        <v>856</v>
      </c>
      <c r="C891" s="391"/>
      <c r="D891" s="533"/>
      <c r="E891" s="533"/>
      <c r="F891" s="391"/>
      <c r="G891" s="534"/>
      <c r="H891" s="534"/>
      <c r="I891" s="391"/>
      <c r="J891" s="391"/>
      <c r="K891" s="391"/>
      <c r="L891" s="391"/>
      <c r="M891" s="391"/>
      <c r="O891" s="393"/>
      <c r="P891" s="735" t="s">
        <v>857</v>
      </c>
      <c r="Q891" s="772"/>
      <c r="R891" s="772"/>
      <c r="S891" s="772"/>
      <c r="T891" s="745" t="s">
        <v>858</v>
      </c>
      <c r="U891" s="746"/>
      <c r="V891" s="746"/>
      <c r="W891" s="746"/>
    </row>
    <row r="892" spans="1:25" ht="18" customHeight="1">
      <c r="B892" s="771"/>
      <c r="C892" s="689"/>
      <c r="D892" s="689"/>
      <c r="E892" s="532"/>
      <c r="G892" s="407"/>
      <c r="H892" s="407"/>
      <c r="O892" s="393"/>
      <c r="P892" s="424" t="s">
        <v>859</v>
      </c>
      <c r="Q892" s="749" t="s">
        <v>860</v>
      </c>
      <c r="R892" s="750"/>
      <c r="S892" s="750"/>
      <c r="T892" s="425" t="s">
        <v>859</v>
      </c>
      <c r="U892" s="751" t="s">
        <v>860</v>
      </c>
      <c r="V892" s="750"/>
      <c r="W892" s="730"/>
    </row>
    <row r="893" spans="1:25" ht="18" customHeight="1">
      <c r="C893" s="689"/>
      <c r="D893" s="689"/>
      <c r="O893" s="393"/>
      <c r="P893" s="752"/>
      <c r="Q893" s="754"/>
      <c r="R893" s="754"/>
      <c r="S893" s="755"/>
      <c r="T893" s="758"/>
      <c r="U893" s="755"/>
      <c r="V893" s="760"/>
      <c r="W893" s="760"/>
    </row>
    <row r="894" spans="1:25" ht="18" customHeight="1" thickBot="1">
      <c r="B894" s="398"/>
      <c r="C894" s="398"/>
      <c r="M894" s="398"/>
      <c r="N894" s="398"/>
      <c r="O894" s="399"/>
      <c r="P894" s="753"/>
      <c r="Q894" s="756"/>
      <c r="R894" s="756"/>
      <c r="S894" s="757"/>
      <c r="T894" s="759"/>
      <c r="U894" s="757"/>
      <c r="V894" s="761"/>
      <c r="W894" s="761"/>
    </row>
    <row r="895" spans="1:25" ht="18" customHeight="1" thickBot="1">
      <c r="B895" s="400"/>
      <c r="C895" s="400"/>
      <c r="D895" s="400"/>
      <c r="E895" s="400"/>
      <c r="F895" s="400"/>
      <c r="G895" s="400"/>
      <c r="H895" s="400"/>
      <c r="I895" s="400"/>
      <c r="J895" s="400"/>
      <c r="K895" s="400"/>
      <c r="L895" s="400"/>
      <c r="M895" s="400"/>
      <c r="N895" s="400"/>
      <c r="O895" s="401"/>
      <c r="P895" s="741" t="s">
        <v>861</v>
      </c>
      <c r="Q895" s="742"/>
      <c r="R895" s="743"/>
      <c r="S895" s="744" t="s">
        <v>862</v>
      </c>
      <c r="T895" s="744"/>
      <c r="U895" s="744"/>
      <c r="V895" s="744"/>
      <c r="W895" s="744"/>
    </row>
    <row r="896" spans="1:25" ht="18" customHeight="1">
      <c r="C896" s="689"/>
      <c r="D896" s="689"/>
      <c r="E896" s="394"/>
      <c r="G896" s="407"/>
      <c r="H896" s="407"/>
      <c r="O896" s="393"/>
      <c r="P896" s="745" t="s">
        <v>863</v>
      </c>
      <c r="Q896" s="746"/>
      <c r="R896" s="746"/>
      <c r="S896" s="728" t="s">
        <v>864</v>
      </c>
      <c r="T896" s="729"/>
      <c r="U896" s="729"/>
      <c r="V896" s="729"/>
      <c r="W896" s="729"/>
    </row>
    <row r="897" spans="2:23" ht="18" customHeight="1" thickBot="1">
      <c r="C897" s="689"/>
      <c r="D897" s="689"/>
      <c r="E897" s="394"/>
      <c r="G897" s="407"/>
      <c r="H897" s="407"/>
      <c r="O897" s="393"/>
      <c r="P897" s="747" t="s">
        <v>865</v>
      </c>
      <c r="Q897" s="748"/>
      <c r="R897" s="748"/>
      <c r="S897" s="698" t="s">
        <v>864</v>
      </c>
      <c r="T897" s="726"/>
      <c r="U897" s="726"/>
      <c r="V897" s="726"/>
      <c r="W897" s="726"/>
    </row>
    <row r="898" spans="2:23" ht="18" customHeight="1">
      <c r="C898" s="689"/>
      <c r="D898" s="689"/>
      <c r="O898" s="393"/>
      <c r="P898" s="715" t="s">
        <v>866</v>
      </c>
      <c r="Q898" s="683"/>
      <c r="R898" s="727"/>
      <c r="S898" s="728" t="s">
        <v>864</v>
      </c>
      <c r="T898" s="729"/>
      <c r="U898" s="729"/>
      <c r="V898" s="729"/>
      <c r="W898" s="729"/>
    </row>
    <row r="899" spans="2:23" ht="18" customHeight="1" thickBot="1">
      <c r="B899" s="398"/>
      <c r="C899" s="398"/>
      <c r="M899" s="398"/>
      <c r="N899" s="398"/>
      <c r="O899" s="399"/>
      <c r="P899" s="723" t="s">
        <v>981</v>
      </c>
      <c r="Q899" s="724"/>
      <c r="R899" s="725"/>
      <c r="S899" s="698" t="s">
        <v>864</v>
      </c>
      <c r="T899" s="726"/>
      <c r="U899" s="726"/>
      <c r="V899" s="726"/>
      <c r="W899" s="726"/>
    </row>
    <row r="900" spans="2:23" ht="18" customHeight="1">
      <c r="B900" s="400"/>
      <c r="C900" s="400"/>
      <c r="D900" s="400"/>
      <c r="E900" s="400"/>
      <c r="F900" s="400"/>
      <c r="G900" s="400"/>
      <c r="H900" s="400"/>
      <c r="I900" s="400"/>
      <c r="J900" s="400"/>
      <c r="K900" s="400"/>
      <c r="L900" s="400"/>
      <c r="M900" s="400"/>
      <c r="N900" s="400"/>
      <c r="O900" s="401"/>
      <c r="P900" s="715" t="s">
        <v>867</v>
      </c>
      <c r="Q900" s="683"/>
      <c r="R900" s="727"/>
      <c r="S900" s="728" t="s">
        <v>864</v>
      </c>
      <c r="T900" s="729"/>
      <c r="U900" s="729"/>
      <c r="V900" s="729"/>
      <c r="W900" s="729"/>
    </row>
    <row r="901" spans="2:23" ht="18" customHeight="1">
      <c r="C901" s="689"/>
      <c r="D901" s="689"/>
      <c r="E901" s="394"/>
      <c r="G901" s="407"/>
      <c r="H901" s="407"/>
      <c r="O901" s="393"/>
      <c r="P901" s="730" t="s">
        <v>868</v>
      </c>
      <c r="Q901" s="731"/>
      <c r="R901" s="732"/>
      <c r="S901" s="733" t="s">
        <v>864</v>
      </c>
      <c r="T901" s="734"/>
      <c r="U901" s="734"/>
      <c r="V901" s="734"/>
      <c r="W901" s="734"/>
    </row>
    <row r="902" spans="2:23" ht="18" customHeight="1" thickBot="1">
      <c r="C902" s="689"/>
      <c r="D902" s="689"/>
      <c r="E902" s="394"/>
      <c r="G902" s="407"/>
      <c r="H902" s="407"/>
      <c r="O902" s="393"/>
      <c r="P902" s="735" t="s">
        <v>869</v>
      </c>
      <c r="Q902" s="724"/>
      <c r="R902" s="725"/>
      <c r="S902" s="736"/>
      <c r="T902" s="737"/>
      <c r="U902" s="737"/>
      <c r="V902" s="737"/>
      <c r="W902" s="737"/>
    </row>
    <row r="903" spans="2:23" ht="18" customHeight="1">
      <c r="C903" s="689"/>
      <c r="D903" s="689"/>
      <c r="O903" s="393"/>
      <c r="P903" s="738" t="s">
        <v>870</v>
      </c>
      <c r="Q903" s="694" t="s">
        <v>909</v>
      </c>
      <c r="R903" s="694"/>
      <c r="S903" s="694"/>
      <c r="T903" s="718"/>
      <c r="U903" s="718"/>
      <c r="V903" s="718"/>
      <c r="W903" s="719"/>
    </row>
    <row r="904" spans="2:23" ht="18" customHeight="1">
      <c r="B904" s="398"/>
      <c r="C904" s="398"/>
      <c r="M904" s="398"/>
      <c r="N904" s="398"/>
      <c r="O904" s="399"/>
      <c r="P904" s="739"/>
      <c r="Q904" s="701" t="s">
        <v>910</v>
      </c>
      <c r="R904" s="701"/>
      <c r="S904" s="701"/>
      <c r="T904" s="720"/>
      <c r="U904" s="720"/>
      <c r="V904" s="720"/>
      <c r="W904" s="674"/>
    </row>
    <row r="905" spans="2:23" ht="18" customHeight="1" thickBot="1">
      <c r="B905" s="400"/>
      <c r="C905" s="400"/>
      <c r="D905" s="400"/>
      <c r="E905" s="400"/>
      <c r="F905" s="400"/>
      <c r="G905" s="400"/>
      <c r="H905" s="400"/>
      <c r="I905" s="400"/>
      <c r="J905" s="400"/>
      <c r="K905" s="400"/>
      <c r="L905" s="400"/>
      <c r="M905" s="400"/>
      <c r="N905" s="400"/>
      <c r="O905" s="401"/>
      <c r="P905" s="740"/>
      <c r="Q905" s="704" t="s">
        <v>911</v>
      </c>
      <c r="R905" s="704"/>
      <c r="S905" s="704"/>
      <c r="T905" s="721"/>
      <c r="U905" s="721"/>
      <c r="V905" s="721"/>
      <c r="W905" s="722"/>
    </row>
    <row r="906" spans="2:23" ht="18" customHeight="1">
      <c r="C906" s="689"/>
      <c r="D906" s="689"/>
      <c r="E906" s="394"/>
      <c r="G906" s="407"/>
      <c r="H906" s="407"/>
      <c r="O906" s="393"/>
      <c r="P906" s="715" t="s">
        <v>871</v>
      </c>
      <c r="Q906" s="683"/>
      <c r="R906" s="683"/>
      <c r="S906" s="683"/>
      <c r="T906" s="683"/>
      <c r="U906" s="683"/>
      <c r="V906" s="683"/>
      <c r="W906" s="683"/>
    </row>
    <row r="907" spans="2:23" ht="18" customHeight="1">
      <c r="C907" s="689"/>
      <c r="D907" s="689"/>
      <c r="E907" s="394"/>
      <c r="G907" s="407"/>
      <c r="H907" s="407"/>
      <c r="O907" s="393"/>
      <c r="P907" s="713" t="s">
        <v>872</v>
      </c>
      <c r="Q907" s="701"/>
      <c r="R907" s="701"/>
      <c r="S907" s="701"/>
      <c r="T907" s="716" t="s">
        <v>873</v>
      </c>
      <c r="U907" s="716"/>
      <c r="V907" s="716" t="s">
        <v>874</v>
      </c>
      <c r="W907" s="717"/>
    </row>
    <row r="908" spans="2:23" ht="18" customHeight="1">
      <c r="C908" s="689"/>
      <c r="D908" s="689"/>
      <c r="O908" s="393"/>
      <c r="P908" s="713"/>
      <c r="Q908" s="701"/>
      <c r="R908" s="701"/>
      <c r="S908" s="701"/>
      <c r="T908" s="716"/>
      <c r="U908" s="716"/>
      <c r="V908" s="716"/>
      <c r="W908" s="717"/>
    </row>
    <row r="909" spans="2:23" ht="18" customHeight="1">
      <c r="B909" s="398"/>
      <c r="C909" s="398"/>
      <c r="M909" s="398"/>
      <c r="N909" s="398"/>
      <c r="O909" s="399"/>
      <c r="P909" s="713" t="s">
        <v>875</v>
      </c>
      <c r="Q909" s="701"/>
      <c r="R909" s="701"/>
      <c r="S909" s="701"/>
      <c r="T909" s="716" t="s">
        <v>874</v>
      </c>
      <c r="U909" s="716"/>
      <c r="V909" s="716" t="s">
        <v>874</v>
      </c>
      <c r="W909" s="717"/>
    </row>
    <row r="910" spans="2:23" ht="18" customHeight="1">
      <c r="B910" s="400"/>
      <c r="C910" s="400"/>
      <c r="D910" s="400"/>
      <c r="E910" s="400"/>
      <c r="F910" s="400"/>
      <c r="G910" s="400"/>
      <c r="H910" s="400"/>
      <c r="I910" s="400"/>
      <c r="J910" s="400"/>
      <c r="K910" s="400"/>
      <c r="L910" s="400"/>
      <c r="M910" s="400"/>
      <c r="N910" s="400"/>
      <c r="O910" s="401"/>
      <c r="P910" s="713"/>
      <c r="Q910" s="701"/>
      <c r="R910" s="701"/>
      <c r="S910" s="701"/>
      <c r="T910" s="716"/>
      <c r="U910" s="716"/>
      <c r="V910" s="716"/>
      <c r="W910" s="717"/>
    </row>
    <row r="911" spans="2:23" ht="18" customHeight="1">
      <c r="C911" s="689"/>
      <c r="D911" s="689"/>
      <c r="E911" s="394"/>
      <c r="G911" s="407"/>
      <c r="H911" s="407"/>
      <c r="O911" s="393"/>
      <c r="P911" s="707" t="s">
        <v>876</v>
      </c>
      <c r="Q911" s="708"/>
      <c r="R911" s="708"/>
      <c r="S911" s="708"/>
      <c r="T911" s="709" t="s">
        <v>915</v>
      </c>
      <c r="U911" s="709"/>
      <c r="V911" s="709" t="s">
        <v>915</v>
      </c>
      <c r="W911" s="710"/>
    </row>
    <row r="912" spans="2:23" ht="18" customHeight="1" thickBot="1">
      <c r="C912" s="689"/>
      <c r="D912" s="689"/>
      <c r="E912" s="394"/>
      <c r="G912" s="407"/>
      <c r="H912" s="407"/>
      <c r="O912" s="393"/>
      <c r="P912" s="711" t="s">
        <v>877</v>
      </c>
      <c r="Q912" s="704"/>
      <c r="R912" s="704"/>
      <c r="S912" s="704"/>
      <c r="T912" s="705" t="s">
        <v>878</v>
      </c>
      <c r="U912" s="705"/>
      <c r="V912" s="705" t="s">
        <v>879</v>
      </c>
      <c r="W912" s="706"/>
    </row>
    <row r="913" spans="1:25" ht="18" customHeight="1">
      <c r="C913" s="689"/>
      <c r="D913" s="689"/>
      <c r="O913" s="393"/>
      <c r="P913" s="712" t="s">
        <v>880</v>
      </c>
      <c r="Q913" s="714" t="s">
        <v>914</v>
      </c>
      <c r="R913" s="714"/>
      <c r="S913" s="714"/>
      <c r="T913" s="699" t="s">
        <v>917</v>
      </c>
      <c r="U913" s="699"/>
      <c r="V913" s="699" t="s">
        <v>918</v>
      </c>
      <c r="W913" s="700"/>
    </row>
    <row r="914" spans="1:25" ht="18" customHeight="1">
      <c r="B914" s="398"/>
      <c r="C914" s="398"/>
      <c r="D914" s="398"/>
      <c r="E914" s="398"/>
      <c r="F914" s="398"/>
      <c r="G914" s="398"/>
      <c r="H914" s="398"/>
      <c r="I914" s="398"/>
      <c r="J914" s="398"/>
      <c r="K914" s="398"/>
      <c r="L914" s="398"/>
      <c r="M914" s="398"/>
      <c r="N914" s="398"/>
      <c r="O914" s="399"/>
      <c r="P914" s="713"/>
      <c r="Q914" s="701" t="s">
        <v>913</v>
      </c>
      <c r="R914" s="701"/>
      <c r="S914" s="701"/>
      <c r="T914" s="702" t="s">
        <v>917</v>
      </c>
      <c r="U914" s="702"/>
      <c r="V914" s="702" t="s">
        <v>918</v>
      </c>
      <c r="W914" s="703"/>
    </row>
    <row r="915" spans="1:25" ht="18" customHeight="1" thickBot="1">
      <c r="D915" s="532"/>
      <c r="E915" s="532"/>
      <c r="G915" s="407"/>
      <c r="H915" s="407"/>
      <c r="O915" s="393"/>
      <c r="P915" s="711"/>
      <c r="Q915" s="704" t="s">
        <v>912</v>
      </c>
      <c r="R915" s="704"/>
      <c r="S915" s="704"/>
      <c r="T915" s="705" t="s">
        <v>917</v>
      </c>
      <c r="U915" s="705"/>
      <c r="V915" s="705" t="s">
        <v>918</v>
      </c>
      <c r="W915" s="706"/>
    </row>
    <row r="916" spans="1:25" ht="18" customHeight="1">
      <c r="C916" s="689"/>
      <c r="D916" s="689"/>
      <c r="E916" s="532"/>
      <c r="G916" s="407"/>
      <c r="H916" s="407"/>
      <c r="O916" s="393"/>
      <c r="P916" s="693" t="s">
        <v>883</v>
      </c>
      <c r="Q916" s="694"/>
      <c r="R916" s="694"/>
      <c r="S916" s="694"/>
      <c r="T916" s="694" t="s">
        <v>884</v>
      </c>
      <c r="U916" s="694"/>
      <c r="V916" s="694"/>
      <c r="W916" s="695"/>
    </row>
    <row r="917" spans="1:25" ht="18" customHeight="1" thickBot="1">
      <c r="C917" s="689"/>
      <c r="D917" s="689"/>
      <c r="O917" s="393"/>
      <c r="P917" s="696" t="s">
        <v>885</v>
      </c>
      <c r="Q917" s="697"/>
      <c r="R917" s="697"/>
      <c r="S917" s="697"/>
      <c r="T917" s="697" t="s">
        <v>885</v>
      </c>
      <c r="U917" s="697"/>
      <c r="V917" s="697"/>
      <c r="W917" s="698"/>
    </row>
    <row r="918" spans="1:25" ht="18" customHeight="1">
      <c r="C918" s="509"/>
      <c r="D918" s="509"/>
      <c r="O918" s="393"/>
      <c r="P918" s="677" t="s">
        <v>886</v>
      </c>
      <c r="Q918" s="678"/>
      <c r="R918" s="678"/>
      <c r="S918" s="678"/>
      <c r="T918" s="678"/>
      <c r="U918" s="678"/>
      <c r="V918" s="678"/>
      <c r="W918" s="679"/>
    </row>
    <row r="919" spans="1:25" ht="18" customHeight="1" thickBot="1">
      <c r="B919" s="396"/>
      <c r="C919" s="396"/>
      <c r="D919" s="396"/>
      <c r="E919" s="396"/>
      <c r="F919" s="396"/>
      <c r="G919" s="396"/>
      <c r="H919" s="396"/>
      <c r="I919" s="396"/>
      <c r="J919" s="396"/>
      <c r="K919" s="396"/>
      <c r="L919" s="396"/>
      <c r="M919" s="396"/>
      <c r="N919" s="396"/>
      <c r="O919" s="397"/>
      <c r="P919" s="680"/>
      <c r="Q919" s="681"/>
      <c r="R919" s="681"/>
      <c r="S919" s="681"/>
      <c r="T919" s="681"/>
      <c r="U919" s="681"/>
      <c r="V919" s="681"/>
      <c r="W919" s="682"/>
    </row>
    <row r="920" spans="1:25" ht="18" customHeight="1">
      <c r="B920" s="683" t="s">
        <v>887</v>
      </c>
      <c r="C920" s="683"/>
      <c r="D920" s="683"/>
      <c r="E920" s="683"/>
      <c r="F920" s="683"/>
      <c r="G920" s="683"/>
      <c r="H920" s="683"/>
      <c r="I920" s="683"/>
      <c r="J920" s="683"/>
      <c r="K920" s="683"/>
      <c r="L920" s="683"/>
      <c r="M920" s="683"/>
      <c r="N920" s="683"/>
      <c r="O920" s="683"/>
      <c r="P920" s="680"/>
      <c r="Q920" s="681"/>
      <c r="R920" s="681"/>
      <c r="S920" s="681"/>
      <c r="T920" s="681"/>
      <c r="U920" s="681"/>
      <c r="V920" s="681"/>
      <c r="W920" s="682"/>
    </row>
    <row r="921" spans="1:25" ht="18" customHeight="1">
      <c r="B921" s="684" t="s">
        <v>888</v>
      </c>
      <c r="C921" s="685"/>
      <c r="D921" s="686"/>
      <c r="E921" s="687"/>
      <c r="F921" s="686"/>
      <c r="G921" s="687"/>
      <c r="H921" s="686"/>
      <c r="I921" s="687"/>
      <c r="J921" s="686"/>
      <c r="K921" s="687"/>
      <c r="L921" s="686"/>
      <c r="M921" s="687"/>
      <c r="N921" s="686"/>
      <c r="O921" s="688"/>
      <c r="P921" s="680"/>
      <c r="Q921" s="681"/>
      <c r="R921" s="681"/>
      <c r="S921" s="681"/>
      <c r="T921" s="681"/>
      <c r="U921" s="681"/>
      <c r="V921" s="681"/>
      <c r="W921" s="682"/>
    </row>
    <row r="922" spans="1:25" ht="18" customHeight="1">
      <c r="B922" s="684" t="s">
        <v>889</v>
      </c>
      <c r="C922" s="685"/>
      <c r="D922" s="674"/>
      <c r="E922" s="675"/>
      <c r="F922" s="674"/>
      <c r="G922" s="675"/>
      <c r="H922" s="674"/>
      <c r="I922" s="675"/>
      <c r="J922" s="674"/>
      <c r="K922" s="675"/>
      <c r="L922" s="674"/>
      <c r="M922" s="675"/>
      <c r="N922" s="674"/>
      <c r="O922" s="676"/>
      <c r="P922" s="680"/>
      <c r="Q922" s="681"/>
      <c r="R922" s="681"/>
      <c r="S922" s="681"/>
      <c r="T922" s="681"/>
      <c r="U922" s="681"/>
      <c r="V922" s="681"/>
      <c r="W922" s="682"/>
    </row>
    <row r="923" spans="1:25" ht="18" customHeight="1">
      <c r="B923" s="671" t="s">
        <v>890</v>
      </c>
      <c r="C923" s="672"/>
      <c r="D923" s="665"/>
      <c r="E923" s="673"/>
      <c r="F923" s="665"/>
      <c r="G923" s="673"/>
      <c r="H923" s="665"/>
      <c r="I923" s="673"/>
      <c r="J923" s="665"/>
      <c r="K923" s="673"/>
      <c r="L923" s="665"/>
      <c r="M923" s="673"/>
      <c r="N923" s="665"/>
      <c r="O923" s="666"/>
      <c r="P923" s="667" t="s">
        <v>891</v>
      </c>
      <c r="Q923" s="668"/>
      <c r="R923" s="668"/>
      <c r="S923" s="668"/>
      <c r="T923" s="669" t="s">
        <v>881</v>
      </c>
      <c r="U923" s="669"/>
      <c r="V923" s="669" t="s">
        <v>882</v>
      </c>
      <c r="W923" s="670"/>
    </row>
    <row r="924" spans="1:25" ht="18" customHeight="1"/>
    <row r="925" spans="1:25" ht="18" customHeight="1">
      <c r="A925" s="388"/>
      <c r="B925" s="388"/>
      <c r="Y925" s="389" t="s">
        <v>975</v>
      </c>
    </row>
    <row r="926" spans="1:25" ht="18" customHeight="1"/>
    <row r="927" spans="1:25" ht="18" customHeight="1">
      <c r="B927" s="684" t="s">
        <v>849</v>
      </c>
      <c r="C927" s="684"/>
      <c r="D927" s="685"/>
      <c r="E927" s="708" t="s">
        <v>437</v>
      </c>
      <c r="F927" s="708"/>
      <c r="G927" s="708" t="s">
        <v>850</v>
      </c>
      <c r="H927" s="708"/>
      <c r="I927" s="708"/>
      <c r="J927" s="708"/>
      <c r="K927" s="708"/>
      <c r="L927" s="708"/>
      <c r="M927" s="708"/>
      <c r="N927" s="708"/>
      <c r="O927" s="780" t="s">
        <v>894</v>
      </c>
      <c r="P927" s="684"/>
      <c r="Q927" s="684"/>
      <c r="R927" s="685"/>
      <c r="S927" s="780" t="s">
        <v>893</v>
      </c>
      <c r="T927" s="684"/>
      <c r="U927" s="684"/>
      <c r="V927" s="684"/>
      <c r="W927" s="684"/>
    </row>
    <row r="928" spans="1:25" ht="18" customHeight="1">
      <c r="B928" s="788">
        <v>3817757</v>
      </c>
      <c r="C928" s="788"/>
      <c r="D928" s="789"/>
      <c r="E928" s="790">
        <v>25</v>
      </c>
      <c r="F928" s="790"/>
      <c r="G928" s="791" t="s">
        <v>661</v>
      </c>
      <c r="H928" s="791"/>
      <c r="I928" s="791"/>
      <c r="J928" s="791"/>
      <c r="K928" s="791"/>
      <c r="L928" s="791"/>
      <c r="M928" s="791"/>
      <c r="N928" s="791"/>
      <c r="O928" s="792" t="s">
        <v>1004</v>
      </c>
      <c r="P928" s="793"/>
      <c r="Q928" s="793"/>
      <c r="R928" s="794"/>
      <c r="S928" s="795" t="s">
        <v>1250</v>
      </c>
      <c r="T928" s="788"/>
      <c r="U928" s="788"/>
      <c r="V928" s="788"/>
      <c r="W928" s="788"/>
    </row>
    <row r="929" spans="2:23" ht="18" customHeight="1">
      <c r="B929" s="788"/>
      <c r="C929" s="788"/>
      <c r="D929" s="789"/>
      <c r="E929" s="790"/>
      <c r="F929" s="790"/>
      <c r="G929" s="791"/>
      <c r="H929" s="791"/>
      <c r="I929" s="791"/>
      <c r="J929" s="791"/>
      <c r="K929" s="791"/>
      <c r="L929" s="791"/>
      <c r="M929" s="791"/>
      <c r="N929" s="791"/>
      <c r="O929" s="792"/>
      <c r="P929" s="793"/>
      <c r="Q929" s="793"/>
      <c r="R929" s="794"/>
      <c r="S929" s="781"/>
      <c r="T929" s="781"/>
      <c r="U929" s="781"/>
      <c r="V929" s="781"/>
      <c r="W929" s="781"/>
    </row>
    <row r="930" spans="2:23" ht="18" customHeight="1">
      <c r="B930" s="781"/>
      <c r="C930" s="781"/>
      <c r="D930" s="782"/>
      <c r="E930" s="783"/>
      <c r="F930" s="783"/>
      <c r="G930" s="784"/>
      <c r="H930" s="784"/>
      <c r="I930" s="784"/>
      <c r="J930" s="784"/>
      <c r="K930" s="784"/>
      <c r="L930" s="784"/>
      <c r="M930" s="784"/>
      <c r="N930" s="784"/>
      <c r="O930" s="785"/>
      <c r="P930" s="786"/>
      <c r="Q930" s="786"/>
      <c r="R930" s="787"/>
      <c r="S930" s="781"/>
      <c r="T930" s="781"/>
      <c r="U930" s="781"/>
      <c r="V930" s="781"/>
      <c r="W930" s="781"/>
    </row>
    <row r="931" spans="2:23" ht="18" customHeight="1">
      <c r="B931" s="781"/>
      <c r="C931" s="781"/>
      <c r="D931" s="782"/>
      <c r="E931" s="783"/>
      <c r="F931" s="783"/>
      <c r="G931" s="784"/>
      <c r="H931" s="784"/>
      <c r="I931" s="784"/>
      <c r="J931" s="784"/>
      <c r="K931" s="784"/>
      <c r="L931" s="784"/>
      <c r="M931" s="784"/>
      <c r="N931" s="784"/>
      <c r="O931" s="785"/>
      <c r="P931" s="786"/>
      <c r="Q931" s="786"/>
      <c r="R931" s="787"/>
      <c r="S931" s="781"/>
      <c r="T931" s="781"/>
      <c r="U931" s="781"/>
      <c r="V931" s="781"/>
      <c r="W931" s="781"/>
    </row>
    <row r="932" spans="2:23" ht="18" customHeight="1" thickBot="1">
      <c r="B932" s="773"/>
      <c r="C932" s="773"/>
      <c r="D932" s="774"/>
      <c r="E932" s="775"/>
      <c r="F932" s="775"/>
      <c r="G932" s="776"/>
      <c r="H932" s="776"/>
      <c r="I932" s="776"/>
      <c r="J932" s="776"/>
      <c r="K932" s="776"/>
      <c r="L932" s="776"/>
      <c r="M932" s="776"/>
      <c r="N932" s="776"/>
      <c r="O932" s="777"/>
      <c r="P932" s="778"/>
      <c r="Q932" s="778"/>
      <c r="R932" s="779"/>
      <c r="S932" s="773"/>
      <c r="T932" s="773"/>
      <c r="U932" s="773"/>
      <c r="V932" s="773"/>
      <c r="W932" s="773"/>
    </row>
    <row r="933" spans="2:23" ht="18" customHeight="1">
      <c r="B933" s="685" t="s">
        <v>851</v>
      </c>
      <c r="C933" s="708"/>
      <c r="D933" s="708"/>
      <c r="E933" s="708"/>
      <c r="F933" s="708"/>
      <c r="G933" s="708"/>
      <c r="H933" s="708"/>
      <c r="I933" s="708"/>
      <c r="J933" s="708" t="s">
        <v>852</v>
      </c>
      <c r="K933" s="708"/>
      <c r="L933" s="708"/>
      <c r="M933" s="708"/>
      <c r="N933" s="708" t="s">
        <v>853</v>
      </c>
      <c r="O933" s="708"/>
      <c r="P933" s="708"/>
      <c r="Q933" s="708"/>
      <c r="R933" s="708"/>
      <c r="S933" s="708"/>
      <c r="T933" s="708" t="s">
        <v>854</v>
      </c>
      <c r="U933" s="708"/>
      <c r="V933" s="708"/>
      <c r="W933" s="780"/>
    </row>
    <row r="934" spans="2:23" ht="18" customHeight="1" thickBot="1">
      <c r="B934" s="673"/>
      <c r="C934" s="762"/>
      <c r="D934" s="762"/>
      <c r="E934" s="762"/>
      <c r="F934" s="762"/>
      <c r="G934" s="762"/>
      <c r="H934" s="762"/>
      <c r="I934" s="762"/>
      <c r="J934" s="763" t="s">
        <v>892</v>
      </c>
      <c r="K934" s="748"/>
      <c r="L934" s="748"/>
      <c r="M934" s="764"/>
      <c r="N934" s="765" t="s">
        <v>901</v>
      </c>
      <c r="O934" s="766"/>
      <c r="P934" s="766"/>
      <c r="Q934" s="766"/>
      <c r="R934" s="766"/>
      <c r="S934" s="767"/>
      <c r="T934" s="768"/>
      <c r="U934" s="768"/>
      <c r="V934" s="768" t="s">
        <v>855</v>
      </c>
      <c r="W934" s="769"/>
    </row>
    <row r="935" spans="2:23" ht="18" customHeight="1">
      <c r="B935" s="770" t="s">
        <v>856</v>
      </c>
      <c r="C935" s="391"/>
      <c r="D935" s="533"/>
      <c r="E935" s="533"/>
      <c r="F935" s="391"/>
      <c r="G935" s="534"/>
      <c r="H935" s="534"/>
      <c r="I935" s="391"/>
      <c r="J935" s="391"/>
      <c r="K935" s="391"/>
      <c r="L935" s="391"/>
      <c r="M935" s="391"/>
      <c r="N935" s="512"/>
      <c r="O935" s="393"/>
      <c r="P935" s="735" t="s">
        <v>857</v>
      </c>
      <c r="Q935" s="772"/>
      <c r="R935" s="772"/>
      <c r="S935" s="772"/>
      <c r="T935" s="745" t="s">
        <v>858</v>
      </c>
      <c r="U935" s="746"/>
      <c r="V935" s="746"/>
      <c r="W935" s="746"/>
    </row>
    <row r="936" spans="2:23" ht="18" customHeight="1">
      <c r="B936" s="771"/>
      <c r="C936" s="689"/>
      <c r="D936" s="689"/>
      <c r="E936" s="532"/>
      <c r="G936" s="407"/>
      <c r="H936" s="407"/>
      <c r="M936" s="690" t="s">
        <v>904</v>
      </c>
      <c r="N936" s="691"/>
      <c r="O936" s="692" t="s">
        <v>908</v>
      </c>
      <c r="P936" s="424" t="s">
        <v>859</v>
      </c>
      <c r="Q936" s="749" t="s">
        <v>860</v>
      </c>
      <c r="R936" s="750"/>
      <c r="S936" s="750"/>
      <c r="T936" s="425" t="s">
        <v>859</v>
      </c>
      <c r="U936" s="751" t="s">
        <v>860</v>
      </c>
      <c r="V936" s="750"/>
      <c r="W936" s="730"/>
    </row>
    <row r="937" spans="2:23" ht="18" customHeight="1">
      <c r="C937" s="689"/>
      <c r="D937" s="689"/>
      <c r="M937" s="690"/>
      <c r="N937" s="691"/>
      <c r="O937" s="692"/>
      <c r="P937" s="752"/>
      <c r="Q937" s="754"/>
      <c r="R937" s="754"/>
      <c r="S937" s="755"/>
      <c r="T937" s="758"/>
      <c r="U937" s="755"/>
      <c r="V937" s="760"/>
      <c r="W937" s="760"/>
    </row>
    <row r="938" spans="2:23" ht="18" customHeight="1" thickBot="1">
      <c r="B938" s="398"/>
      <c r="C938" s="398"/>
      <c r="M938" s="398"/>
      <c r="N938" s="535"/>
      <c r="O938" s="399"/>
      <c r="P938" s="753"/>
      <c r="Q938" s="756"/>
      <c r="R938" s="756"/>
      <c r="S938" s="757"/>
      <c r="T938" s="759"/>
      <c r="U938" s="757"/>
      <c r="V938" s="761"/>
      <c r="W938" s="761"/>
    </row>
    <row r="939" spans="2:23" ht="18" customHeight="1" thickBot="1">
      <c r="B939" s="400"/>
      <c r="C939" s="400"/>
      <c r="D939" s="400"/>
      <c r="E939" s="400"/>
      <c r="F939" s="400"/>
      <c r="G939" s="400"/>
      <c r="H939" s="400"/>
      <c r="I939" s="400"/>
      <c r="J939" s="400"/>
      <c r="K939" s="400"/>
      <c r="L939" s="400"/>
      <c r="M939" s="400"/>
      <c r="N939" s="536"/>
      <c r="O939" s="401"/>
      <c r="P939" s="741" t="s">
        <v>861</v>
      </c>
      <c r="Q939" s="742"/>
      <c r="R939" s="743"/>
      <c r="S939" s="744" t="s">
        <v>862</v>
      </c>
      <c r="T939" s="744"/>
      <c r="U939" s="744"/>
      <c r="V939" s="744"/>
      <c r="W939" s="744"/>
    </row>
    <row r="940" spans="2:23" ht="18" customHeight="1">
      <c r="C940" s="689"/>
      <c r="D940" s="689"/>
      <c r="E940" s="394"/>
      <c r="G940" s="407"/>
      <c r="H940" s="407"/>
      <c r="N940" s="512"/>
      <c r="O940" s="393"/>
      <c r="P940" s="745" t="s">
        <v>863</v>
      </c>
      <c r="Q940" s="746"/>
      <c r="R940" s="746"/>
      <c r="S940" s="728" t="s">
        <v>864</v>
      </c>
      <c r="T940" s="729"/>
      <c r="U940" s="729"/>
      <c r="V940" s="729"/>
      <c r="W940" s="729"/>
    </row>
    <row r="941" spans="2:23" ht="18" customHeight="1" thickBot="1">
      <c r="C941" s="689"/>
      <c r="D941" s="689"/>
      <c r="E941" s="394"/>
      <c r="G941" s="407"/>
      <c r="H941" s="407"/>
      <c r="N941" s="503" t="s">
        <v>904</v>
      </c>
      <c r="O941" s="500" t="s">
        <v>908</v>
      </c>
      <c r="P941" s="747" t="s">
        <v>865</v>
      </c>
      <c r="Q941" s="748"/>
      <c r="R941" s="748"/>
      <c r="S941" s="698" t="s">
        <v>864</v>
      </c>
      <c r="T941" s="726"/>
      <c r="U941" s="726"/>
      <c r="V941" s="726"/>
      <c r="W941" s="726"/>
    </row>
    <row r="942" spans="2:23" ht="18" customHeight="1">
      <c r="C942" s="689"/>
      <c r="D942" s="689"/>
      <c r="N942" s="512"/>
      <c r="O942" s="393"/>
      <c r="P942" s="715" t="s">
        <v>866</v>
      </c>
      <c r="Q942" s="683"/>
      <c r="R942" s="727"/>
      <c r="S942" s="728" t="s">
        <v>864</v>
      </c>
      <c r="T942" s="729"/>
      <c r="U942" s="729"/>
      <c r="V942" s="729"/>
      <c r="W942" s="729"/>
    </row>
    <row r="943" spans="2:23" ht="18" customHeight="1" thickBot="1">
      <c r="B943" s="398"/>
      <c r="C943" s="398"/>
      <c r="M943" s="398"/>
      <c r="N943" s="535"/>
      <c r="O943" s="399"/>
      <c r="P943" s="723" t="s">
        <v>981</v>
      </c>
      <c r="Q943" s="724"/>
      <c r="R943" s="725"/>
      <c r="S943" s="698" t="s">
        <v>864</v>
      </c>
      <c r="T943" s="726"/>
      <c r="U943" s="726"/>
      <c r="V943" s="726"/>
      <c r="W943" s="726"/>
    </row>
    <row r="944" spans="2:23" ht="18" customHeight="1">
      <c r="B944" s="400"/>
      <c r="C944" s="400"/>
      <c r="D944" s="400"/>
      <c r="E944" s="400"/>
      <c r="F944" s="400"/>
      <c r="G944" s="400"/>
      <c r="H944" s="400"/>
      <c r="I944" s="400"/>
      <c r="J944" s="400"/>
      <c r="K944" s="400"/>
      <c r="L944" s="400"/>
      <c r="M944" s="400"/>
      <c r="N944" s="536"/>
      <c r="O944" s="401"/>
      <c r="P944" s="715" t="s">
        <v>867</v>
      </c>
      <c r="Q944" s="683"/>
      <c r="R944" s="727"/>
      <c r="S944" s="728" t="s">
        <v>864</v>
      </c>
      <c r="T944" s="729"/>
      <c r="U944" s="729"/>
      <c r="V944" s="729"/>
      <c r="W944" s="729"/>
    </row>
    <row r="945" spans="2:23" ht="18" customHeight="1">
      <c r="C945" s="689"/>
      <c r="D945" s="689"/>
      <c r="E945" s="394"/>
      <c r="G945" s="407"/>
      <c r="H945" s="407"/>
      <c r="N945" s="512"/>
      <c r="O945" s="393"/>
      <c r="P945" s="730" t="s">
        <v>868</v>
      </c>
      <c r="Q945" s="731"/>
      <c r="R945" s="732"/>
      <c r="S945" s="733" t="s">
        <v>864</v>
      </c>
      <c r="T945" s="734"/>
      <c r="U945" s="734"/>
      <c r="V945" s="734"/>
      <c r="W945" s="734"/>
    </row>
    <row r="946" spans="2:23" ht="18" customHeight="1" thickBot="1">
      <c r="C946" s="689"/>
      <c r="D946" s="689"/>
      <c r="E946" s="394"/>
      <c r="G946" s="407"/>
      <c r="H946" s="407"/>
      <c r="N946" s="503" t="s">
        <v>904</v>
      </c>
      <c r="O946" s="500" t="s">
        <v>908</v>
      </c>
      <c r="P946" s="735" t="s">
        <v>869</v>
      </c>
      <c r="Q946" s="724"/>
      <c r="R946" s="725"/>
      <c r="S946" s="736"/>
      <c r="T946" s="737"/>
      <c r="U946" s="737"/>
      <c r="V946" s="737"/>
      <c r="W946" s="737"/>
    </row>
    <row r="947" spans="2:23" ht="18" customHeight="1">
      <c r="C947" s="689"/>
      <c r="D947" s="689"/>
      <c r="N947" s="512"/>
      <c r="O947" s="393"/>
      <c r="P947" s="738" t="s">
        <v>870</v>
      </c>
      <c r="Q947" s="694" t="s">
        <v>909</v>
      </c>
      <c r="R947" s="694"/>
      <c r="S947" s="694"/>
      <c r="T947" s="718"/>
      <c r="U947" s="718"/>
      <c r="V947" s="718"/>
      <c r="W947" s="719"/>
    </row>
    <row r="948" spans="2:23" ht="18" customHeight="1">
      <c r="B948" s="398"/>
      <c r="C948" s="398"/>
      <c r="M948" s="398"/>
      <c r="N948" s="535"/>
      <c r="O948" s="399"/>
      <c r="P948" s="739"/>
      <c r="Q948" s="701" t="s">
        <v>910</v>
      </c>
      <c r="R948" s="701"/>
      <c r="S948" s="701"/>
      <c r="T948" s="720"/>
      <c r="U948" s="720"/>
      <c r="V948" s="720"/>
      <c r="W948" s="674"/>
    </row>
    <row r="949" spans="2:23" ht="18" customHeight="1" thickBot="1">
      <c r="B949" s="400"/>
      <c r="C949" s="400"/>
      <c r="D949" s="400"/>
      <c r="E949" s="400"/>
      <c r="F949" s="400"/>
      <c r="G949" s="400"/>
      <c r="H949" s="400"/>
      <c r="I949" s="400"/>
      <c r="J949" s="400"/>
      <c r="K949" s="400"/>
      <c r="L949" s="400"/>
      <c r="M949" s="400"/>
      <c r="N949" s="536"/>
      <c r="O949" s="401"/>
      <c r="P949" s="740"/>
      <c r="Q949" s="704" t="s">
        <v>911</v>
      </c>
      <c r="R949" s="704"/>
      <c r="S949" s="704"/>
      <c r="T949" s="721"/>
      <c r="U949" s="721"/>
      <c r="V949" s="721"/>
      <c r="W949" s="722"/>
    </row>
    <row r="950" spans="2:23" ht="18" customHeight="1">
      <c r="C950" s="689"/>
      <c r="D950" s="689"/>
      <c r="E950" s="394"/>
      <c r="G950" s="407"/>
      <c r="H950" s="407"/>
      <c r="N950" s="512"/>
      <c r="O950" s="393"/>
      <c r="P950" s="715" t="s">
        <v>871</v>
      </c>
      <c r="Q950" s="683"/>
      <c r="R950" s="683"/>
      <c r="S950" s="683"/>
      <c r="T950" s="683"/>
      <c r="U950" s="683"/>
      <c r="V950" s="683"/>
      <c r="W950" s="683"/>
    </row>
    <row r="951" spans="2:23" ht="18" customHeight="1">
      <c r="C951" s="689"/>
      <c r="D951" s="689"/>
      <c r="E951" s="394"/>
      <c r="G951" s="407"/>
      <c r="H951" s="407"/>
      <c r="N951" s="503" t="s">
        <v>904</v>
      </c>
      <c r="O951" s="500" t="s">
        <v>908</v>
      </c>
      <c r="P951" s="713" t="s">
        <v>872</v>
      </c>
      <c r="Q951" s="701"/>
      <c r="R951" s="701"/>
      <c r="S951" s="701"/>
      <c r="T951" s="716" t="s">
        <v>873</v>
      </c>
      <c r="U951" s="716"/>
      <c r="V951" s="716" t="s">
        <v>874</v>
      </c>
      <c r="W951" s="717"/>
    </row>
    <row r="952" spans="2:23" ht="18" customHeight="1">
      <c r="C952" s="689"/>
      <c r="D952" s="689"/>
      <c r="N952" s="512"/>
      <c r="O952" s="393"/>
      <c r="P952" s="713"/>
      <c r="Q952" s="701"/>
      <c r="R952" s="701"/>
      <c r="S952" s="701"/>
      <c r="T952" s="716"/>
      <c r="U952" s="716"/>
      <c r="V952" s="716"/>
      <c r="W952" s="717"/>
    </row>
    <row r="953" spans="2:23" ht="18" customHeight="1">
      <c r="B953" s="398"/>
      <c r="C953" s="398"/>
      <c r="M953" s="398"/>
      <c r="N953" s="535"/>
      <c r="O953" s="399"/>
      <c r="P953" s="713" t="s">
        <v>875</v>
      </c>
      <c r="Q953" s="701"/>
      <c r="R953" s="701"/>
      <c r="S953" s="701"/>
      <c r="T953" s="716" t="s">
        <v>874</v>
      </c>
      <c r="U953" s="716"/>
      <c r="V953" s="716" t="s">
        <v>874</v>
      </c>
      <c r="W953" s="717"/>
    </row>
    <row r="954" spans="2:23" ht="18" customHeight="1">
      <c r="B954" s="400"/>
      <c r="C954" s="400"/>
      <c r="D954" s="400"/>
      <c r="E954" s="400"/>
      <c r="F954" s="400"/>
      <c r="G954" s="400"/>
      <c r="H954" s="400"/>
      <c r="I954" s="400"/>
      <c r="J954" s="400"/>
      <c r="K954" s="400"/>
      <c r="L954" s="400"/>
      <c r="M954" s="400"/>
      <c r="N954" s="536"/>
      <c r="O954" s="401"/>
      <c r="P954" s="713"/>
      <c r="Q954" s="701"/>
      <c r="R954" s="701"/>
      <c r="S954" s="701"/>
      <c r="T954" s="716"/>
      <c r="U954" s="716"/>
      <c r="V954" s="716"/>
      <c r="W954" s="717"/>
    </row>
    <row r="955" spans="2:23" ht="18" customHeight="1">
      <c r="C955" s="689"/>
      <c r="D955" s="689"/>
      <c r="E955" s="394"/>
      <c r="G955" s="407"/>
      <c r="H955" s="407"/>
      <c r="N955" s="512"/>
      <c r="O955" s="393"/>
      <c r="P955" s="707" t="s">
        <v>876</v>
      </c>
      <c r="Q955" s="708"/>
      <c r="R955" s="708"/>
      <c r="S955" s="708"/>
      <c r="T955" s="709" t="s">
        <v>915</v>
      </c>
      <c r="U955" s="709"/>
      <c r="V955" s="709" t="s">
        <v>915</v>
      </c>
      <c r="W955" s="710"/>
    </row>
    <row r="956" spans="2:23" ht="18" customHeight="1" thickBot="1">
      <c r="C956" s="689"/>
      <c r="D956" s="689"/>
      <c r="E956" s="394"/>
      <c r="G956" s="407"/>
      <c r="H956" s="407"/>
      <c r="N956" s="503" t="s">
        <v>904</v>
      </c>
      <c r="O956" s="500" t="s">
        <v>908</v>
      </c>
      <c r="P956" s="711" t="s">
        <v>877</v>
      </c>
      <c r="Q956" s="704"/>
      <c r="R956" s="704"/>
      <c r="S956" s="704"/>
      <c r="T956" s="705" t="s">
        <v>878</v>
      </c>
      <c r="U956" s="705"/>
      <c r="V956" s="705" t="s">
        <v>879</v>
      </c>
      <c r="W956" s="706"/>
    </row>
    <row r="957" spans="2:23" ht="18" customHeight="1">
      <c r="C957" s="689"/>
      <c r="D957" s="689"/>
      <c r="N957" s="512"/>
      <c r="O957" s="393"/>
      <c r="P957" s="712" t="s">
        <v>880</v>
      </c>
      <c r="Q957" s="714" t="s">
        <v>914</v>
      </c>
      <c r="R957" s="714"/>
      <c r="S957" s="714"/>
      <c r="T957" s="699" t="s">
        <v>917</v>
      </c>
      <c r="U957" s="699"/>
      <c r="V957" s="699" t="s">
        <v>918</v>
      </c>
      <c r="W957" s="700"/>
    </row>
    <row r="958" spans="2:23" ht="18" customHeight="1">
      <c r="B958" s="398"/>
      <c r="C958" s="398"/>
      <c r="D958" s="398"/>
      <c r="E958" s="398"/>
      <c r="F958" s="398"/>
      <c r="G958" s="398"/>
      <c r="H958" s="398"/>
      <c r="I958" s="398"/>
      <c r="J958" s="398"/>
      <c r="K958" s="398"/>
      <c r="L958" s="398"/>
      <c r="M958" s="398"/>
      <c r="N958" s="535"/>
      <c r="O958" s="399"/>
      <c r="P958" s="713"/>
      <c r="Q958" s="701" t="s">
        <v>913</v>
      </c>
      <c r="R958" s="701"/>
      <c r="S958" s="701"/>
      <c r="T958" s="702" t="s">
        <v>917</v>
      </c>
      <c r="U958" s="702"/>
      <c r="V958" s="702" t="s">
        <v>918</v>
      </c>
      <c r="W958" s="703"/>
    </row>
    <row r="959" spans="2:23" ht="18" customHeight="1" thickBot="1">
      <c r="D959" s="532"/>
      <c r="E959" s="532"/>
      <c r="G959" s="407"/>
      <c r="H959" s="407"/>
      <c r="N959" s="512"/>
      <c r="O959" s="393"/>
      <c r="P959" s="711"/>
      <c r="Q959" s="704" t="s">
        <v>912</v>
      </c>
      <c r="R959" s="704"/>
      <c r="S959" s="704"/>
      <c r="T959" s="705" t="s">
        <v>917</v>
      </c>
      <c r="U959" s="705"/>
      <c r="V959" s="705" t="s">
        <v>918</v>
      </c>
      <c r="W959" s="706"/>
    </row>
    <row r="960" spans="2:23" ht="18" customHeight="1">
      <c r="C960" s="689"/>
      <c r="D960" s="689"/>
      <c r="E960" s="532"/>
      <c r="G960" s="407"/>
      <c r="H960" s="407"/>
      <c r="M960" s="690" t="s">
        <v>904</v>
      </c>
      <c r="N960" s="691"/>
      <c r="O960" s="692" t="s">
        <v>908</v>
      </c>
      <c r="P960" s="693" t="s">
        <v>883</v>
      </c>
      <c r="Q960" s="694"/>
      <c r="R960" s="694"/>
      <c r="S960" s="694"/>
      <c r="T960" s="694" t="s">
        <v>884</v>
      </c>
      <c r="U960" s="694"/>
      <c r="V960" s="694"/>
      <c r="W960" s="695"/>
    </row>
    <row r="961" spans="1:25" ht="18" customHeight="1" thickBot="1">
      <c r="C961" s="689"/>
      <c r="D961" s="689"/>
      <c r="M961" s="690"/>
      <c r="N961" s="691"/>
      <c r="O961" s="692"/>
      <c r="P961" s="696" t="s">
        <v>885</v>
      </c>
      <c r="Q961" s="697"/>
      <c r="R961" s="697"/>
      <c r="S961" s="697"/>
      <c r="T961" s="697" t="s">
        <v>885</v>
      </c>
      <c r="U961" s="697"/>
      <c r="V961" s="697"/>
      <c r="W961" s="698"/>
    </row>
    <row r="962" spans="1:25" ht="18" customHeight="1">
      <c r="C962" s="509"/>
      <c r="D962" s="509"/>
      <c r="O962" s="393"/>
      <c r="P962" s="677" t="s">
        <v>886</v>
      </c>
      <c r="Q962" s="678"/>
      <c r="R962" s="678"/>
      <c r="S962" s="678"/>
      <c r="T962" s="678"/>
      <c r="U962" s="678"/>
      <c r="V962" s="678"/>
      <c r="W962" s="679"/>
    </row>
    <row r="963" spans="1:25" ht="18" customHeight="1" thickBot="1">
      <c r="B963" s="396"/>
      <c r="C963" s="396"/>
      <c r="D963" s="396"/>
      <c r="E963" s="396"/>
      <c r="F963" s="396"/>
      <c r="G963" s="396"/>
      <c r="H963" s="396"/>
      <c r="I963" s="396"/>
      <c r="J963" s="396"/>
      <c r="K963" s="396"/>
      <c r="L963" s="396"/>
      <c r="M963" s="396"/>
      <c r="N963" s="396"/>
      <c r="O963" s="397"/>
      <c r="P963" s="680"/>
      <c r="Q963" s="681"/>
      <c r="R963" s="681"/>
      <c r="S963" s="681"/>
      <c r="T963" s="681"/>
      <c r="U963" s="681"/>
      <c r="V963" s="681"/>
      <c r="W963" s="682"/>
    </row>
    <row r="964" spans="1:25" ht="18" customHeight="1">
      <c r="B964" s="683" t="s">
        <v>887</v>
      </c>
      <c r="C964" s="683"/>
      <c r="D964" s="683"/>
      <c r="E964" s="683"/>
      <c r="F964" s="683"/>
      <c r="G964" s="683"/>
      <c r="H964" s="683"/>
      <c r="I964" s="683"/>
      <c r="J964" s="683"/>
      <c r="K964" s="683"/>
      <c r="L964" s="683"/>
      <c r="M964" s="683"/>
      <c r="N964" s="683"/>
      <c r="O964" s="683"/>
      <c r="P964" s="680"/>
      <c r="Q964" s="681"/>
      <c r="R964" s="681"/>
      <c r="S964" s="681"/>
      <c r="T964" s="681"/>
      <c r="U964" s="681"/>
      <c r="V964" s="681"/>
      <c r="W964" s="682"/>
    </row>
    <row r="965" spans="1:25" ht="18" customHeight="1">
      <c r="B965" s="684" t="s">
        <v>888</v>
      </c>
      <c r="C965" s="685"/>
      <c r="D965" s="686"/>
      <c r="E965" s="687"/>
      <c r="F965" s="686"/>
      <c r="G965" s="687"/>
      <c r="H965" s="686"/>
      <c r="I965" s="687"/>
      <c r="J965" s="686"/>
      <c r="K965" s="687"/>
      <c r="L965" s="686"/>
      <c r="M965" s="687"/>
      <c r="N965" s="686"/>
      <c r="O965" s="688"/>
      <c r="P965" s="680"/>
      <c r="Q965" s="681"/>
      <c r="R965" s="681"/>
      <c r="S965" s="681"/>
      <c r="T965" s="681"/>
      <c r="U965" s="681"/>
      <c r="V965" s="681"/>
      <c r="W965" s="682"/>
    </row>
    <row r="966" spans="1:25" ht="18" customHeight="1">
      <c r="B966" s="684" t="s">
        <v>889</v>
      </c>
      <c r="C966" s="685"/>
      <c r="D966" s="674"/>
      <c r="E966" s="675"/>
      <c r="F966" s="674"/>
      <c r="G966" s="675"/>
      <c r="H966" s="674"/>
      <c r="I966" s="675"/>
      <c r="J966" s="674"/>
      <c r="K966" s="675"/>
      <c r="L966" s="674"/>
      <c r="M966" s="675"/>
      <c r="N966" s="674"/>
      <c r="O966" s="676"/>
      <c r="P966" s="680"/>
      <c r="Q966" s="681"/>
      <c r="R966" s="681"/>
      <c r="S966" s="681"/>
      <c r="T966" s="681"/>
      <c r="U966" s="681"/>
      <c r="V966" s="681"/>
      <c r="W966" s="682"/>
    </row>
    <row r="967" spans="1:25" ht="18" customHeight="1">
      <c r="B967" s="671" t="s">
        <v>890</v>
      </c>
      <c r="C967" s="672"/>
      <c r="D967" s="665"/>
      <c r="E967" s="673"/>
      <c r="F967" s="665"/>
      <c r="G967" s="673"/>
      <c r="H967" s="665"/>
      <c r="I967" s="673"/>
      <c r="J967" s="665"/>
      <c r="K967" s="673"/>
      <c r="L967" s="665"/>
      <c r="M967" s="673"/>
      <c r="N967" s="665"/>
      <c r="O967" s="666"/>
      <c r="P967" s="667" t="s">
        <v>891</v>
      </c>
      <c r="Q967" s="668"/>
      <c r="R967" s="668"/>
      <c r="S967" s="668"/>
      <c r="T967" s="669" t="s">
        <v>881</v>
      </c>
      <c r="U967" s="669"/>
      <c r="V967" s="669" t="s">
        <v>882</v>
      </c>
      <c r="W967" s="670"/>
    </row>
    <row r="968" spans="1:25" ht="18" customHeight="1"/>
    <row r="969" spans="1:25" ht="18" customHeight="1">
      <c r="A969" s="388"/>
      <c r="B969" s="388"/>
      <c r="Y969" s="389" t="s">
        <v>976</v>
      </c>
    </row>
    <row r="970" spans="1:25" ht="18" customHeight="1"/>
    <row r="971" spans="1:25" ht="18" customHeight="1">
      <c r="B971" s="684" t="s">
        <v>849</v>
      </c>
      <c r="C971" s="684"/>
      <c r="D971" s="685"/>
      <c r="E971" s="708" t="s">
        <v>437</v>
      </c>
      <c r="F971" s="708"/>
      <c r="G971" s="708" t="s">
        <v>850</v>
      </c>
      <c r="H971" s="708"/>
      <c r="I971" s="708"/>
      <c r="J971" s="708"/>
      <c r="K971" s="708"/>
      <c r="L971" s="708"/>
      <c r="M971" s="708"/>
      <c r="N971" s="708"/>
      <c r="O971" s="780" t="s">
        <v>894</v>
      </c>
      <c r="P971" s="684"/>
      <c r="Q971" s="684"/>
      <c r="R971" s="685"/>
      <c r="S971" s="780" t="s">
        <v>893</v>
      </c>
      <c r="T971" s="684"/>
      <c r="U971" s="684"/>
      <c r="V971" s="684"/>
      <c r="W971" s="684"/>
    </row>
    <row r="972" spans="1:25" ht="18" customHeight="1">
      <c r="B972" s="788"/>
      <c r="C972" s="788"/>
      <c r="D972" s="789"/>
      <c r="E972" s="790"/>
      <c r="F972" s="790"/>
      <c r="G972" s="791"/>
      <c r="H972" s="791"/>
      <c r="I972" s="791"/>
      <c r="J972" s="791"/>
      <c r="K972" s="791"/>
      <c r="L972" s="791"/>
      <c r="M972" s="791"/>
      <c r="N972" s="791"/>
      <c r="O972" s="792"/>
      <c r="P972" s="793"/>
      <c r="Q972" s="793"/>
      <c r="R972" s="794"/>
      <c r="S972" s="795"/>
      <c r="T972" s="788"/>
      <c r="U972" s="788"/>
      <c r="V972" s="788"/>
      <c r="W972" s="788"/>
    </row>
    <row r="973" spans="1:25" ht="18" customHeight="1">
      <c r="B973" s="788"/>
      <c r="C973" s="788"/>
      <c r="D973" s="789"/>
      <c r="E973" s="790"/>
      <c r="F973" s="790"/>
      <c r="G973" s="791"/>
      <c r="H973" s="791"/>
      <c r="I973" s="791"/>
      <c r="J973" s="791"/>
      <c r="K973" s="791"/>
      <c r="L973" s="791"/>
      <c r="M973" s="791"/>
      <c r="N973" s="791"/>
      <c r="O973" s="792"/>
      <c r="P973" s="793"/>
      <c r="Q973" s="793"/>
      <c r="R973" s="794"/>
      <c r="S973" s="781"/>
      <c r="T973" s="781"/>
      <c r="U973" s="781"/>
      <c r="V973" s="781"/>
      <c r="W973" s="781"/>
    </row>
    <row r="974" spans="1:25" ht="18" customHeight="1">
      <c r="B974" s="781"/>
      <c r="C974" s="781"/>
      <c r="D974" s="782"/>
      <c r="E974" s="783"/>
      <c r="F974" s="783"/>
      <c r="G974" s="784"/>
      <c r="H974" s="784"/>
      <c r="I974" s="784"/>
      <c r="J974" s="784"/>
      <c r="K974" s="784"/>
      <c r="L974" s="784"/>
      <c r="M974" s="784"/>
      <c r="N974" s="784"/>
      <c r="O974" s="785"/>
      <c r="P974" s="786"/>
      <c r="Q974" s="786"/>
      <c r="R974" s="787"/>
      <c r="S974" s="781"/>
      <c r="T974" s="781"/>
      <c r="U974" s="781"/>
      <c r="V974" s="781"/>
      <c r="W974" s="781"/>
    </row>
    <row r="975" spans="1:25" ht="18" customHeight="1">
      <c r="B975" s="781"/>
      <c r="C975" s="781"/>
      <c r="D975" s="782"/>
      <c r="E975" s="783"/>
      <c r="F975" s="783"/>
      <c r="G975" s="784"/>
      <c r="H975" s="784"/>
      <c r="I975" s="784"/>
      <c r="J975" s="784"/>
      <c r="K975" s="784"/>
      <c r="L975" s="784"/>
      <c r="M975" s="784"/>
      <c r="N975" s="784"/>
      <c r="O975" s="785"/>
      <c r="P975" s="786"/>
      <c r="Q975" s="786"/>
      <c r="R975" s="787"/>
      <c r="S975" s="781"/>
      <c r="T975" s="781"/>
      <c r="U975" s="781"/>
      <c r="V975" s="781"/>
      <c r="W975" s="781"/>
    </row>
    <row r="976" spans="1:25" ht="18" customHeight="1" thickBot="1">
      <c r="B976" s="773"/>
      <c r="C976" s="773"/>
      <c r="D976" s="774"/>
      <c r="E976" s="775"/>
      <c r="F976" s="775"/>
      <c r="G976" s="776"/>
      <c r="H976" s="776"/>
      <c r="I976" s="776"/>
      <c r="J976" s="776"/>
      <c r="K976" s="776"/>
      <c r="L976" s="776"/>
      <c r="M976" s="776"/>
      <c r="N976" s="776"/>
      <c r="O976" s="777"/>
      <c r="P976" s="778"/>
      <c r="Q976" s="778"/>
      <c r="R976" s="779"/>
      <c r="S976" s="773"/>
      <c r="T976" s="773"/>
      <c r="U976" s="773"/>
      <c r="V976" s="773"/>
      <c r="W976" s="773"/>
    </row>
    <row r="977" spans="2:23" ht="18" customHeight="1">
      <c r="B977" s="685" t="s">
        <v>851</v>
      </c>
      <c r="C977" s="708"/>
      <c r="D977" s="708"/>
      <c r="E977" s="708"/>
      <c r="F977" s="708"/>
      <c r="G977" s="708"/>
      <c r="H977" s="708"/>
      <c r="I977" s="708"/>
      <c r="J977" s="708" t="s">
        <v>852</v>
      </c>
      <c r="K977" s="708"/>
      <c r="L977" s="708"/>
      <c r="M977" s="708"/>
      <c r="N977" s="708" t="s">
        <v>853</v>
      </c>
      <c r="O977" s="708"/>
      <c r="P977" s="708"/>
      <c r="Q977" s="708"/>
      <c r="R977" s="708"/>
      <c r="S977" s="708"/>
      <c r="T977" s="708" t="s">
        <v>854</v>
      </c>
      <c r="U977" s="708"/>
      <c r="V977" s="708"/>
      <c r="W977" s="780"/>
    </row>
    <row r="978" spans="2:23" ht="18" customHeight="1" thickBot="1">
      <c r="B978" s="673"/>
      <c r="C978" s="762"/>
      <c r="D978" s="762"/>
      <c r="E978" s="762"/>
      <c r="F978" s="762"/>
      <c r="G978" s="762"/>
      <c r="H978" s="762"/>
      <c r="I978" s="762"/>
      <c r="J978" s="763" t="s">
        <v>892</v>
      </c>
      <c r="K978" s="748"/>
      <c r="L978" s="748"/>
      <c r="M978" s="764"/>
      <c r="N978" s="765" t="s">
        <v>901</v>
      </c>
      <c r="O978" s="766"/>
      <c r="P978" s="766"/>
      <c r="Q978" s="766"/>
      <c r="R978" s="766"/>
      <c r="S978" s="767"/>
      <c r="T978" s="768"/>
      <c r="U978" s="768"/>
      <c r="V978" s="768" t="s">
        <v>855</v>
      </c>
      <c r="W978" s="769"/>
    </row>
    <row r="979" spans="2:23" ht="18" customHeight="1">
      <c r="B979" s="770" t="s">
        <v>856</v>
      </c>
      <c r="C979" s="391"/>
      <c r="D979" s="391"/>
      <c r="E979" s="391"/>
      <c r="F979" s="391"/>
      <c r="G979" s="391"/>
      <c r="H979" s="391"/>
      <c r="I979" s="402"/>
      <c r="J979" s="391"/>
      <c r="K979" s="391"/>
      <c r="L979" s="391"/>
      <c r="M979" s="391"/>
      <c r="N979" s="512"/>
      <c r="O979" s="393"/>
      <c r="P979" s="735" t="s">
        <v>857</v>
      </c>
      <c r="Q979" s="772"/>
      <c r="R979" s="772"/>
      <c r="S979" s="772"/>
      <c r="T979" s="745" t="s">
        <v>858</v>
      </c>
      <c r="U979" s="746"/>
      <c r="V979" s="746"/>
      <c r="W979" s="746"/>
    </row>
    <row r="980" spans="2:23" ht="18" customHeight="1">
      <c r="B980" s="771"/>
      <c r="I980" s="403"/>
      <c r="M980" s="796" t="s">
        <v>906</v>
      </c>
      <c r="N980" s="797"/>
      <c r="O980" s="800"/>
      <c r="P980" s="424" t="s">
        <v>859</v>
      </c>
      <c r="Q980" s="749" t="s">
        <v>860</v>
      </c>
      <c r="R980" s="750"/>
      <c r="S980" s="750"/>
      <c r="T980" s="425" t="s">
        <v>859</v>
      </c>
      <c r="U980" s="751" t="s">
        <v>860</v>
      </c>
      <c r="V980" s="750"/>
      <c r="W980" s="730"/>
    </row>
    <row r="981" spans="2:23" ht="18" customHeight="1">
      <c r="C981" s="799"/>
      <c r="D981" s="799"/>
      <c r="E981" s="537"/>
      <c r="F981" s="537"/>
      <c r="G981" s="407"/>
      <c r="H981" s="407"/>
      <c r="I981" s="403"/>
      <c r="M981" s="798"/>
      <c r="N981" s="797"/>
      <c r="O981" s="800"/>
      <c r="P981" s="752"/>
      <c r="Q981" s="754"/>
      <c r="R981" s="754"/>
      <c r="S981" s="755"/>
      <c r="T981" s="758"/>
      <c r="U981" s="755"/>
      <c r="V981" s="760"/>
      <c r="W981" s="760"/>
    </row>
    <row r="982" spans="2:23" ht="18" customHeight="1" thickBot="1">
      <c r="C982" s="799"/>
      <c r="D982" s="799"/>
      <c r="E982" s="537"/>
      <c r="F982" s="537"/>
      <c r="H982" s="407"/>
      <c r="I982" s="403"/>
      <c r="J982" s="513"/>
      <c r="K982" s="394"/>
      <c r="M982" s="798"/>
      <c r="N982" s="797"/>
      <c r="O982" s="800"/>
      <c r="P982" s="753"/>
      <c r="Q982" s="756"/>
      <c r="R982" s="756"/>
      <c r="S982" s="757"/>
      <c r="T982" s="759"/>
      <c r="U982" s="757"/>
      <c r="V982" s="761"/>
      <c r="W982" s="761"/>
    </row>
    <row r="983" spans="2:23" ht="18" customHeight="1" thickBot="1">
      <c r="C983" s="799"/>
      <c r="D983" s="799"/>
      <c r="E983" s="537"/>
      <c r="F983" s="537"/>
      <c r="I983" s="403"/>
      <c r="M983" s="798"/>
      <c r="N983" s="797"/>
      <c r="O983" s="800"/>
      <c r="P983" s="741" t="s">
        <v>861</v>
      </c>
      <c r="Q983" s="742"/>
      <c r="R983" s="743"/>
      <c r="S983" s="744" t="s">
        <v>862</v>
      </c>
      <c r="T983" s="744"/>
      <c r="U983" s="744"/>
      <c r="V983" s="744"/>
      <c r="W983" s="744"/>
    </row>
    <row r="984" spans="2:23" ht="18" customHeight="1">
      <c r="C984" s="538"/>
      <c r="D984" s="538"/>
      <c r="E984" s="525"/>
      <c r="F984" s="525"/>
      <c r="I984" s="403"/>
      <c r="M984" s="798"/>
      <c r="N984" s="797"/>
      <c r="O984" s="800"/>
      <c r="P984" s="745" t="s">
        <v>863</v>
      </c>
      <c r="Q984" s="746"/>
      <c r="R984" s="746"/>
      <c r="S984" s="728" t="s">
        <v>864</v>
      </c>
      <c r="T984" s="729"/>
      <c r="U984" s="729"/>
      <c r="V984" s="729"/>
      <c r="W984" s="729"/>
    </row>
    <row r="985" spans="2:23" ht="18" customHeight="1" thickBot="1">
      <c r="B985" s="398"/>
      <c r="C985" s="539"/>
      <c r="D985" s="539"/>
      <c r="E985" s="526"/>
      <c r="F985" s="526"/>
      <c r="G985" s="398"/>
      <c r="H985" s="398"/>
      <c r="I985" s="405"/>
      <c r="J985" s="398"/>
      <c r="K985" s="398"/>
      <c r="L985" s="398"/>
      <c r="M985" s="398"/>
      <c r="N985" s="535"/>
      <c r="O985" s="399"/>
      <c r="P985" s="747" t="s">
        <v>865</v>
      </c>
      <c r="Q985" s="748"/>
      <c r="R985" s="748"/>
      <c r="S985" s="698" t="s">
        <v>864</v>
      </c>
      <c r="T985" s="726"/>
      <c r="U985" s="726"/>
      <c r="V985" s="726"/>
      <c r="W985" s="726"/>
    </row>
    <row r="986" spans="2:23" ht="18" customHeight="1">
      <c r="C986" s="538"/>
      <c r="D986" s="538"/>
      <c r="E986" s="525"/>
      <c r="F986" s="525"/>
      <c r="I986" s="403"/>
      <c r="N986" s="512"/>
      <c r="O986" s="393"/>
      <c r="P986" s="715" t="s">
        <v>866</v>
      </c>
      <c r="Q986" s="683"/>
      <c r="R986" s="727"/>
      <c r="S986" s="728" t="s">
        <v>864</v>
      </c>
      <c r="T986" s="729"/>
      <c r="U986" s="729"/>
      <c r="V986" s="729"/>
      <c r="W986" s="729"/>
    </row>
    <row r="987" spans="2:23" ht="18" customHeight="1" thickBot="1">
      <c r="C987" s="538"/>
      <c r="D987" s="538"/>
      <c r="E987" s="525"/>
      <c r="F987" s="525"/>
      <c r="I987" s="403"/>
      <c r="M987" s="796" t="s">
        <v>906</v>
      </c>
      <c r="N987" s="797"/>
      <c r="O987" s="393"/>
      <c r="P987" s="723" t="s">
        <v>981</v>
      </c>
      <c r="Q987" s="724"/>
      <c r="R987" s="725"/>
      <c r="S987" s="698" t="s">
        <v>864</v>
      </c>
      <c r="T987" s="726"/>
      <c r="U987" s="726"/>
      <c r="V987" s="726"/>
      <c r="W987" s="726"/>
    </row>
    <row r="988" spans="2:23" ht="18" customHeight="1">
      <c r="C988" s="799"/>
      <c r="D988" s="799"/>
      <c r="E988" s="537"/>
      <c r="F988" s="537"/>
      <c r="G988" s="407"/>
      <c r="H988" s="407"/>
      <c r="I988" s="403"/>
      <c r="M988" s="798"/>
      <c r="N988" s="797"/>
      <c r="O988" s="393"/>
      <c r="P988" s="715" t="s">
        <v>867</v>
      </c>
      <c r="Q988" s="683"/>
      <c r="R988" s="727"/>
      <c r="S988" s="728" t="s">
        <v>864</v>
      </c>
      <c r="T988" s="729"/>
      <c r="U988" s="729"/>
      <c r="V988" s="729"/>
      <c r="W988" s="729"/>
    </row>
    <row r="989" spans="2:23" ht="18" customHeight="1">
      <c r="C989" s="799"/>
      <c r="D989" s="799"/>
      <c r="E989" s="537"/>
      <c r="F989" s="537"/>
      <c r="H989" s="407"/>
      <c r="I989" s="403"/>
      <c r="J989" s="513"/>
      <c r="K989" s="394"/>
      <c r="M989" s="798"/>
      <c r="N989" s="797"/>
      <c r="O989" s="393"/>
      <c r="P989" s="730" t="s">
        <v>868</v>
      </c>
      <c r="Q989" s="731"/>
      <c r="R989" s="732"/>
      <c r="S989" s="733" t="s">
        <v>864</v>
      </c>
      <c r="T989" s="734"/>
      <c r="U989" s="734"/>
      <c r="V989" s="734"/>
      <c r="W989" s="734"/>
    </row>
    <row r="990" spans="2:23" ht="18" customHeight="1" thickBot="1">
      <c r="C990" s="799"/>
      <c r="D990" s="799"/>
      <c r="E990" s="537"/>
      <c r="F990" s="537"/>
      <c r="I990" s="403"/>
      <c r="M990" s="798"/>
      <c r="N990" s="797"/>
      <c r="O990" s="393"/>
      <c r="P990" s="735" t="s">
        <v>869</v>
      </c>
      <c r="Q990" s="724"/>
      <c r="R990" s="725"/>
      <c r="S990" s="736"/>
      <c r="T990" s="737"/>
      <c r="U990" s="737"/>
      <c r="V990" s="737"/>
      <c r="W990" s="737"/>
    </row>
    <row r="991" spans="2:23" ht="18" customHeight="1">
      <c r="C991" s="538"/>
      <c r="D991" s="538"/>
      <c r="E991" s="525"/>
      <c r="F991" s="525"/>
      <c r="I991" s="403"/>
      <c r="M991" s="798"/>
      <c r="N991" s="797"/>
      <c r="O991" s="395"/>
      <c r="P991" s="738" t="s">
        <v>870</v>
      </c>
      <c r="Q991" s="694" t="s">
        <v>909</v>
      </c>
      <c r="R991" s="694"/>
      <c r="S991" s="694"/>
      <c r="T991" s="718"/>
      <c r="U991" s="718"/>
      <c r="V991" s="718"/>
      <c r="W991" s="719"/>
    </row>
    <row r="992" spans="2:23" ht="18" customHeight="1">
      <c r="B992" s="398"/>
      <c r="C992" s="539"/>
      <c r="D992" s="539"/>
      <c r="E992" s="526"/>
      <c r="F992" s="526"/>
      <c r="G992" s="398"/>
      <c r="H992" s="398"/>
      <c r="I992" s="405"/>
      <c r="J992" s="398"/>
      <c r="K992" s="398"/>
      <c r="L992" s="398"/>
      <c r="M992" s="398"/>
      <c r="N992" s="535"/>
      <c r="O992" s="399"/>
      <c r="P992" s="739"/>
      <c r="Q992" s="701" t="s">
        <v>910</v>
      </c>
      <c r="R992" s="701"/>
      <c r="S992" s="701"/>
      <c r="T992" s="720"/>
      <c r="U992" s="720"/>
      <c r="V992" s="720"/>
      <c r="W992" s="674"/>
    </row>
    <row r="993" spans="2:23" ht="18" customHeight="1" thickBot="1">
      <c r="C993" s="538"/>
      <c r="D993" s="538"/>
      <c r="E993" s="525"/>
      <c r="F993" s="525"/>
      <c r="I993" s="403"/>
      <c r="N993" s="512"/>
      <c r="O993" s="395"/>
      <c r="P993" s="740"/>
      <c r="Q993" s="704" t="s">
        <v>911</v>
      </c>
      <c r="R993" s="704"/>
      <c r="S993" s="704"/>
      <c r="T993" s="721"/>
      <c r="U993" s="721"/>
      <c r="V993" s="721"/>
      <c r="W993" s="722"/>
    </row>
    <row r="994" spans="2:23" ht="18" customHeight="1">
      <c r="C994" s="538"/>
      <c r="D994" s="538"/>
      <c r="E994" s="525"/>
      <c r="F994" s="525"/>
      <c r="I994" s="403"/>
      <c r="M994" s="796" t="s">
        <v>906</v>
      </c>
      <c r="N994" s="797"/>
      <c r="O994" s="393"/>
      <c r="P994" s="715" t="s">
        <v>871</v>
      </c>
      <c r="Q994" s="683"/>
      <c r="R994" s="683"/>
      <c r="S994" s="683"/>
      <c r="T994" s="683"/>
      <c r="U994" s="683"/>
      <c r="V994" s="683"/>
      <c r="W994" s="683"/>
    </row>
    <row r="995" spans="2:23" ht="18" customHeight="1">
      <c r="C995" s="799"/>
      <c r="D995" s="799"/>
      <c r="E995" s="537"/>
      <c r="F995" s="537"/>
      <c r="G995" s="407"/>
      <c r="H995" s="407"/>
      <c r="I995" s="403"/>
      <c r="M995" s="798"/>
      <c r="N995" s="797"/>
      <c r="O995" s="393"/>
      <c r="P995" s="713" t="s">
        <v>872</v>
      </c>
      <c r="Q995" s="701"/>
      <c r="R995" s="701"/>
      <c r="S995" s="701"/>
      <c r="T995" s="716" t="s">
        <v>873</v>
      </c>
      <c r="U995" s="716"/>
      <c r="V995" s="716" t="s">
        <v>874</v>
      </c>
      <c r="W995" s="717"/>
    </row>
    <row r="996" spans="2:23" ht="18" customHeight="1">
      <c r="C996" s="799"/>
      <c r="D996" s="799"/>
      <c r="E996" s="537"/>
      <c r="F996" s="537"/>
      <c r="H996" s="407"/>
      <c r="I996" s="403"/>
      <c r="J996" s="513"/>
      <c r="K996" s="394"/>
      <c r="M996" s="798"/>
      <c r="N996" s="797"/>
      <c r="O996" s="393"/>
      <c r="P996" s="713"/>
      <c r="Q996" s="701"/>
      <c r="R996" s="701"/>
      <c r="S996" s="701"/>
      <c r="T996" s="716"/>
      <c r="U996" s="716"/>
      <c r="V996" s="716"/>
      <c r="W996" s="717"/>
    </row>
    <row r="997" spans="2:23" ht="18" customHeight="1">
      <c r="C997" s="799"/>
      <c r="D997" s="799"/>
      <c r="E997" s="537"/>
      <c r="F997" s="537"/>
      <c r="I997" s="403"/>
      <c r="M997" s="798"/>
      <c r="N997" s="797"/>
      <c r="O997" s="393"/>
      <c r="P997" s="713" t="s">
        <v>875</v>
      </c>
      <c r="Q997" s="701"/>
      <c r="R997" s="701"/>
      <c r="S997" s="701"/>
      <c r="T997" s="716" t="s">
        <v>874</v>
      </c>
      <c r="U997" s="716"/>
      <c r="V997" s="716" t="s">
        <v>874</v>
      </c>
      <c r="W997" s="717"/>
    </row>
    <row r="998" spans="2:23" ht="18" customHeight="1">
      <c r="C998" s="538"/>
      <c r="D998" s="538"/>
      <c r="E998" s="525"/>
      <c r="F998" s="525"/>
      <c r="I998" s="403"/>
      <c r="M998" s="798"/>
      <c r="N998" s="797"/>
      <c r="O998" s="393"/>
      <c r="P998" s="713"/>
      <c r="Q998" s="701"/>
      <c r="R998" s="701"/>
      <c r="S998" s="701"/>
      <c r="T998" s="716"/>
      <c r="U998" s="716"/>
      <c r="V998" s="716"/>
      <c r="W998" s="717"/>
    </row>
    <row r="999" spans="2:23" ht="18" customHeight="1">
      <c r="B999" s="398"/>
      <c r="C999" s="539"/>
      <c r="D999" s="539"/>
      <c r="E999" s="526"/>
      <c r="F999" s="526"/>
      <c r="G999" s="398"/>
      <c r="H999" s="398"/>
      <c r="I999" s="405"/>
      <c r="J999" s="398"/>
      <c r="K999" s="398"/>
      <c r="L999" s="398"/>
      <c r="M999" s="398"/>
      <c r="N999" s="535"/>
      <c r="O999" s="399"/>
      <c r="P999" s="707" t="s">
        <v>876</v>
      </c>
      <c r="Q999" s="708"/>
      <c r="R999" s="708"/>
      <c r="S999" s="708"/>
      <c r="T999" s="709" t="s">
        <v>915</v>
      </c>
      <c r="U999" s="709"/>
      <c r="V999" s="709" t="s">
        <v>915</v>
      </c>
      <c r="W999" s="710"/>
    </row>
    <row r="1000" spans="2:23" ht="18" customHeight="1" thickBot="1">
      <c r="C1000" s="538"/>
      <c r="D1000" s="538"/>
      <c r="E1000" s="525"/>
      <c r="F1000" s="525"/>
      <c r="I1000" s="403"/>
      <c r="N1000" s="512"/>
      <c r="O1000" s="393"/>
      <c r="P1000" s="711" t="s">
        <v>877</v>
      </c>
      <c r="Q1000" s="704"/>
      <c r="R1000" s="704"/>
      <c r="S1000" s="704"/>
      <c r="T1000" s="705" t="s">
        <v>878</v>
      </c>
      <c r="U1000" s="705"/>
      <c r="V1000" s="705" t="s">
        <v>879</v>
      </c>
      <c r="W1000" s="706"/>
    </row>
    <row r="1001" spans="2:23" ht="18" customHeight="1">
      <c r="C1001" s="538"/>
      <c r="D1001" s="538"/>
      <c r="E1001" s="525"/>
      <c r="F1001" s="525"/>
      <c r="I1001" s="403"/>
      <c r="M1001" s="796" t="s">
        <v>906</v>
      </c>
      <c r="N1001" s="797"/>
      <c r="O1001" s="393"/>
      <c r="P1001" s="712" t="s">
        <v>880</v>
      </c>
      <c r="Q1001" s="714" t="s">
        <v>914</v>
      </c>
      <c r="R1001" s="714"/>
      <c r="S1001" s="714"/>
      <c r="T1001" s="699" t="s">
        <v>917</v>
      </c>
      <c r="U1001" s="699"/>
      <c r="V1001" s="699" t="s">
        <v>918</v>
      </c>
      <c r="W1001" s="700"/>
    </row>
    <row r="1002" spans="2:23" ht="18" customHeight="1">
      <c r="C1002" s="799"/>
      <c r="D1002" s="799"/>
      <c r="E1002" s="537"/>
      <c r="F1002" s="537"/>
      <c r="G1002" s="407"/>
      <c r="H1002" s="407"/>
      <c r="I1002" s="403"/>
      <c r="M1002" s="798"/>
      <c r="N1002" s="797"/>
      <c r="O1002" s="393"/>
      <c r="P1002" s="713"/>
      <c r="Q1002" s="701" t="s">
        <v>913</v>
      </c>
      <c r="R1002" s="701"/>
      <c r="S1002" s="701"/>
      <c r="T1002" s="702" t="s">
        <v>917</v>
      </c>
      <c r="U1002" s="702"/>
      <c r="V1002" s="702" t="s">
        <v>918</v>
      </c>
      <c r="W1002" s="703"/>
    </row>
    <row r="1003" spans="2:23" ht="18" customHeight="1" thickBot="1">
      <c r="C1003" s="799"/>
      <c r="D1003" s="799"/>
      <c r="E1003" s="537"/>
      <c r="F1003" s="537"/>
      <c r="H1003" s="407"/>
      <c r="I1003" s="403"/>
      <c r="J1003" s="513"/>
      <c r="K1003" s="394"/>
      <c r="M1003" s="798"/>
      <c r="N1003" s="797"/>
      <c r="O1003" s="393"/>
      <c r="P1003" s="711"/>
      <c r="Q1003" s="704" t="s">
        <v>912</v>
      </c>
      <c r="R1003" s="704"/>
      <c r="S1003" s="704"/>
      <c r="T1003" s="705" t="s">
        <v>917</v>
      </c>
      <c r="U1003" s="705"/>
      <c r="V1003" s="705" t="s">
        <v>918</v>
      </c>
      <c r="W1003" s="706"/>
    </row>
    <row r="1004" spans="2:23" ht="18" customHeight="1">
      <c r="C1004" s="799"/>
      <c r="D1004" s="799"/>
      <c r="E1004" s="537"/>
      <c r="F1004" s="537"/>
      <c r="I1004" s="403"/>
      <c r="M1004" s="798"/>
      <c r="N1004" s="797"/>
      <c r="O1004" s="393"/>
      <c r="P1004" s="693" t="s">
        <v>883</v>
      </c>
      <c r="Q1004" s="694"/>
      <c r="R1004" s="694"/>
      <c r="S1004" s="694"/>
      <c r="T1004" s="694" t="s">
        <v>884</v>
      </c>
      <c r="U1004" s="694"/>
      <c r="V1004" s="694"/>
      <c r="W1004" s="695"/>
    </row>
    <row r="1005" spans="2:23" ht="18" customHeight="1" thickBot="1">
      <c r="I1005" s="403"/>
      <c r="M1005" s="798"/>
      <c r="N1005" s="797"/>
      <c r="O1005" s="393"/>
      <c r="P1005" s="696" t="s">
        <v>885</v>
      </c>
      <c r="Q1005" s="697"/>
      <c r="R1005" s="697"/>
      <c r="S1005" s="697"/>
      <c r="T1005" s="697" t="s">
        <v>885</v>
      </c>
      <c r="U1005" s="697"/>
      <c r="V1005" s="697"/>
      <c r="W1005" s="698"/>
    </row>
    <row r="1006" spans="2:23" ht="18" customHeight="1">
      <c r="C1006" s="509"/>
      <c r="D1006" s="509"/>
      <c r="I1006" s="403"/>
      <c r="N1006" s="512"/>
      <c r="O1006" s="393"/>
      <c r="P1006" s="677" t="s">
        <v>886</v>
      </c>
      <c r="Q1006" s="678"/>
      <c r="R1006" s="678"/>
      <c r="S1006" s="678"/>
      <c r="T1006" s="678"/>
      <c r="U1006" s="678"/>
      <c r="V1006" s="678"/>
      <c r="W1006" s="679"/>
    </row>
    <row r="1007" spans="2:23" ht="18" customHeight="1" thickBot="1">
      <c r="B1007" s="396"/>
      <c r="C1007" s="396"/>
      <c r="D1007" s="396"/>
      <c r="E1007" s="396"/>
      <c r="F1007" s="396"/>
      <c r="G1007" s="396"/>
      <c r="H1007" s="396"/>
      <c r="I1007" s="406"/>
      <c r="J1007" s="396"/>
      <c r="K1007" s="396"/>
      <c r="L1007" s="396"/>
      <c r="M1007" s="396"/>
      <c r="N1007" s="396"/>
      <c r="O1007" s="397"/>
      <c r="P1007" s="680"/>
      <c r="Q1007" s="681"/>
      <c r="R1007" s="681"/>
      <c r="S1007" s="681"/>
      <c r="T1007" s="681"/>
      <c r="U1007" s="681"/>
      <c r="V1007" s="681"/>
      <c r="W1007" s="682"/>
    </row>
    <row r="1008" spans="2:23" ht="18" customHeight="1">
      <c r="B1008" s="683" t="s">
        <v>887</v>
      </c>
      <c r="C1008" s="683"/>
      <c r="D1008" s="683"/>
      <c r="E1008" s="683"/>
      <c r="F1008" s="683"/>
      <c r="G1008" s="683"/>
      <c r="H1008" s="683"/>
      <c r="I1008" s="683"/>
      <c r="J1008" s="683"/>
      <c r="K1008" s="683"/>
      <c r="L1008" s="683"/>
      <c r="M1008" s="683"/>
      <c r="N1008" s="683"/>
      <c r="O1008" s="683"/>
      <c r="P1008" s="680"/>
      <c r="Q1008" s="681"/>
      <c r="R1008" s="681"/>
      <c r="S1008" s="681"/>
      <c r="T1008" s="681"/>
      <c r="U1008" s="681"/>
      <c r="V1008" s="681"/>
      <c r="W1008" s="682"/>
    </row>
    <row r="1009" spans="1:25" ht="18" customHeight="1">
      <c r="B1009" s="684" t="s">
        <v>888</v>
      </c>
      <c r="C1009" s="685"/>
      <c r="D1009" s="686"/>
      <c r="E1009" s="687"/>
      <c r="F1009" s="686"/>
      <c r="G1009" s="687"/>
      <c r="H1009" s="686"/>
      <c r="I1009" s="687"/>
      <c r="J1009" s="686"/>
      <c r="K1009" s="687"/>
      <c r="L1009" s="686"/>
      <c r="M1009" s="687"/>
      <c r="N1009" s="686"/>
      <c r="O1009" s="688"/>
      <c r="P1009" s="680"/>
      <c r="Q1009" s="681"/>
      <c r="R1009" s="681"/>
      <c r="S1009" s="681"/>
      <c r="T1009" s="681"/>
      <c r="U1009" s="681"/>
      <c r="V1009" s="681"/>
      <c r="W1009" s="682"/>
    </row>
    <row r="1010" spans="1:25" ht="18" customHeight="1">
      <c r="B1010" s="684" t="s">
        <v>889</v>
      </c>
      <c r="C1010" s="685"/>
      <c r="D1010" s="674"/>
      <c r="E1010" s="675"/>
      <c r="F1010" s="674"/>
      <c r="G1010" s="675"/>
      <c r="H1010" s="674"/>
      <c r="I1010" s="675"/>
      <c r="J1010" s="674"/>
      <c r="K1010" s="675"/>
      <c r="L1010" s="674"/>
      <c r="M1010" s="675"/>
      <c r="N1010" s="674"/>
      <c r="O1010" s="676"/>
      <c r="P1010" s="680"/>
      <c r="Q1010" s="681"/>
      <c r="R1010" s="681"/>
      <c r="S1010" s="681"/>
      <c r="T1010" s="681"/>
      <c r="U1010" s="681"/>
      <c r="V1010" s="681"/>
      <c r="W1010" s="682"/>
    </row>
    <row r="1011" spans="1:25" ht="18" customHeight="1">
      <c r="B1011" s="671" t="s">
        <v>890</v>
      </c>
      <c r="C1011" s="672"/>
      <c r="D1011" s="665"/>
      <c r="E1011" s="673"/>
      <c r="F1011" s="665"/>
      <c r="G1011" s="673"/>
      <c r="H1011" s="665"/>
      <c r="I1011" s="673"/>
      <c r="J1011" s="665"/>
      <c r="K1011" s="673"/>
      <c r="L1011" s="665"/>
      <c r="M1011" s="673"/>
      <c r="N1011" s="665"/>
      <c r="O1011" s="666"/>
      <c r="P1011" s="667" t="s">
        <v>891</v>
      </c>
      <c r="Q1011" s="668"/>
      <c r="R1011" s="668"/>
      <c r="S1011" s="668"/>
      <c r="T1011" s="669" t="s">
        <v>881</v>
      </c>
      <c r="U1011" s="669"/>
      <c r="V1011" s="669" t="s">
        <v>882</v>
      </c>
      <c r="W1011" s="670"/>
    </row>
    <row r="1012" spans="1:25" ht="18" customHeight="1"/>
    <row r="1013" spans="1:25" ht="18" customHeight="1">
      <c r="A1013" s="388"/>
      <c r="B1013" s="388"/>
      <c r="Y1013" s="389" t="s">
        <v>977</v>
      </c>
    </row>
    <row r="1014" spans="1:25" ht="18" customHeight="1"/>
    <row r="1015" spans="1:25" ht="18" customHeight="1">
      <c r="B1015" s="684" t="s">
        <v>849</v>
      </c>
      <c r="C1015" s="684"/>
      <c r="D1015" s="685"/>
      <c r="E1015" s="708" t="s">
        <v>437</v>
      </c>
      <c r="F1015" s="708"/>
      <c r="G1015" s="708" t="s">
        <v>850</v>
      </c>
      <c r="H1015" s="708"/>
      <c r="I1015" s="708"/>
      <c r="J1015" s="708"/>
      <c r="K1015" s="708"/>
      <c r="L1015" s="708"/>
      <c r="M1015" s="708"/>
      <c r="N1015" s="708"/>
      <c r="O1015" s="780" t="s">
        <v>894</v>
      </c>
      <c r="P1015" s="684"/>
      <c r="Q1015" s="684"/>
      <c r="R1015" s="685"/>
      <c r="S1015" s="780" t="s">
        <v>893</v>
      </c>
      <c r="T1015" s="684"/>
      <c r="U1015" s="684"/>
      <c r="V1015" s="684"/>
      <c r="W1015" s="684"/>
    </row>
    <row r="1016" spans="1:25" ht="18" customHeight="1">
      <c r="B1016" s="788">
        <v>3817755</v>
      </c>
      <c r="C1016" s="788"/>
      <c r="D1016" s="789"/>
      <c r="E1016" s="790">
        <v>25</v>
      </c>
      <c r="F1016" s="790"/>
      <c r="G1016" s="791" t="s">
        <v>661</v>
      </c>
      <c r="H1016" s="791"/>
      <c r="I1016" s="791"/>
      <c r="J1016" s="791"/>
      <c r="K1016" s="791"/>
      <c r="L1016" s="791"/>
      <c r="M1016" s="791"/>
      <c r="N1016" s="791"/>
      <c r="O1016" s="792" t="s">
        <v>1312</v>
      </c>
      <c r="P1016" s="793"/>
      <c r="Q1016" s="793"/>
      <c r="R1016" s="794"/>
      <c r="S1016" s="795" t="s">
        <v>1298</v>
      </c>
      <c r="T1016" s="788"/>
      <c r="U1016" s="788"/>
      <c r="V1016" s="788"/>
      <c r="W1016" s="788"/>
    </row>
    <row r="1017" spans="1:25" ht="18" customHeight="1">
      <c r="B1017" s="788"/>
      <c r="C1017" s="788"/>
      <c r="D1017" s="789"/>
      <c r="E1017" s="790"/>
      <c r="F1017" s="790"/>
      <c r="G1017" s="791"/>
      <c r="H1017" s="791"/>
      <c r="I1017" s="791"/>
      <c r="J1017" s="791"/>
      <c r="K1017" s="791"/>
      <c r="L1017" s="791"/>
      <c r="M1017" s="791"/>
      <c r="N1017" s="791"/>
      <c r="O1017" s="792"/>
      <c r="P1017" s="793"/>
      <c r="Q1017" s="793"/>
      <c r="R1017" s="794"/>
      <c r="S1017" s="781"/>
      <c r="T1017" s="781"/>
      <c r="U1017" s="781"/>
      <c r="V1017" s="781"/>
      <c r="W1017" s="781"/>
    </row>
    <row r="1018" spans="1:25" ht="18" customHeight="1">
      <c r="B1018" s="781"/>
      <c r="C1018" s="781"/>
      <c r="D1018" s="782"/>
      <c r="E1018" s="783"/>
      <c r="F1018" s="783"/>
      <c r="G1018" s="784"/>
      <c r="H1018" s="784"/>
      <c r="I1018" s="784"/>
      <c r="J1018" s="784"/>
      <c r="K1018" s="784"/>
      <c r="L1018" s="784"/>
      <c r="M1018" s="784"/>
      <c r="N1018" s="784"/>
      <c r="O1018" s="785"/>
      <c r="P1018" s="786"/>
      <c r="Q1018" s="786"/>
      <c r="R1018" s="787"/>
      <c r="S1018" s="781"/>
      <c r="T1018" s="781"/>
      <c r="U1018" s="781"/>
      <c r="V1018" s="781"/>
      <c r="W1018" s="781"/>
    </row>
    <row r="1019" spans="1:25" ht="18" customHeight="1">
      <c r="B1019" s="781"/>
      <c r="C1019" s="781"/>
      <c r="D1019" s="782"/>
      <c r="E1019" s="783"/>
      <c r="F1019" s="783"/>
      <c r="G1019" s="784"/>
      <c r="H1019" s="784"/>
      <c r="I1019" s="784"/>
      <c r="J1019" s="784"/>
      <c r="K1019" s="784"/>
      <c r="L1019" s="784"/>
      <c r="M1019" s="784"/>
      <c r="N1019" s="784"/>
      <c r="O1019" s="785"/>
      <c r="P1019" s="786"/>
      <c r="Q1019" s="786"/>
      <c r="R1019" s="787"/>
      <c r="S1019" s="781"/>
      <c r="T1019" s="781"/>
      <c r="U1019" s="781"/>
      <c r="V1019" s="781"/>
      <c r="W1019" s="781"/>
    </row>
    <row r="1020" spans="1:25" ht="18" customHeight="1" thickBot="1">
      <c r="B1020" s="773"/>
      <c r="C1020" s="773"/>
      <c r="D1020" s="774"/>
      <c r="E1020" s="775"/>
      <c r="F1020" s="775"/>
      <c r="G1020" s="776"/>
      <c r="H1020" s="776"/>
      <c r="I1020" s="776"/>
      <c r="J1020" s="776"/>
      <c r="K1020" s="776"/>
      <c r="L1020" s="776"/>
      <c r="M1020" s="776"/>
      <c r="N1020" s="776"/>
      <c r="O1020" s="777"/>
      <c r="P1020" s="778"/>
      <c r="Q1020" s="778"/>
      <c r="R1020" s="779"/>
      <c r="S1020" s="773"/>
      <c r="T1020" s="773"/>
      <c r="U1020" s="773"/>
      <c r="V1020" s="773"/>
      <c r="W1020" s="773"/>
    </row>
    <row r="1021" spans="1:25" ht="18" customHeight="1">
      <c r="B1021" s="685" t="s">
        <v>851</v>
      </c>
      <c r="C1021" s="708"/>
      <c r="D1021" s="708"/>
      <c r="E1021" s="708"/>
      <c r="F1021" s="708"/>
      <c r="G1021" s="708"/>
      <c r="H1021" s="708"/>
      <c r="I1021" s="708"/>
      <c r="J1021" s="708" t="s">
        <v>852</v>
      </c>
      <c r="K1021" s="708"/>
      <c r="L1021" s="708"/>
      <c r="M1021" s="708"/>
      <c r="N1021" s="708" t="s">
        <v>853</v>
      </c>
      <c r="O1021" s="708"/>
      <c r="P1021" s="708"/>
      <c r="Q1021" s="708"/>
      <c r="R1021" s="708"/>
      <c r="S1021" s="708"/>
      <c r="T1021" s="708" t="s">
        <v>854</v>
      </c>
      <c r="U1021" s="708"/>
      <c r="V1021" s="708"/>
      <c r="W1021" s="780"/>
    </row>
    <row r="1022" spans="1:25" ht="18" customHeight="1" thickBot="1">
      <c r="B1022" s="673"/>
      <c r="C1022" s="762"/>
      <c r="D1022" s="762"/>
      <c r="E1022" s="762"/>
      <c r="F1022" s="762"/>
      <c r="G1022" s="762"/>
      <c r="H1022" s="762"/>
      <c r="I1022" s="762"/>
      <c r="J1022" s="763" t="s">
        <v>892</v>
      </c>
      <c r="K1022" s="748"/>
      <c r="L1022" s="748"/>
      <c r="M1022" s="764"/>
      <c r="N1022" s="765" t="s">
        <v>901</v>
      </c>
      <c r="O1022" s="766"/>
      <c r="P1022" s="766"/>
      <c r="Q1022" s="766"/>
      <c r="R1022" s="766"/>
      <c r="S1022" s="767"/>
      <c r="T1022" s="768"/>
      <c r="U1022" s="768"/>
      <c r="V1022" s="768" t="s">
        <v>855</v>
      </c>
      <c r="W1022" s="769"/>
    </row>
    <row r="1023" spans="1:25" ht="18" customHeight="1">
      <c r="B1023" s="770" t="s">
        <v>856</v>
      </c>
      <c r="C1023" s="391"/>
      <c r="D1023" s="533"/>
      <c r="E1023" s="533"/>
      <c r="F1023" s="391"/>
      <c r="G1023" s="534"/>
      <c r="H1023" s="534"/>
      <c r="I1023" s="402"/>
      <c r="J1023" s="391"/>
      <c r="K1023" s="391"/>
      <c r="L1023" s="391"/>
      <c r="M1023" s="391"/>
      <c r="O1023" s="393"/>
      <c r="P1023" s="735" t="s">
        <v>857</v>
      </c>
      <c r="Q1023" s="772"/>
      <c r="R1023" s="772"/>
      <c r="S1023" s="772"/>
      <c r="T1023" s="745" t="s">
        <v>858</v>
      </c>
      <c r="U1023" s="746"/>
      <c r="V1023" s="746"/>
      <c r="W1023" s="746"/>
    </row>
    <row r="1024" spans="1:25" ht="18" customHeight="1">
      <c r="B1024" s="771"/>
      <c r="C1024" s="689"/>
      <c r="D1024" s="689"/>
      <c r="E1024" s="532"/>
      <c r="G1024" s="407"/>
      <c r="H1024" s="407"/>
      <c r="I1024" s="403"/>
      <c r="M1024" s="690" t="s">
        <v>904</v>
      </c>
      <c r="N1024" s="691"/>
      <c r="O1024" s="692" t="s">
        <v>908</v>
      </c>
      <c r="P1024" s="424" t="s">
        <v>859</v>
      </c>
      <c r="Q1024" s="749" t="s">
        <v>860</v>
      </c>
      <c r="R1024" s="750"/>
      <c r="S1024" s="750"/>
      <c r="T1024" s="425" t="s">
        <v>859</v>
      </c>
      <c r="U1024" s="751" t="s">
        <v>860</v>
      </c>
      <c r="V1024" s="750"/>
      <c r="W1024" s="730"/>
    </row>
    <row r="1025" spans="2:23" ht="18" customHeight="1">
      <c r="C1025" s="689"/>
      <c r="D1025" s="689"/>
      <c r="I1025" s="403"/>
      <c r="M1025" s="690"/>
      <c r="N1025" s="691"/>
      <c r="O1025" s="692"/>
      <c r="P1025" s="752"/>
      <c r="Q1025" s="754"/>
      <c r="R1025" s="754"/>
      <c r="S1025" s="755"/>
      <c r="T1025" s="758"/>
      <c r="U1025" s="755"/>
      <c r="V1025" s="760"/>
      <c r="W1025" s="760"/>
    </row>
    <row r="1026" spans="2:23" ht="18" customHeight="1" thickBot="1">
      <c r="B1026" s="398"/>
      <c r="C1026" s="398"/>
      <c r="I1026" s="403"/>
      <c r="N1026" s="535"/>
      <c r="O1026" s="399"/>
      <c r="P1026" s="753"/>
      <c r="Q1026" s="756"/>
      <c r="R1026" s="756"/>
      <c r="S1026" s="757"/>
      <c r="T1026" s="759"/>
      <c r="U1026" s="757"/>
      <c r="V1026" s="761"/>
      <c r="W1026" s="761"/>
    </row>
    <row r="1027" spans="2:23" ht="18" customHeight="1" thickBot="1">
      <c r="B1027" s="400"/>
      <c r="C1027" s="400"/>
      <c r="D1027" s="400"/>
      <c r="E1027" s="400"/>
      <c r="F1027" s="400"/>
      <c r="G1027" s="400"/>
      <c r="H1027" s="400"/>
      <c r="I1027" s="404"/>
      <c r="J1027" s="400"/>
      <c r="K1027" s="400"/>
      <c r="L1027" s="400"/>
      <c r="M1027" s="400"/>
      <c r="N1027" s="536"/>
      <c r="O1027" s="401"/>
      <c r="P1027" s="741" t="s">
        <v>861</v>
      </c>
      <c r="Q1027" s="742"/>
      <c r="R1027" s="743"/>
      <c r="S1027" s="744" t="s">
        <v>862</v>
      </c>
      <c r="T1027" s="744"/>
      <c r="U1027" s="744"/>
      <c r="V1027" s="744"/>
      <c r="W1027" s="744"/>
    </row>
    <row r="1028" spans="2:23" ht="18" customHeight="1">
      <c r="C1028" s="689"/>
      <c r="D1028" s="689"/>
      <c r="E1028" s="532"/>
      <c r="G1028" s="407"/>
      <c r="H1028" s="407"/>
      <c r="I1028" s="403"/>
      <c r="N1028" s="503"/>
      <c r="O1028" s="393"/>
      <c r="P1028" s="745" t="s">
        <v>863</v>
      </c>
      <c r="Q1028" s="746"/>
      <c r="R1028" s="746"/>
      <c r="S1028" s="728" t="s">
        <v>864</v>
      </c>
      <c r="T1028" s="729"/>
      <c r="U1028" s="729"/>
      <c r="V1028" s="729"/>
      <c r="W1028" s="729"/>
    </row>
    <row r="1029" spans="2:23" ht="18" customHeight="1" thickBot="1">
      <c r="C1029" s="689"/>
      <c r="D1029" s="689"/>
      <c r="I1029" s="403"/>
      <c r="N1029" s="503" t="s">
        <v>904</v>
      </c>
      <c r="O1029" s="500" t="s">
        <v>908</v>
      </c>
      <c r="P1029" s="747" t="s">
        <v>865</v>
      </c>
      <c r="Q1029" s="748"/>
      <c r="R1029" s="748"/>
      <c r="S1029" s="698" t="s">
        <v>864</v>
      </c>
      <c r="T1029" s="726"/>
      <c r="U1029" s="726"/>
      <c r="V1029" s="726"/>
      <c r="W1029" s="726"/>
    </row>
    <row r="1030" spans="2:23" ht="18" customHeight="1">
      <c r="C1030" s="689"/>
      <c r="D1030" s="689"/>
      <c r="I1030" s="403"/>
      <c r="N1030" s="512"/>
      <c r="O1030" s="393"/>
      <c r="P1030" s="715" t="s">
        <v>866</v>
      </c>
      <c r="Q1030" s="683"/>
      <c r="R1030" s="727"/>
      <c r="S1030" s="728" t="s">
        <v>864</v>
      </c>
      <c r="T1030" s="729"/>
      <c r="U1030" s="729"/>
      <c r="V1030" s="729"/>
      <c r="W1030" s="729"/>
    </row>
    <row r="1031" spans="2:23" ht="18" customHeight="1" thickBot="1">
      <c r="B1031" s="398"/>
      <c r="C1031" s="398"/>
      <c r="I1031" s="403"/>
      <c r="M1031" s="398"/>
      <c r="N1031" s="535"/>
      <c r="O1031" s="399"/>
      <c r="P1031" s="723" t="s">
        <v>981</v>
      </c>
      <c r="Q1031" s="724"/>
      <c r="R1031" s="725"/>
      <c r="S1031" s="698" t="s">
        <v>864</v>
      </c>
      <c r="T1031" s="726"/>
      <c r="U1031" s="726"/>
      <c r="V1031" s="726"/>
      <c r="W1031" s="726"/>
    </row>
    <row r="1032" spans="2:23" ht="18" customHeight="1">
      <c r="B1032" s="400"/>
      <c r="C1032" s="400"/>
      <c r="D1032" s="400"/>
      <c r="E1032" s="400"/>
      <c r="F1032" s="400"/>
      <c r="G1032" s="400"/>
      <c r="H1032" s="400"/>
      <c r="I1032" s="404"/>
      <c r="J1032" s="400"/>
      <c r="K1032" s="400"/>
      <c r="L1032" s="400"/>
      <c r="M1032" s="400"/>
      <c r="N1032" s="536"/>
      <c r="O1032" s="401"/>
      <c r="P1032" s="715" t="s">
        <v>867</v>
      </c>
      <c r="Q1032" s="683"/>
      <c r="R1032" s="727"/>
      <c r="S1032" s="728" t="s">
        <v>864</v>
      </c>
      <c r="T1032" s="729"/>
      <c r="U1032" s="729"/>
      <c r="V1032" s="729"/>
      <c r="W1032" s="729"/>
    </row>
    <row r="1033" spans="2:23" ht="18" customHeight="1">
      <c r="C1033" s="689"/>
      <c r="D1033" s="689"/>
      <c r="E1033" s="532"/>
      <c r="G1033" s="407"/>
      <c r="H1033" s="407"/>
      <c r="I1033" s="403"/>
      <c r="N1033" s="503"/>
      <c r="O1033" s="393"/>
      <c r="P1033" s="730" t="s">
        <v>868</v>
      </c>
      <c r="Q1033" s="731"/>
      <c r="R1033" s="732"/>
      <c r="S1033" s="733" t="s">
        <v>864</v>
      </c>
      <c r="T1033" s="734"/>
      <c r="U1033" s="734"/>
      <c r="V1033" s="734"/>
      <c r="W1033" s="734"/>
    </row>
    <row r="1034" spans="2:23" ht="18" customHeight="1" thickBot="1">
      <c r="C1034" s="689"/>
      <c r="D1034" s="689"/>
      <c r="I1034" s="403"/>
      <c r="N1034" s="503" t="s">
        <v>904</v>
      </c>
      <c r="O1034" s="500" t="s">
        <v>908</v>
      </c>
      <c r="P1034" s="735" t="s">
        <v>869</v>
      </c>
      <c r="Q1034" s="724"/>
      <c r="R1034" s="725"/>
      <c r="S1034" s="736"/>
      <c r="T1034" s="737"/>
      <c r="U1034" s="737"/>
      <c r="V1034" s="737"/>
      <c r="W1034" s="737"/>
    </row>
    <row r="1035" spans="2:23" ht="18" customHeight="1">
      <c r="C1035" s="689"/>
      <c r="D1035" s="689"/>
      <c r="I1035" s="403"/>
      <c r="N1035" s="512"/>
      <c r="O1035" s="393"/>
      <c r="P1035" s="738" t="s">
        <v>870</v>
      </c>
      <c r="Q1035" s="694" t="s">
        <v>909</v>
      </c>
      <c r="R1035" s="694"/>
      <c r="S1035" s="694"/>
      <c r="T1035" s="718"/>
      <c r="U1035" s="718"/>
      <c r="V1035" s="718"/>
      <c r="W1035" s="719"/>
    </row>
    <row r="1036" spans="2:23" ht="18" customHeight="1">
      <c r="B1036" s="398"/>
      <c r="C1036" s="398"/>
      <c r="I1036" s="403"/>
      <c r="M1036" s="398"/>
      <c r="N1036" s="535"/>
      <c r="O1036" s="399"/>
      <c r="P1036" s="739"/>
      <c r="Q1036" s="701" t="s">
        <v>910</v>
      </c>
      <c r="R1036" s="701"/>
      <c r="S1036" s="701"/>
      <c r="T1036" s="720"/>
      <c r="U1036" s="720"/>
      <c r="V1036" s="720"/>
      <c r="W1036" s="674"/>
    </row>
    <row r="1037" spans="2:23" ht="18" customHeight="1" thickBot="1">
      <c r="B1037" s="400"/>
      <c r="C1037" s="400"/>
      <c r="D1037" s="400"/>
      <c r="E1037" s="400"/>
      <c r="F1037" s="400"/>
      <c r="G1037" s="400"/>
      <c r="H1037" s="400"/>
      <c r="I1037" s="404"/>
      <c r="J1037" s="400"/>
      <c r="K1037" s="400"/>
      <c r="L1037" s="400"/>
      <c r="M1037" s="400"/>
      <c r="N1037" s="536"/>
      <c r="O1037" s="401"/>
      <c r="P1037" s="740"/>
      <c r="Q1037" s="704" t="s">
        <v>911</v>
      </c>
      <c r="R1037" s="704"/>
      <c r="S1037" s="704"/>
      <c r="T1037" s="721"/>
      <c r="U1037" s="721"/>
      <c r="V1037" s="721"/>
      <c r="W1037" s="722"/>
    </row>
    <row r="1038" spans="2:23" ht="18" customHeight="1">
      <c r="C1038" s="689"/>
      <c r="D1038" s="689"/>
      <c r="E1038" s="532"/>
      <c r="G1038" s="407"/>
      <c r="H1038" s="407"/>
      <c r="I1038" s="403"/>
      <c r="N1038" s="503"/>
      <c r="O1038" s="393"/>
      <c r="P1038" s="715" t="s">
        <v>871</v>
      </c>
      <c r="Q1038" s="683"/>
      <c r="R1038" s="683"/>
      <c r="S1038" s="683"/>
      <c r="T1038" s="683"/>
      <c r="U1038" s="683"/>
      <c r="V1038" s="683"/>
      <c r="W1038" s="683"/>
    </row>
    <row r="1039" spans="2:23" ht="18" customHeight="1">
      <c r="C1039" s="689"/>
      <c r="D1039" s="689"/>
      <c r="I1039" s="403"/>
      <c r="N1039" s="503" t="s">
        <v>904</v>
      </c>
      <c r="O1039" s="500" t="s">
        <v>908</v>
      </c>
      <c r="P1039" s="713" t="s">
        <v>872</v>
      </c>
      <c r="Q1039" s="701"/>
      <c r="R1039" s="701"/>
      <c r="S1039" s="701"/>
      <c r="T1039" s="716" t="s">
        <v>873</v>
      </c>
      <c r="U1039" s="716"/>
      <c r="V1039" s="716" t="s">
        <v>874</v>
      </c>
      <c r="W1039" s="717"/>
    </row>
    <row r="1040" spans="2:23" ht="18" customHeight="1">
      <c r="C1040" s="689"/>
      <c r="D1040" s="689"/>
      <c r="I1040" s="403"/>
      <c r="N1040" s="512"/>
      <c r="O1040" s="393"/>
      <c r="P1040" s="713"/>
      <c r="Q1040" s="701"/>
      <c r="R1040" s="701"/>
      <c r="S1040" s="701"/>
      <c r="T1040" s="716"/>
      <c r="U1040" s="716"/>
      <c r="V1040" s="716"/>
      <c r="W1040" s="717"/>
    </row>
    <row r="1041" spans="2:23" ht="18" customHeight="1">
      <c r="B1041" s="398"/>
      <c r="C1041" s="398"/>
      <c r="I1041" s="403"/>
      <c r="M1041" s="398"/>
      <c r="N1041" s="535"/>
      <c r="O1041" s="399"/>
      <c r="P1041" s="713" t="s">
        <v>875</v>
      </c>
      <c r="Q1041" s="701"/>
      <c r="R1041" s="701"/>
      <c r="S1041" s="701"/>
      <c r="T1041" s="716" t="s">
        <v>874</v>
      </c>
      <c r="U1041" s="716"/>
      <c r="V1041" s="716" t="s">
        <v>874</v>
      </c>
      <c r="W1041" s="717"/>
    </row>
    <row r="1042" spans="2:23" ht="18" customHeight="1">
      <c r="B1042" s="400"/>
      <c r="C1042" s="400"/>
      <c r="D1042" s="400"/>
      <c r="E1042" s="400"/>
      <c r="F1042" s="400"/>
      <c r="G1042" s="400"/>
      <c r="H1042" s="400"/>
      <c r="I1042" s="404"/>
      <c r="J1042" s="400"/>
      <c r="K1042" s="400"/>
      <c r="L1042" s="400"/>
      <c r="M1042" s="400"/>
      <c r="N1042" s="536"/>
      <c r="O1042" s="401"/>
      <c r="P1042" s="713"/>
      <c r="Q1042" s="701"/>
      <c r="R1042" s="701"/>
      <c r="S1042" s="701"/>
      <c r="T1042" s="716"/>
      <c r="U1042" s="716"/>
      <c r="V1042" s="716"/>
      <c r="W1042" s="717"/>
    </row>
    <row r="1043" spans="2:23" ht="18" customHeight="1">
      <c r="C1043" s="689"/>
      <c r="D1043" s="689"/>
      <c r="E1043" s="532"/>
      <c r="G1043" s="407"/>
      <c r="H1043" s="407"/>
      <c r="I1043" s="403"/>
      <c r="N1043" s="503"/>
      <c r="O1043" s="393"/>
      <c r="P1043" s="707" t="s">
        <v>876</v>
      </c>
      <c r="Q1043" s="708"/>
      <c r="R1043" s="708"/>
      <c r="S1043" s="708"/>
      <c r="T1043" s="709" t="s">
        <v>915</v>
      </c>
      <c r="U1043" s="709"/>
      <c r="V1043" s="709" t="s">
        <v>915</v>
      </c>
      <c r="W1043" s="710"/>
    </row>
    <row r="1044" spans="2:23" ht="18" customHeight="1" thickBot="1">
      <c r="C1044" s="689"/>
      <c r="D1044" s="689"/>
      <c r="I1044" s="403"/>
      <c r="N1044" s="503" t="s">
        <v>904</v>
      </c>
      <c r="O1044" s="500" t="s">
        <v>908</v>
      </c>
      <c r="P1044" s="711" t="s">
        <v>877</v>
      </c>
      <c r="Q1044" s="704"/>
      <c r="R1044" s="704"/>
      <c r="S1044" s="704"/>
      <c r="T1044" s="705" t="s">
        <v>878</v>
      </c>
      <c r="U1044" s="705"/>
      <c r="V1044" s="705" t="s">
        <v>879</v>
      </c>
      <c r="W1044" s="706"/>
    </row>
    <row r="1045" spans="2:23" ht="18" customHeight="1">
      <c r="C1045" s="689"/>
      <c r="D1045" s="689"/>
      <c r="I1045" s="403"/>
      <c r="N1045" s="512"/>
      <c r="O1045" s="393"/>
      <c r="P1045" s="712" t="s">
        <v>880</v>
      </c>
      <c r="Q1045" s="714" t="s">
        <v>914</v>
      </c>
      <c r="R1045" s="714"/>
      <c r="S1045" s="714"/>
      <c r="T1045" s="699" t="s">
        <v>917</v>
      </c>
      <c r="U1045" s="699"/>
      <c r="V1045" s="699" t="s">
        <v>918</v>
      </c>
      <c r="W1045" s="700"/>
    </row>
    <row r="1046" spans="2:23" ht="18" customHeight="1">
      <c r="B1046" s="398"/>
      <c r="C1046" s="398"/>
      <c r="D1046" s="398"/>
      <c r="E1046" s="398"/>
      <c r="F1046" s="398"/>
      <c r="G1046" s="398"/>
      <c r="H1046" s="398"/>
      <c r="I1046" s="405"/>
      <c r="J1046" s="398"/>
      <c r="K1046" s="398"/>
      <c r="L1046" s="398"/>
      <c r="M1046" s="398"/>
      <c r="N1046" s="535"/>
      <c r="O1046" s="399"/>
      <c r="P1046" s="713"/>
      <c r="Q1046" s="701" t="s">
        <v>913</v>
      </c>
      <c r="R1046" s="701"/>
      <c r="S1046" s="701"/>
      <c r="T1046" s="702" t="s">
        <v>917</v>
      </c>
      <c r="U1046" s="702"/>
      <c r="V1046" s="702" t="s">
        <v>918</v>
      </c>
      <c r="W1046" s="703"/>
    </row>
    <row r="1047" spans="2:23" ht="18" customHeight="1" thickBot="1">
      <c r="D1047" s="532"/>
      <c r="E1047" s="532"/>
      <c r="G1047" s="407"/>
      <c r="H1047" s="407"/>
      <c r="I1047" s="403"/>
      <c r="N1047" s="512"/>
      <c r="O1047" s="393"/>
      <c r="P1047" s="711"/>
      <c r="Q1047" s="704" t="s">
        <v>912</v>
      </c>
      <c r="R1047" s="704"/>
      <c r="S1047" s="704"/>
      <c r="T1047" s="705" t="s">
        <v>917</v>
      </c>
      <c r="U1047" s="705"/>
      <c r="V1047" s="705" t="s">
        <v>918</v>
      </c>
      <c r="W1047" s="706"/>
    </row>
    <row r="1048" spans="2:23" ht="18" customHeight="1">
      <c r="C1048" s="689"/>
      <c r="D1048" s="689"/>
      <c r="E1048" s="532"/>
      <c r="G1048" s="407"/>
      <c r="H1048" s="407"/>
      <c r="I1048" s="403"/>
      <c r="M1048" s="690" t="s">
        <v>904</v>
      </c>
      <c r="N1048" s="691"/>
      <c r="O1048" s="692" t="s">
        <v>908</v>
      </c>
      <c r="P1048" s="693" t="s">
        <v>883</v>
      </c>
      <c r="Q1048" s="694"/>
      <c r="R1048" s="694"/>
      <c r="S1048" s="694"/>
      <c r="T1048" s="694" t="s">
        <v>884</v>
      </c>
      <c r="U1048" s="694"/>
      <c r="V1048" s="694"/>
      <c r="W1048" s="695"/>
    </row>
    <row r="1049" spans="2:23" ht="18" customHeight="1" thickBot="1">
      <c r="C1049" s="689"/>
      <c r="D1049" s="689"/>
      <c r="I1049" s="403"/>
      <c r="M1049" s="690"/>
      <c r="N1049" s="691"/>
      <c r="O1049" s="692"/>
      <c r="P1049" s="696" t="s">
        <v>885</v>
      </c>
      <c r="Q1049" s="697"/>
      <c r="R1049" s="697"/>
      <c r="S1049" s="697"/>
      <c r="T1049" s="697" t="s">
        <v>885</v>
      </c>
      <c r="U1049" s="697"/>
      <c r="V1049" s="697"/>
      <c r="W1049" s="698"/>
    </row>
    <row r="1050" spans="2:23" ht="18" customHeight="1">
      <c r="C1050" s="509"/>
      <c r="D1050" s="509"/>
      <c r="I1050" s="403"/>
      <c r="O1050" s="393"/>
      <c r="P1050" s="677" t="s">
        <v>886</v>
      </c>
      <c r="Q1050" s="678"/>
      <c r="R1050" s="678"/>
      <c r="S1050" s="678"/>
      <c r="T1050" s="678"/>
      <c r="U1050" s="678"/>
      <c r="V1050" s="678"/>
      <c r="W1050" s="679"/>
    </row>
    <row r="1051" spans="2:23" ht="18" customHeight="1" thickBot="1">
      <c r="B1051" s="396"/>
      <c r="C1051" s="396"/>
      <c r="D1051" s="396"/>
      <c r="E1051" s="396"/>
      <c r="F1051" s="396"/>
      <c r="G1051" s="396"/>
      <c r="H1051" s="396"/>
      <c r="I1051" s="406"/>
      <c r="J1051" s="396"/>
      <c r="K1051" s="396"/>
      <c r="L1051" s="396"/>
      <c r="M1051" s="396"/>
      <c r="N1051" s="396"/>
      <c r="O1051" s="397"/>
      <c r="P1051" s="680"/>
      <c r="Q1051" s="681"/>
      <c r="R1051" s="681"/>
      <c r="S1051" s="681"/>
      <c r="T1051" s="681"/>
      <c r="U1051" s="681"/>
      <c r="V1051" s="681"/>
      <c r="W1051" s="682"/>
    </row>
    <row r="1052" spans="2:23" ht="18" customHeight="1">
      <c r="B1052" s="683" t="s">
        <v>887</v>
      </c>
      <c r="C1052" s="683"/>
      <c r="D1052" s="683"/>
      <c r="E1052" s="683"/>
      <c r="F1052" s="683"/>
      <c r="G1052" s="683"/>
      <c r="H1052" s="683"/>
      <c r="I1052" s="683"/>
      <c r="J1052" s="683"/>
      <c r="K1052" s="683"/>
      <c r="L1052" s="683"/>
      <c r="M1052" s="683"/>
      <c r="N1052" s="683"/>
      <c r="O1052" s="683"/>
      <c r="P1052" s="680"/>
      <c r="Q1052" s="681"/>
      <c r="R1052" s="681"/>
      <c r="S1052" s="681"/>
      <c r="T1052" s="681"/>
      <c r="U1052" s="681"/>
      <c r="V1052" s="681"/>
      <c r="W1052" s="682"/>
    </row>
    <row r="1053" spans="2:23" ht="18" customHeight="1">
      <c r="B1053" s="684" t="s">
        <v>888</v>
      </c>
      <c r="C1053" s="685"/>
      <c r="D1053" s="686"/>
      <c r="E1053" s="687"/>
      <c r="F1053" s="686"/>
      <c r="G1053" s="687"/>
      <c r="H1053" s="686"/>
      <c r="I1053" s="687"/>
      <c r="J1053" s="686"/>
      <c r="K1053" s="687"/>
      <c r="L1053" s="686"/>
      <c r="M1053" s="687"/>
      <c r="N1053" s="686"/>
      <c r="O1053" s="688"/>
      <c r="P1053" s="680"/>
      <c r="Q1053" s="681"/>
      <c r="R1053" s="681"/>
      <c r="S1053" s="681"/>
      <c r="T1053" s="681"/>
      <c r="U1053" s="681"/>
      <c r="V1053" s="681"/>
      <c r="W1053" s="682"/>
    </row>
    <row r="1054" spans="2:23" ht="18" customHeight="1">
      <c r="B1054" s="684" t="s">
        <v>889</v>
      </c>
      <c r="C1054" s="685"/>
      <c r="D1054" s="674"/>
      <c r="E1054" s="675"/>
      <c r="F1054" s="674"/>
      <c r="G1054" s="675"/>
      <c r="H1054" s="674"/>
      <c r="I1054" s="675"/>
      <c r="J1054" s="674"/>
      <c r="K1054" s="675"/>
      <c r="L1054" s="674"/>
      <c r="M1054" s="675"/>
      <c r="N1054" s="674"/>
      <c r="O1054" s="676"/>
      <c r="P1054" s="680"/>
      <c r="Q1054" s="681"/>
      <c r="R1054" s="681"/>
      <c r="S1054" s="681"/>
      <c r="T1054" s="681"/>
      <c r="U1054" s="681"/>
      <c r="V1054" s="681"/>
      <c r="W1054" s="682"/>
    </row>
    <row r="1055" spans="2:23" ht="18" customHeight="1">
      <c r="B1055" s="671" t="s">
        <v>890</v>
      </c>
      <c r="C1055" s="672"/>
      <c r="D1055" s="665"/>
      <c r="E1055" s="673"/>
      <c r="F1055" s="665"/>
      <c r="G1055" s="673"/>
      <c r="H1055" s="665"/>
      <c r="I1055" s="673"/>
      <c r="J1055" s="665"/>
      <c r="K1055" s="673"/>
      <c r="L1055" s="665"/>
      <c r="M1055" s="673"/>
      <c r="N1055" s="665"/>
      <c r="O1055" s="666"/>
      <c r="P1055" s="667" t="s">
        <v>891</v>
      </c>
      <c r="Q1055" s="668"/>
      <c r="R1055" s="668"/>
      <c r="S1055" s="668"/>
      <c r="T1055" s="669" t="s">
        <v>881</v>
      </c>
      <c r="U1055" s="669"/>
      <c r="V1055" s="669" t="s">
        <v>882</v>
      </c>
      <c r="W1055" s="670"/>
    </row>
    <row r="1056" spans="2:23" ht="18" customHeight="1"/>
    <row r="1057" spans="1:23" ht="18" customHeight="1">
      <c r="A1057" s="388"/>
      <c r="B1057" s="388"/>
    </row>
    <row r="1058" spans="1:23" ht="18" customHeight="1"/>
    <row r="1059" spans="1:23" ht="18" customHeight="1">
      <c r="B1059" s="684" t="s">
        <v>849</v>
      </c>
      <c r="C1059" s="684"/>
      <c r="D1059" s="685"/>
      <c r="E1059" s="708" t="s">
        <v>437</v>
      </c>
      <c r="F1059" s="708"/>
      <c r="G1059" s="708" t="s">
        <v>850</v>
      </c>
      <c r="H1059" s="708"/>
      <c r="I1059" s="708"/>
      <c r="J1059" s="708"/>
      <c r="K1059" s="708"/>
      <c r="L1059" s="708"/>
      <c r="M1059" s="708"/>
      <c r="N1059" s="708"/>
      <c r="O1059" s="780" t="s">
        <v>894</v>
      </c>
      <c r="P1059" s="684"/>
      <c r="Q1059" s="684"/>
      <c r="R1059" s="685"/>
      <c r="S1059" s="780" t="s">
        <v>893</v>
      </c>
      <c r="T1059" s="684"/>
      <c r="U1059" s="684"/>
      <c r="V1059" s="684"/>
      <c r="W1059" s="684"/>
    </row>
    <row r="1060" spans="1:23" ht="18" customHeight="1">
      <c r="B1060" s="788">
        <v>3824823</v>
      </c>
      <c r="C1060" s="788"/>
      <c r="D1060" s="789"/>
      <c r="E1060" s="790">
        <v>75</v>
      </c>
      <c r="F1060" s="790"/>
      <c r="G1060" s="791" t="s">
        <v>657</v>
      </c>
      <c r="H1060" s="791"/>
      <c r="I1060" s="791"/>
      <c r="J1060" s="791"/>
      <c r="K1060" s="791"/>
      <c r="L1060" s="791"/>
      <c r="M1060" s="791"/>
      <c r="N1060" s="791"/>
      <c r="O1060" s="840" t="s">
        <v>1017</v>
      </c>
      <c r="P1060" s="793"/>
      <c r="Q1060" s="793"/>
      <c r="R1060" s="794"/>
      <c r="S1060" s="841" t="s">
        <v>1894</v>
      </c>
      <c r="T1060" s="788"/>
      <c r="U1060" s="788"/>
      <c r="V1060" s="788"/>
      <c r="W1060" s="788"/>
    </row>
    <row r="1061" spans="1:23" ht="18" customHeight="1">
      <c r="B1061" s="788"/>
      <c r="C1061" s="788"/>
      <c r="D1061" s="789"/>
      <c r="E1061" s="790"/>
      <c r="F1061" s="790"/>
      <c r="G1061" s="791"/>
      <c r="H1061" s="791"/>
      <c r="I1061" s="791"/>
      <c r="J1061" s="791"/>
      <c r="K1061" s="791"/>
      <c r="L1061" s="791"/>
      <c r="M1061" s="791"/>
      <c r="N1061" s="791"/>
      <c r="O1061" s="792"/>
      <c r="P1061" s="793"/>
      <c r="Q1061" s="793"/>
      <c r="R1061" s="794"/>
      <c r="S1061" s="781"/>
      <c r="T1061" s="781"/>
      <c r="U1061" s="781"/>
      <c r="V1061" s="781"/>
      <c r="W1061" s="781"/>
    </row>
    <row r="1062" spans="1:23" ht="18" customHeight="1">
      <c r="B1062" s="781"/>
      <c r="C1062" s="781"/>
      <c r="D1062" s="782"/>
      <c r="E1062" s="783"/>
      <c r="F1062" s="783"/>
      <c r="G1062" s="784"/>
      <c r="H1062" s="784"/>
      <c r="I1062" s="784"/>
      <c r="J1062" s="784"/>
      <c r="K1062" s="784"/>
      <c r="L1062" s="784"/>
      <c r="M1062" s="784"/>
      <c r="N1062" s="784"/>
      <c r="O1062" s="785"/>
      <c r="P1062" s="786"/>
      <c r="Q1062" s="786"/>
      <c r="R1062" s="787"/>
      <c r="S1062" s="781"/>
      <c r="T1062" s="781"/>
      <c r="U1062" s="781"/>
      <c r="V1062" s="781"/>
      <c r="W1062" s="781"/>
    </row>
    <row r="1063" spans="1:23" ht="18" customHeight="1">
      <c r="B1063" s="781"/>
      <c r="C1063" s="781"/>
      <c r="D1063" s="782"/>
      <c r="E1063" s="783"/>
      <c r="F1063" s="783"/>
      <c r="G1063" s="784"/>
      <c r="H1063" s="784"/>
      <c r="I1063" s="784"/>
      <c r="J1063" s="784"/>
      <c r="K1063" s="784"/>
      <c r="L1063" s="784"/>
      <c r="M1063" s="784"/>
      <c r="N1063" s="784"/>
      <c r="O1063" s="785"/>
      <c r="P1063" s="786"/>
      <c r="Q1063" s="786"/>
      <c r="R1063" s="787"/>
      <c r="S1063" s="781"/>
      <c r="T1063" s="781"/>
      <c r="U1063" s="781"/>
      <c r="V1063" s="781"/>
      <c r="W1063" s="781"/>
    </row>
    <row r="1064" spans="1:23" ht="18" customHeight="1" thickBot="1">
      <c r="B1064" s="773"/>
      <c r="C1064" s="773"/>
      <c r="D1064" s="774"/>
      <c r="E1064" s="775"/>
      <c r="F1064" s="775"/>
      <c r="G1064" s="776"/>
      <c r="H1064" s="776"/>
      <c r="I1064" s="776"/>
      <c r="J1064" s="776"/>
      <c r="K1064" s="776"/>
      <c r="L1064" s="776"/>
      <c r="M1064" s="776"/>
      <c r="N1064" s="776"/>
      <c r="O1064" s="777"/>
      <c r="P1064" s="778"/>
      <c r="Q1064" s="778"/>
      <c r="R1064" s="779"/>
      <c r="S1064" s="773"/>
      <c r="T1064" s="773"/>
      <c r="U1064" s="773"/>
      <c r="V1064" s="773"/>
      <c r="W1064" s="773"/>
    </row>
    <row r="1065" spans="1:23" ht="18" customHeight="1">
      <c r="B1065" s="685" t="s">
        <v>851</v>
      </c>
      <c r="C1065" s="708"/>
      <c r="D1065" s="708"/>
      <c r="E1065" s="708"/>
      <c r="F1065" s="708"/>
      <c r="G1065" s="708"/>
      <c r="H1065" s="708"/>
      <c r="I1065" s="708"/>
      <c r="J1065" s="708" t="s">
        <v>852</v>
      </c>
      <c r="K1065" s="708"/>
      <c r="L1065" s="708"/>
      <c r="M1065" s="708"/>
      <c r="N1065" s="708" t="s">
        <v>853</v>
      </c>
      <c r="O1065" s="708"/>
      <c r="P1065" s="708"/>
      <c r="Q1065" s="708"/>
      <c r="R1065" s="708"/>
      <c r="S1065" s="708"/>
      <c r="T1065" s="708" t="s">
        <v>854</v>
      </c>
      <c r="U1065" s="708"/>
      <c r="V1065" s="708"/>
      <c r="W1065" s="780"/>
    </row>
    <row r="1066" spans="1:23" ht="18" customHeight="1" thickBot="1">
      <c r="B1066" s="673"/>
      <c r="C1066" s="762"/>
      <c r="D1066" s="762"/>
      <c r="E1066" s="762"/>
      <c r="F1066" s="762"/>
      <c r="G1066" s="762"/>
      <c r="H1066" s="762"/>
      <c r="I1066" s="762"/>
      <c r="J1066" s="763" t="s">
        <v>892</v>
      </c>
      <c r="K1066" s="748"/>
      <c r="L1066" s="748"/>
      <c r="M1066" s="764"/>
      <c r="N1066" s="765" t="s">
        <v>901</v>
      </c>
      <c r="O1066" s="766"/>
      <c r="P1066" s="766"/>
      <c r="Q1066" s="766"/>
      <c r="R1066" s="766"/>
      <c r="S1066" s="767"/>
      <c r="T1066" s="768"/>
      <c r="U1066" s="768"/>
      <c r="V1066" s="768" t="s">
        <v>855</v>
      </c>
      <c r="W1066" s="769"/>
    </row>
    <row r="1067" spans="1:23" ht="18" customHeight="1">
      <c r="B1067" s="770" t="s">
        <v>856</v>
      </c>
      <c r="C1067" s="391"/>
      <c r="D1067" s="391"/>
      <c r="E1067" s="391"/>
      <c r="F1067" s="391"/>
      <c r="G1067" s="391"/>
      <c r="H1067" s="391"/>
      <c r="I1067" s="391"/>
      <c r="J1067" s="391"/>
      <c r="K1067" s="391"/>
      <c r="L1067" s="391"/>
      <c r="M1067" s="391"/>
      <c r="O1067" s="393"/>
      <c r="P1067" s="735" t="s">
        <v>857</v>
      </c>
      <c r="Q1067" s="772"/>
      <c r="R1067" s="772"/>
      <c r="S1067" s="772"/>
      <c r="T1067" s="745" t="s">
        <v>858</v>
      </c>
      <c r="U1067" s="746"/>
      <c r="V1067" s="746"/>
      <c r="W1067" s="746"/>
    </row>
    <row r="1068" spans="1:23" ht="18" customHeight="1">
      <c r="B1068" s="771"/>
      <c r="O1068" s="393"/>
      <c r="P1068" s="569" t="s">
        <v>859</v>
      </c>
      <c r="Q1068" s="749" t="s">
        <v>860</v>
      </c>
      <c r="R1068" s="750"/>
      <c r="S1068" s="750"/>
      <c r="T1068" s="568" t="s">
        <v>859</v>
      </c>
      <c r="U1068" s="751" t="s">
        <v>860</v>
      </c>
      <c r="V1068" s="750"/>
      <c r="W1068" s="730"/>
    </row>
    <row r="1069" spans="1:23" ht="18" customHeight="1">
      <c r="B1069" s="392"/>
      <c r="O1069" s="393"/>
      <c r="P1069" s="752"/>
      <c r="Q1069" s="754"/>
      <c r="R1069" s="754"/>
      <c r="S1069" s="755"/>
      <c r="T1069" s="758"/>
      <c r="U1069" s="755"/>
      <c r="V1069" s="760"/>
      <c r="W1069" s="760"/>
    </row>
    <row r="1070" spans="1:23" ht="18" customHeight="1" thickBot="1">
      <c r="B1070" s="392"/>
      <c r="O1070" s="393"/>
      <c r="P1070" s="753"/>
      <c r="Q1070" s="756"/>
      <c r="R1070" s="756"/>
      <c r="S1070" s="757"/>
      <c r="T1070" s="759"/>
      <c r="U1070" s="757"/>
      <c r="V1070" s="761"/>
      <c r="W1070" s="761"/>
    </row>
    <row r="1071" spans="1:23" ht="18" customHeight="1" thickBot="1">
      <c r="B1071" s="392"/>
      <c r="O1071" s="393"/>
      <c r="P1071" s="741" t="s">
        <v>861</v>
      </c>
      <c r="Q1071" s="742"/>
      <c r="R1071" s="743"/>
      <c r="S1071" s="744" t="s">
        <v>862</v>
      </c>
      <c r="T1071" s="744"/>
      <c r="U1071" s="744"/>
      <c r="V1071" s="744"/>
      <c r="W1071" s="744"/>
    </row>
    <row r="1072" spans="1:23" ht="18" customHeight="1">
      <c r="B1072" s="392"/>
      <c r="O1072" s="393"/>
      <c r="P1072" s="745" t="s">
        <v>863</v>
      </c>
      <c r="Q1072" s="746"/>
      <c r="R1072" s="746"/>
      <c r="S1072" s="728" t="s">
        <v>864</v>
      </c>
      <c r="T1072" s="729"/>
      <c r="U1072" s="729"/>
      <c r="V1072" s="729"/>
      <c r="W1072" s="729"/>
    </row>
    <row r="1073" spans="2:23" ht="18" customHeight="1" thickBot="1">
      <c r="B1073" s="392"/>
      <c r="O1073" s="393"/>
      <c r="P1073" s="747" t="s">
        <v>865</v>
      </c>
      <c r="Q1073" s="748"/>
      <c r="R1073" s="748"/>
      <c r="S1073" s="698" t="s">
        <v>864</v>
      </c>
      <c r="T1073" s="726"/>
      <c r="U1073" s="726"/>
      <c r="V1073" s="726"/>
      <c r="W1073" s="726"/>
    </row>
    <row r="1074" spans="2:23" ht="18" customHeight="1">
      <c r="B1074" s="392"/>
      <c r="O1074" s="393"/>
      <c r="P1074" s="715" t="s">
        <v>866</v>
      </c>
      <c r="Q1074" s="683"/>
      <c r="R1074" s="727"/>
      <c r="S1074" s="728" t="s">
        <v>864</v>
      </c>
      <c r="T1074" s="729"/>
      <c r="U1074" s="729"/>
      <c r="V1074" s="729"/>
      <c r="W1074" s="729"/>
    </row>
    <row r="1075" spans="2:23" ht="18" customHeight="1" thickBot="1">
      <c r="B1075" s="392"/>
      <c r="O1075" s="393"/>
      <c r="P1075" s="723" t="s">
        <v>981</v>
      </c>
      <c r="Q1075" s="724"/>
      <c r="R1075" s="725"/>
      <c r="S1075" s="698" t="s">
        <v>864</v>
      </c>
      <c r="T1075" s="726"/>
      <c r="U1075" s="726"/>
      <c r="V1075" s="726"/>
      <c r="W1075" s="726"/>
    </row>
    <row r="1076" spans="2:23" ht="18" customHeight="1">
      <c r="B1076" s="392"/>
      <c r="O1076" s="393"/>
      <c r="P1076" s="715" t="s">
        <v>867</v>
      </c>
      <c r="Q1076" s="683"/>
      <c r="R1076" s="727"/>
      <c r="S1076" s="728" t="s">
        <v>864</v>
      </c>
      <c r="T1076" s="729"/>
      <c r="U1076" s="729"/>
      <c r="V1076" s="729"/>
      <c r="W1076" s="729"/>
    </row>
    <row r="1077" spans="2:23" ht="18" customHeight="1">
      <c r="B1077" s="392"/>
      <c r="O1077" s="393"/>
      <c r="P1077" s="730" t="s">
        <v>868</v>
      </c>
      <c r="Q1077" s="731"/>
      <c r="R1077" s="732"/>
      <c r="S1077" s="733" t="s">
        <v>864</v>
      </c>
      <c r="T1077" s="734"/>
      <c r="U1077" s="734"/>
      <c r="V1077" s="734"/>
      <c r="W1077" s="734"/>
    </row>
    <row r="1078" spans="2:23" ht="18" customHeight="1" thickBot="1">
      <c r="B1078" s="392"/>
      <c r="O1078" s="393"/>
      <c r="P1078" s="735" t="s">
        <v>869</v>
      </c>
      <c r="Q1078" s="724"/>
      <c r="R1078" s="725"/>
      <c r="S1078" s="736"/>
      <c r="T1078" s="737"/>
      <c r="U1078" s="737"/>
      <c r="V1078" s="737"/>
      <c r="W1078" s="737"/>
    </row>
    <row r="1079" spans="2:23" ht="18" customHeight="1">
      <c r="B1079" s="392"/>
      <c r="D1079" s="394"/>
      <c r="E1079" s="394"/>
      <c r="G1079" s="819"/>
      <c r="H1079" s="819"/>
      <c r="O1079" s="395"/>
      <c r="P1079" s="738" t="s">
        <v>870</v>
      </c>
      <c r="Q1079" s="694" t="s">
        <v>909</v>
      </c>
      <c r="R1079" s="694"/>
      <c r="S1079" s="694"/>
      <c r="T1079" s="718"/>
      <c r="U1079" s="718"/>
      <c r="V1079" s="718"/>
      <c r="W1079" s="719"/>
    </row>
    <row r="1080" spans="2:23" ht="18" customHeight="1">
      <c r="B1080" s="392"/>
      <c r="D1080" s="394"/>
      <c r="E1080" s="394"/>
      <c r="G1080" s="819"/>
      <c r="H1080" s="819"/>
      <c r="N1080" s="570" t="s">
        <v>904</v>
      </c>
      <c r="O1080" s="571" t="s">
        <v>908</v>
      </c>
      <c r="P1080" s="739"/>
      <c r="Q1080" s="701" t="s">
        <v>910</v>
      </c>
      <c r="R1080" s="701"/>
      <c r="S1080" s="701"/>
      <c r="T1080" s="720"/>
      <c r="U1080" s="720"/>
      <c r="V1080" s="720"/>
      <c r="W1080" s="674"/>
    </row>
    <row r="1081" spans="2:23" ht="18" customHeight="1" thickBot="1">
      <c r="B1081" s="392"/>
      <c r="O1081" s="395"/>
      <c r="P1081" s="740"/>
      <c r="Q1081" s="704" t="s">
        <v>911</v>
      </c>
      <c r="R1081" s="704"/>
      <c r="S1081" s="704"/>
      <c r="T1081" s="721"/>
      <c r="U1081" s="721"/>
      <c r="V1081" s="721"/>
      <c r="W1081" s="722"/>
    </row>
    <row r="1082" spans="2:23" ht="18" customHeight="1">
      <c r="B1082" s="392"/>
      <c r="O1082" s="393"/>
      <c r="P1082" s="715" t="s">
        <v>871</v>
      </c>
      <c r="Q1082" s="683"/>
      <c r="R1082" s="683"/>
      <c r="S1082" s="683"/>
      <c r="T1082" s="683"/>
      <c r="U1082" s="683"/>
      <c r="V1082" s="683"/>
      <c r="W1082" s="683"/>
    </row>
    <row r="1083" spans="2:23" ht="18" customHeight="1">
      <c r="B1083" s="392"/>
      <c r="O1083" s="393"/>
      <c r="P1083" s="713" t="s">
        <v>872</v>
      </c>
      <c r="Q1083" s="701"/>
      <c r="R1083" s="701"/>
      <c r="S1083" s="701"/>
      <c r="T1083" s="716" t="s">
        <v>873</v>
      </c>
      <c r="U1083" s="716"/>
      <c r="V1083" s="716" t="s">
        <v>874</v>
      </c>
      <c r="W1083" s="717"/>
    </row>
    <row r="1084" spans="2:23" ht="18" customHeight="1">
      <c r="B1084" s="392"/>
      <c r="O1084" s="393"/>
      <c r="P1084" s="713"/>
      <c r="Q1084" s="701"/>
      <c r="R1084" s="701"/>
      <c r="S1084" s="701"/>
      <c r="T1084" s="716"/>
      <c r="U1084" s="716"/>
      <c r="V1084" s="716"/>
      <c r="W1084" s="717"/>
    </row>
    <row r="1085" spans="2:23" ht="18" customHeight="1">
      <c r="B1085" s="392"/>
      <c r="O1085" s="393"/>
      <c r="P1085" s="713" t="s">
        <v>875</v>
      </c>
      <c r="Q1085" s="701"/>
      <c r="R1085" s="701"/>
      <c r="S1085" s="701"/>
      <c r="T1085" s="716" t="s">
        <v>874</v>
      </c>
      <c r="U1085" s="716"/>
      <c r="V1085" s="716" t="s">
        <v>874</v>
      </c>
      <c r="W1085" s="717"/>
    </row>
    <row r="1086" spans="2:23" ht="18" customHeight="1">
      <c r="B1086" s="392"/>
      <c r="O1086" s="393"/>
      <c r="P1086" s="713"/>
      <c r="Q1086" s="701"/>
      <c r="R1086" s="701"/>
      <c r="S1086" s="701"/>
      <c r="T1086" s="716"/>
      <c r="U1086" s="716"/>
      <c r="V1086" s="716"/>
      <c r="W1086" s="717"/>
    </row>
    <row r="1087" spans="2:23" ht="18" customHeight="1">
      <c r="B1087" s="392"/>
      <c r="O1087" s="393"/>
      <c r="P1087" s="707" t="s">
        <v>876</v>
      </c>
      <c r="Q1087" s="708"/>
      <c r="R1087" s="708"/>
      <c r="S1087" s="708"/>
      <c r="T1087" s="709" t="s">
        <v>915</v>
      </c>
      <c r="U1087" s="709"/>
      <c r="V1087" s="709" t="s">
        <v>915</v>
      </c>
      <c r="W1087" s="710"/>
    </row>
    <row r="1088" spans="2:23" ht="18" customHeight="1" thickBot="1">
      <c r="B1088" s="392"/>
      <c r="O1088" s="393"/>
      <c r="P1088" s="711" t="s">
        <v>877</v>
      </c>
      <c r="Q1088" s="704"/>
      <c r="R1088" s="704"/>
      <c r="S1088" s="704"/>
      <c r="T1088" s="705" t="s">
        <v>878</v>
      </c>
      <c r="U1088" s="705"/>
      <c r="V1088" s="705" t="s">
        <v>879</v>
      </c>
      <c r="W1088" s="706"/>
    </row>
    <row r="1089" spans="2:23" ht="18" customHeight="1">
      <c r="B1089" s="392"/>
      <c r="O1089" s="393"/>
      <c r="P1089" s="712" t="s">
        <v>880</v>
      </c>
      <c r="Q1089" s="714" t="s">
        <v>914</v>
      </c>
      <c r="R1089" s="714"/>
      <c r="S1089" s="714"/>
      <c r="T1089" s="699" t="s">
        <v>917</v>
      </c>
      <c r="U1089" s="699"/>
      <c r="V1089" s="699" t="s">
        <v>918</v>
      </c>
      <c r="W1089" s="700"/>
    </row>
    <row r="1090" spans="2:23" ht="18" customHeight="1">
      <c r="B1090" s="392"/>
      <c r="O1090" s="393"/>
      <c r="P1090" s="713"/>
      <c r="Q1090" s="701" t="s">
        <v>913</v>
      </c>
      <c r="R1090" s="701"/>
      <c r="S1090" s="701"/>
      <c r="T1090" s="702" t="s">
        <v>917</v>
      </c>
      <c r="U1090" s="702"/>
      <c r="V1090" s="702" t="s">
        <v>918</v>
      </c>
      <c r="W1090" s="703"/>
    </row>
    <row r="1091" spans="2:23" ht="18" customHeight="1" thickBot="1">
      <c r="B1091" s="392"/>
      <c r="O1091" s="393"/>
      <c r="P1091" s="711"/>
      <c r="Q1091" s="704" t="s">
        <v>912</v>
      </c>
      <c r="R1091" s="704"/>
      <c r="S1091" s="704"/>
      <c r="T1091" s="705" t="s">
        <v>917</v>
      </c>
      <c r="U1091" s="705"/>
      <c r="V1091" s="705" t="s">
        <v>918</v>
      </c>
      <c r="W1091" s="706"/>
    </row>
    <row r="1092" spans="2:23" ht="18" customHeight="1">
      <c r="B1092" s="392"/>
      <c r="O1092" s="393"/>
      <c r="P1092" s="693" t="s">
        <v>883</v>
      </c>
      <c r="Q1092" s="694"/>
      <c r="R1092" s="694"/>
      <c r="S1092" s="694"/>
      <c r="T1092" s="694" t="s">
        <v>884</v>
      </c>
      <c r="U1092" s="694"/>
      <c r="V1092" s="694"/>
      <c r="W1092" s="695"/>
    </row>
    <row r="1093" spans="2:23" ht="18" customHeight="1" thickBot="1">
      <c r="B1093" s="392"/>
      <c r="O1093" s="393"/>
      <c r="P1093" s="696" t="s">
        <v>885</v>
      </c>
      <c r="Q1093" s="697"/>
      <c r="R1093" s="697"/>
      <c r="S1093" s="697"/>
      <c r="T1093" s="697" t="s">
        <v>885</v>
      </c>
      <c r="U1093" s="697"/>
      <c r="V1093" s="697"/>
      <c r="W1093" s="698"/>
    </row>
    <row r="1094" spans="2:23" ht="18" customHeight="1">
      <c r="B1094" s="392"/>
      <c r="O1094" s="393"/>
      <c r="P1094" s="677" t="s">
        <v>886</v>
      </c>
      <c r="Q1094" s="678"/>
      <c r="R1094" s="678"/>
      <c r="S1094" s="678"/>
      <c r="T1094" s="678"/>
      <c r="U1094" s="678"/>
      <c r="V1094" s="678"/>
      <c r="W1094" s="679"/>
    </row>
    <row r="1095" spans="2:23" ht="18" customHeight="1" thickBot="1">
      <c r="B1095" s="396"/>
      <c r="C1095" s="396"/>
      <c r="D1095" s="396"/>
      <c r="E1095" s="396"/>
      <c r="F1095" s="396"/>
      <c r="G1095" s="396"/>
      <c r="H1095" s="396"/>
      <c r="I1095" s="396"/>
      <c r="J1095" s="396"/>
      <c r="K1095" s="396"/>
      <c r="L1095" s="396"/>
      <c r="M1095" s="396"/>
      <c r="N1095" s="396"/>
      <c r="O1095" s="397"/>
      <c r="P1095" s="680"/>
      <c r="Q1095" s="681"/>
      <c r="R1095" s="681"/>
      <c r="S1095" s="681"/>
      <c r="T1095" s="681"/>
      <c r="U1095" s="681"/>
      <c r="V1095" s="681"/>
      <c r="W1095" s="682"/>
    </row>
    <row r="1096" spans="2:23" ht="18" customHeight="1">
      <c r="B1096" s="683" t="s">
        <v>887</v>
      </c>
      <c r="C1096" s="683"/>
      <c r="D1096" s="683"/>
      <c r="E1096" s="683"/>
      <c r="F1096" s="683"/>
      <c r="G1096" s="683"/>
      <c r="H1096" s="683"/>
      <c r="I1096" s="683"/>
      <c r="J1096" s="683"/>
      <c r="K1096" s="683"/>
      <c r="L1096" s="683"/>
      <c r="M1096" s="683"/>
      <c r="N1096" s="683"/>
      <c r="O1096" s="683"/>
      <c r="P1096" s="680"/>
      <c r="Q1096" s="681"/>
      <c r="R1096" s="681"/>
      <c r="S1096" s="681"/>
      <c r="T1096" s="681"/>
      <c r="U1096" s="681"/>
      <c r="V1096" s="681"/>
      <c r="W1096" s="682"/>
    </row>
    <row r="1097" spans="2:23" ht="18" customHeight="1">
      <c r="B1097" s="684" t="s">
        <v>888</v>
      </c>
      <c r="C1097" s="685"/>
      <c r="D1097" s="686"/>
      <c r="E1097" s="687"/>
      <c r="F1097" s="686"/>
      <c r="G1097" s="687"/>
      <c r="H1097" s="686"/>
      <c r="I1097" s="687"/>
      <c r="J1097" s="686"/>
      <c r="K1097" s="687"/>
      <c r="L1097" s="686"/>
      <c r="M1097" s="687"/>
      <c r="N1097" s="686"/>
      <c r="O1097" s="688"/>
      <c r="P1097" s="680"/>
      <c r="Q1097" s="681"/>
      <c r="R1097" s="681"/>
      <c r="S1097" s="681"/>
      <c r="T1097" s="681"/>
      <c r="U1097" s="681"/>
      <c r="V1097" s="681"/>
      <c r="W1097" s="682"/>
    </row>
    <row r="1098" spans="2:23" ht="18" customHeight="1">
      <c r="B1098" s="684" t="s">
        <v>889</v>
      </c>
      <c r="C1098" s="685"/>
      <c r="D1098" s="674"/>
      <c r="E1098" s="675"/>
      <c r="F1098" s="674"/>
      <c r="G1098" s="675"/>
      <c r="H1098" s="674"/>
      <c r="I1098" s="675"/>
      <c r="J1098" s="674"/>
      <c r="K1098" s="675"/>
      <c r="L1098" s="674"/>
      <c r="M1098" s="675"/>
      <c r="N1098" s="674"/>
      <c r="O1098" s="676"/>
      <c r="P1098" s="680"/>
      <c r="Q1098" s="681"/>
      <c r="R1098" s="681"/>
      <c r="S1098" s="681"/>
      <c r="T1098" s="681"/>
      <c r="U1098" s="681"/>
      <c r="V1098" s="681"/>
      <c r="W1098" s="682"/>
    </row>
    <row r="1099" spans="2:23" ht="18" customHeight="1">
      <c r="B1099" s="671" t="s">
        <v>890</v>
      </c>
      <c r="C1099" s="672"/>
      <c r="D1099" s="665"/>
      <c r="E1099" s="673"/>
      <c r="F1099" s="665"/>
      <c r="G1099" s="673"/>
      <c r="H1099" s="665"/>
      <c r="I1099" s="673"/>
      <c r="J1099" s="665"/>
      <c r="K1099" s="673"/>
      <c r="L1099" s="665"/>
      <c r="M1099" s="673"/>
      <c r="N1099" s="665"/>
      <c r="O1099" s="666"/>
      <c r="P1099" s="667" t="s">
        <v>891</v>
      </c>
      <c r="Q1099" s="668"/>
      <c r="R1099" s="668"/>
      <c r="S1099" s="668"/>
      <c r="T1099" s="669" t="s">
        <v>881</v>
      </c>
      <c r="U1099" s="669"/>
      <c r="V1099" s="669" t="s">
        <v>882</v>
      </c>
      <c r="W1099" s="670"/>
    </row>
    <row r="1100" spans="2:23" ht="18" customHeight="1"/>
    <row r="1101" spans="2:23" ht="18" customHeight="1"/>
    <row r="1102" spans="2:23" ht="18" customHeight="1"/>
    <row r="1103" spans="2:23" ht="18" customHeight="1"/>
    <row r="1104" spans="2:23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</sheetData>
  <mergeCells count="3251">
    <mergeCell ref="B1099:C1099"/>
    <mergeCell ref="D1099:E1099"/>
    <mergeCell ref="F1099:G1099"/>
    <mergeCell ref="H1099:I1099"/>
    <mergeCell ref="J1099:K1099"/>
    <mergeCell ref="L1099:M1099"/>
    <mergeCell ref="N1099:O1099"/>
    <mergeCell ref="P1099:S1099"/>
    <mergeCell ref="T1099:U1099"/>
    <mergeCell ref="V1099:W1099"/>
    <mergeCell ref="P1092:S1092"/>
    <mergeCell ref="T1092:W1092"/>
    <mergeCell ref="P1093:S1093"/>
    <mergeCell ref="T1093:W1093"/>
    <mergeCell ref="P1094:W1098"/>
    <mergeCell ref="B1096:O1096"/>
    <mergeCell ref="B1097:C1097"/>
    <mergeCell ref="D1097:E1097"/>
    <mergeCell ref="F1097:G1097"/>
    <mergeCell ref="H1097:I1097"/>
    <mergeCell ref="J1097:K1097"/>
    <mergeCell ref="L1097:M1097"/>
    <mergeCell ref="N1097:O1097"/>
    <mergeCell ref="B1098:C1098"/>
    <mergeCell ref="D1098:E1098"/>
    <mergeCell ref="F1098:G1098"/>
    <mergeCell ref="H1098:I1098"/>
    <mergeCell ref="J1098:K1098"/>
    <mergeCell ref="L1098:M1098"/>
    <mergeCell ref="N1098:O1098"/>
    <mergeCell ref="P1082:W1082"/>
    <mergeCell ref="P1083:S1084"/>
    <mergeCell ref="T1083:U1084"/>
    <mergeCell ref="V1083:W1084"/>
    <mergeCell ref="P1085:S1086"/>
    <mergeCell ref="T1085:U1086"/>
    <mergeCell ref="V1085:W1086"/>
    <mergeCell ref="P1087:S1087"/>
    <mergeCell ref="T1087:U1087"/>
    <mergeCell ref="V1087:W1087"/>
    <mergeCell ref="P1088:S1088"/>
    <mergeCell ref="T1088:U1088"/>
    <mergeCell ref="V1088:W1088"/>
    <mergeCell ref="P1089:P1091"/>
    <mergeCell ref="Q1089:S1089"/>
    <mergeCell ref="T1089:U1089"/>
    <mergeCell ref="V1089:W1089"/>
    <mergeCell ref="Q1090:S1090"/>
    <mergeCell ref="T1090:U1090"/>
    <mergeCell ref="V1090:W1090"/>
    <mergeCell ref="Q1091:S1091"/>
    <mergeCell ref="T1091:U1091"/>
    <mergeCell ref="V1091:W1091"/>
    <mergeCell ref="P1075:R1075"/>
    <mergeCell ref="S1075:W1075"/>
    <mergeCell ref="P1076:R1076"/>
    <mergeCell ref="S1076:W1076"/>
    <mergeCell ref="P1077:R1077"/>
    <mergeCell ref="S1077:W1077"/>
    <mergeCell ref="P1078:R1078"/>
    <mergeCell ref="S1078:W1078"/>
    <mergeCell ref="G1079:H1080"/>
    <mergeCell ref="P1079:P1081"/>
    <mergeCell ref="Q1079:S1079"/>
    <mergeCell ref="T1079:W1079"/>
    <mergeCell ref="Q1080:S1080"/>
    <mergeCell ref="T1080:U1080"/>
    <mergeCell ref="V1080:W1080"/>
    <mergeCell ref="Q1081:S1081"/>
    <mergeCell ref="T1081:U1081"/>
    <mergeCell ref="V1081:W1081"/>
    <mergeCell ref="B1067:B1068"/>
    <mergeCell ref="P1067:S1067"/>
    <mergeCell ref="T1067:W1067"/>
    <mergeCell ref="Q1068:S1068"/>
    <mergeCell ref="U1068:W1068"/>
    <mergeCell ref="P1069:P1070"/>
    <mergeCell ref="Q1069:S1070"/>
    <mergeCell ref="T1069:T1070"/>
    <mergeCell ref="U1069:W1070"/>
    <mergeCell ref="P1071:R1071"/>
    <mergeCell ref="S1071:W1071"/>
    <mergeCell ref="P1072:R1072"/>
    <mergeCell ref="S1072:W1072"/>
    <mergeCell ref="P1073:R1073"/>
    <mergeCell ref="S1073:W1073"/>
    <mergeCell ref="P1074:R1074"/>
    <mergeCell ref="S1074:W1074"/>
    <mergeCell ref="B1063:D1063"/>
    <mergeCell ref="E1063:F1063"/>
    <mergeCell ref="G1063:N1063"/>
    <mergeCell ref="O1063:R1063"/>
    <mergeCell ref="S1063:W1063"/>
    <mergeCell ref="B1064:D1064"/>
    <mergeCell ref="E1064:F1064"/>
    <mergeCell ref="G1064:N1064"/>
    <mergeCell ref="O1064:R1064"/>
    <mergeCell ref="S1064:W1064"/>
    <mergeCell ref="B1065:I1065"/>
    <mergeCell ref="J1065:M1065"/>
    <mergeCell ref="N1065:S1065"/>
    <mergeCell ref="T1065:W1065"/>
    <mergeCell ref="B1066:I1066"/>
    <mergeCell ref="J1066:M1066"/>
    <mergeCell ref="N1066:S1066"/>
    <mergeCell ref="T1066:U1066"/>
    <mergeCell ref="V1066:W1066"/>
    <mergeCell ref="B1059:D1059"/>
    <mergeCell ref="E1059:F1059"/>
    <mergeCell ref="G1059:N1059"/>
    <mergeCell ref="O1059:R1059"/>
    <mergeCell ref="S1059:W1059"/>
    <mergeCell ref="B1060:D1060"/>
    <mergeCell ref="E1060:F1060"/>
    <mergeCell ref="G1060:N1060"/>
    <mergeCell ref="O1060:R1060"/>
    <mergeCell ref="S1060:W1060"/>
    <mergeCell ref="B1061:D1061"/>
    <mergeCell ref="E1061:F1061"/>
    <mergeCell ref="G1061:N1061"/>
    <mergeCell ref="O1061:R1061"/>
    <mergeCell ref="S1061:W1061"/>
    <mergeCell ref="B1062:D1062"/>
    <mergeCell ref="E1062:F1062"/>
    <mergeCell ref="G1062:N1062"/>
    <mergeCell ref="O1062:R1062"/>
    <mergeCell ref="S1062:W1062"/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11:B12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G23:H24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N43:O43"/>
    <mergeCell ref="P43:S43"/>
    <mergeCell ref="T43:U43"/>
    <mergeCell ref="V43:W43"/>
    <mergeCell ref="B47:D47"/>
    <mergeCell ref="E47:F47"/>
    <mergeCell ref="G47:N47"/>
    <mergeCell ref="O47:R47"/>
    <mergeCell ref="S47:W47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B50:D50"/>
    <mergeCell ref="E50:F50"/>
    <mergeCell ref="G50:N50"/>
    <mergeCell ref="O50:R50"/>
    <mergeCell ref="S50:W50"/>
    <mergeCell ref="B51:D51"/>
    <mergeCell ref="E51:F51"/>
    <mergeCell ref="G51:N51"/>
    <mergeCell ref="O51:R51"/>
    <mergeCell ref="S51:W51"/>
    <mergeCell ref="B48:D48"/>
    <mergeCell ref="E48:F48"/>
    <mergeCell ref="G48:N48"/>
    <mergeCell ref="O48:R48"/>
    <mergeCell ref="S48:W48"/>
    <mergeCell ref="B49:D49"/>
    <mergeCell ref="E49:F49"/>
    <mergeCell ref="G49:N49"/>
    <mergeCell ref="O49:R49"/>
    <mergeCell ref="S49:W49"/>
    <mergeCell ref="B54:I54"/>
    <mergeCell ref="J54:M54"/>
    <mergeCell ref="N54:S54"/>
    <mergeCell ref="T54:U54"/>
    <mergeCell ref="V54:W54"/>
    <mergeCell ref="B55:B56"/>
    <mergeCell ref="P55:S55"/>
    <mergeCell ref="T55:W55"/>
    <mergeCell ref="Q56:S56"/>
    <mergeCell ref="U56:W56"/>
    <mergeCell ref="B52:D52"/>
    <mergeCell ref="E52:F52"/>
    <mergeCell ref="G52:N52"/>
    <mergeCell ref="O52:R52"/>
    <mergeCell ref="S52:W52"/>
    <mergeCell ref="B53:I53"/>
    <mergeCell ref="J53:M53"/>
    <mergeCell ref="N53:S53"/>
    <mergeCell ref="T53:W53"/>
    <mergeCell ref="P63:R63"/>
    <mergeCell ref="S63:W63"/>
    <mergeCell ref="P64:R64"/>
    <mergeCell ref="S64:W64"/>
    <mergeCell ref="P65:R65"/>
    <mergeCell ref="S65:W65"/>
    <mergeCell ref="P60:R60"/>
    <mergeCell ref="S60:W60"/>
    <mergeCell ref="P61:R61"/>
    <mergeCell ref="S61:W61"/>
    <mergeCell ref="P62:R62"/>
    <mergeCell ref="S62:W62"/>
    <mergeCell ref="P57:P58"/>
    <mergeCell ref="Q57:S58"/>
    <mergeCell ref="T57:T58"/>
    <mergeCell ref="U57:W58"/>
    <mergeCell ref="P59:R59"/>
    <mergeCell ref="S59:W59"/>
    <mergeCell ref="P73:S74"/>
    <mergeCell ref="T73:U74"/>
    <mergeCell ref="V73:W74"/>
    <mergeCell ref="P75:S75"/>
    <mergeCell ref="T75:U75"/>
    <mergeCell ref="V75:W75"/>
    <mergeCell ref="T69:U69"/>
    <mergeCell ref="V69:W69"/>
    <mergeCell ref="P70:W70"/>
    <mergeCell ref="P71:S72"/>
    <mergeCell ref="T71:U72"/>
    <mergeCell ref="V71:W72"/>
    <mergeCell ref="P66:R66"/>
    <mergeCell ref="S66:W66"/>
    <mergeCell ref="G67:H68"/>
    <mergeCell ref="P67:P69"/>
    <mergeCell ref="Q67:S67"/>
    <mergeCell ref="T67:W67"/>
    <mergeCell ref="Q68:S68"/>
    <mergeCell ref="T68:U68"/>
    <mergeCell ref="V68:W68"/>
    <mergeCell ref="Q69:S69"/>
    <mergeCell ref="Q79:S79"/>
    <mergeCell ref="T79:U79"/>
    <mergeCell ref="V79:W79"/>
    <mergeCell ref="P80:S80"/>
    <mergeCell ref="T80:W80"/>
    <mergeCell ref="P81:S81"/>
    <mergeCell ref="T81:W81"/>
    <mergeCell ref="P76:S76"/>
    <mergeCell ref="T76:U76"/>
    <mergeCell ref="V76:W76"/>
    <mergeCell ref="P77:P79"/>
    <mergeCell ref="Q77:S77"/>
    <mergeCell ref="T77:U77"/>
    <mergeCell ref="V77:W77"/>
    <mergeCell ref="Q78:S78"/>
    <mergeCell ref="T78:U78"/>
    <mergeCell ref="V78:W78"/>
    <mergeCell ref="N87:O87"/>
    <mergeCell ref="P87:S87"/>
    <mergeCell ref="T87:U87"/>
    <mergeCell ref="V87:W87"/>
    <mergeCell ref="B91:D91"/>
    <mergeCell ref="E91:F91"/>
    <mergeCell ref="G91:N91"/>
    <mergeCell ref="O91:R91"/>
    <mergeCell ref="S91:W91"/>
    <mergeCell ref="B87:C87"/>
    <mergeCell ref="D87:E87"/>
    <mergeCell ref="F87:G87"/>
    <mergeCell ref="H87:I87"/>
    <mergeCell ref="J87:K87"/>
    <mergeCell ref="L87:M87"/>
    <mergeCell ref="D86:E86"/>
    <mergeCell ref="F86:G86"/>
    <mergeCell ref="H86:I86"/>
    <mergeCell ref="J86:K86"/>
    <mergeCell ref="L86:M86"/>
    <mergeCell ref="N86:O86"/>
    <mergeCell ref="P82:W86"/>
    <mergeCell ref="B84:O84"/>
    <mergeCell ref="B85:C85"/>
    <mergeCell ref="D85:E85"/>
    <mergeCell ref="F85:G85"/>
    <mergeCell ref="H85:I85"/>
    <mergeCell ref="J85:K85"/>
    <mergeCell ref="L85:M85"/>
    <mergeCell ref="N85:O85"/>
    <mergeCell ref="B86:C86"/>
    <mergeCell ref="B94:D94"/>
    <mergeCell ref="E94:F94"/>
    <mergeCell ref="G94:N94"/>
    <mergeCell ref="O94:R94"/>
    <mergeCell ref="S94:W94"/>
    <mergeCell ref="B95:D95"/>
    <mergeCell ref="E95:F95"/>
    <mergeCell ref="G95:N95"/>
    <mergeCell ref="O95:R95"/>
    <mergeCell ref="S95:W95"/>
    <mergeCell ref="B92:D92"/>
    <mergeCell ref="E92:F92"/>
    <mergeCell ref="G92:N92"/>
    <mergeCell ref="O92:R92"/>
    <mergeCell ref="S92:W92"/>
    <mergeCell ref="B93:D93"/>
    <mergeCell ref="E93:F93"/>
    <mergeCell ref="G93:N93"/>
    <mergeCell ref="O93:R93"/>
    <mergeCell ref="S93:W93"/>
    <mergeCell ref="B98:I98"/>
    <mergeCell ref="J98:M98"/>
    <mergeCell ref="N98:S98"/>
    <mergeCell ref="T98:U98"/>
    <mergeCell ref="V98:W98"/>
    <mergeCell ref="B99:B100"/>
    <mergeCell ref="P99:S99"/>
    <mergeCell ref="T99:W99"/>
    <mergeCell ref="Q100:S100"/>
    <mergeCell ref="U100:W100"/>
    <mergeCell ref="B96:D96"/>
    <mergeCell ref="E96:F96"/>
    <mergeCell ref="G96:N96"/>
    <mergeCell ref="O96:R96"/>
    <mergeCell ref="S96:W96"/>
    <mergeCell ref="B97:I97"/>
    <mergeCell ref="J97:M97"/>
    <mergeCell ref="N97:S97"/>
    <mergeCell ref="T97:W97"/>
    <mergeCell ref="P107:R107"/>
    <mergeCell ref="S107:W107"/>
    <mergeCell ref="P108:R108"/>
    <mergeCell ref="S108:W108"/>
    <mergeCell ref="P109:R109"/>
    <mergeCell ref="S109:W109"/>
    <mergeCell ref="P104:R104"/>
    <mergeCell ref="S104:W104"/>
    <mergeCell ref="P105:R105"/>
    <mergeCell ref="S105:W105"/>
    <mergeCell ref="P106:R106"/>
    <mergeCell ref="S106:W106"/>
    <mergeCell ref="P101:P102"/>
    <mergeCell ref="Q101:S102"/>
    <mergeCell ref="T101:T102"/>
    <mergeCell ref="U101:W102"/>
    <mergeCell ref="P103:R103"/>
    <mergeCell ref="S103:W103"/>
    <mergeCell ref="P117:S118"/>
    <mergeCell ref="T117:U118"/>
    <mergeCell ref="V117:W118"/>
    <mergeCell ref="P119:S119"/>
    <mergeCell ref="T119:U119"/>
    <mergeCell ref="V119:W119"/>
    <mergeCell ref="T113:U113"/>
    <mergeCell ref="V113:W113"/>
    <mergeCell ref="P114:W114"/>
    <mergeCell ref="P115:S116"/>
    <mergeCell ref="T115:U116"/>
    <mergeCell ref="V115:W116"/>
    <mergeCell ref="P110:R110"/>
    <mergeCell ref="S110:W110"/>
    <mergeCell ref="G111:H112"/>
    <mergeCell ref="P111:P113"/>
    <mergeCell ref="Q111:S111"/>
    <mergeCell ref="T111:W111"/>
    <mergeCell ref="Q112:S112"/>
    <mergeCell ref="T112:U112"/>
    <mergeCell ref="V112:W112"/>
    <mergeCell ref="Q113:S113"/>
    <mergeCell ref="Q123:S123"/>
    <mergeCell ref="T123:U123"/>
    <mergeCell ref="V123:W123"/>
    <mergeCell ref="P124:S124"/>
    <mergeCell ref="T124:W124"/>
    <mergeCell ref="P125:S125"/>
    <mergeCell ref="T125:W125"/>
    <mergeCell ref="P120:S120"/>
    <mergeCell ref="T120:U120"/>
    <mergeCell ref="V120:W120"/>
    <mergeCell ref="P121:P123"/>
    <mergeCell ref="Q121:S121"/>
    <mergeCell ref="T121:U121"/>
    <mergeCell ref="V121:W121"/>
    <mergeCell ref="Q122:S122"/>
    <mergeCell ref="T122:U122"/>
    <mergeCell ref="V122:W122"/>
    <mergeCell ref="N131:O131"/>
    <mergeCell ref="P131:S131"/>
    <mergeCell ref="T131:U131"/>
    <mergeCell ref="V131:W131"/>
    <mergeCell ref="B135:D135"/>
    <mergeCell ref="E135:F135"/>
    <mergeCell ref="G135:N135"/>
    <mergeCell ref="O135:R135"/>
    <mergeCell ref="S135:W135"/>
    <mergeCell ref="B131:C131"/>
    <mergeCell ref="D131:E131"/>
    <mergeCell ref="F131:G131"/>
    <mergeCell ref="H131:I131"/>
    <mergeCell ref="J131:K131"/>
    <mergeCell ref="L131:M131"/>
    <mergeCell ref="D130:E130"/>
    <mergeCell ref="F130:G130"/>
    <mergeCell ref="H130:I130"/>
    <mergeCell ref="J130:K130"/>
    <mergeCell ref="L130:M130"/>
    <mergeCell ref="N130:O130"/>
    <mergeCell ref="P126:W130"/>
    <mergeCell ref="B128:O128"/>
    <mergeCell ref="B129:C129"/>
    <mergeCell ref="D129:E129"/>
    <mergeCell ref="F129:G129"/>
    <mergeCell ref="H129:I129"/>
    <mergeCell ref="J129:K129"/>
    <mergeCell ref="L129:M129"/>
    <mergeCell ref="N129:O129"/>
    <mergeCell ref="B130:C130"/>
    <mergeCell ref="B138:D138"/>
    <mergeCell ref="E138:F138"/>
    <mergeCell ref="G138:N138"/>
    <mergeCell ref="O138:R138"/>
    <mergeCell ref="S138:W138"/>
    <mergeCell ref="B139:D139"/>
    <mergeCell ref="E139:F139"/>
    <mergeCell ref="G139:N139"/>
    <mergeCell ref="O139:R139"/>
    <mergeCell ref="S139:W139"/>
    <mergeCell ref="B136:D136"/>
    <mergeCell ref="E136:F136"/>
    <mergeCell ref="G136:N136"/>
    <mergeCell ref="O136:R136"/>
    <mergeCell ref="S136:W136"/>
    <mergeCell ref="B137:D137"/>
    <mergeCell ref="E137:F137"/>
    <mergeCell ref="G137:N137"/>
    <mergeCell ref="O137:R137"/>
    <mergeCell ref="S137:W137"/>
    <mergeCell ref="B142:I142"/>
    <mergeCell ref="J142:M142"/>
    <mergeCell ref="N142:S142"/>
    <mergeCell ref="T142:U142"/>
    <mergeCell ref="V142:W142"/>
    <mergeCell ref="B143:B144"/>
    <mergeCell ref="P143:S143"/>
    <mergeCell ref="T143:W143"/>
    <mergeCell ref="Q144:S144"/>
    <mergeCell ref="U144:W144"/>
    <mergeCell ref="B140:D140"/>
    <mergeCell ref="E140:F140"/>
    <mergeCell ref="G140:N140"/>
    <mergeCell ref="O140:R140"/>
    <mergeCell ref="S140:W140"/>
    <mergeCell ref="B141:I141"/>
    <mergeCell ref="J141:M141"/>
    <mergeCell ref="N141:S141"/>
    <mergeCell ref="T141:W141"/>
    <mergeCell ref="P151:R151"/>
    <mergeCell ref="S151:W151"/>
    <mergeCell ref="P152:R152"/>
    <mergeCell ref="S152:W152"/>
    <mergeCell ref="P153:R153"/>
    <mergeCell ref="S153:W153"/>
    <mergeCell ref="P148:R148"/>
    <mergeCell ref="S148:W148"/>
    <mergeCell ref="P149:R149"/>
    <mergeCell ref="S149:W149"/>
    <mergeCell ref="P150:R150"/>
    <mergeCell ref="S150:W150"/>
    <mergeCell ref="P145:P146"/>
    <mergeCell ref="Q145:S146"/>
    <mergeCell ref="T145:T146"/>
    <mergeCell ref="U145:W146"/>
    <mergeCell ref="P147:R147"/>
    <mergeCell ref="S147:W147"/>
    <mergeCell ref="P161:S162"/>
    <mergeCell ref="T161:U162"/>
    <mergeCell ref="V161:W162"/>
    <mergeCell ref="P163:S163"/>
    <mergeCell ref="T163:U163"/>
    <mergeCell ref="V163:W163"/>
    <mergeCell ref="T157:U157"/>
    <mergeCell ref="V157:W157"/>
    <mergeCell ref="P158:W158"/>
    <mergeCell ref="P159:S160"/>
    <mergeCell ref="T159:U160"/>
    <mergeCell ref="V159:W160"/>
    <mergeCell ref="P154:R154"/>
    <mergeCell ref="S154:W154"/>
    <mergeCell ref="G155:H156"/>
    <mergeCell ref="P155:P157"/>
    <mergeCell ref="Q155:S155"/>
    <mergeCell ref="T155:W155"/>
    <mergeCell ref="Q156:S156"/>
    <mergeCell ref="T156:U156"/>
    <mergeCell ref="V156:W156"/>
    <mergeCell ref="Q157:S157"/>
    <mergeCell ref="Q167:S167"/>
    <mergeCell ref="T167:U167"/>
    <mergeCell ref="V167:W167"/>
    <mergeCell ref="P168:S168"/>
    <mergeCell ref="T168:W168"/>
    <mergeCell ref="P169:S169"/>
    <mergeCell ref="T169:W169"/>
    <mergeCell ref="P164:S164"/>
    <mergeCell ref="T164:U164"/>
    <mergeCell ref="V164:W164"/>
    <mergeCell ref="P165:P167"/>
    <mergeCell ref="Q165:S165"/>
    <mergeCell ref="T165:U165"/>
    <mergeCell ref="V165:W165"/>
    <mergeCell ref="Q166:S166"/>
    <mergeCell ref="T166:U166"/>
    <mergeCell ref="V166:W166"/>
    <mergeCell ref="N175:O175"/>
    <mergeCell ref="P175:S175"/>
    <mergeCell ref="T175:U175"/>
    <mergeCell ref="V175:W175"/>
    <mergeCell ref="B179:D179"/>
    <mergeCell ref="E179:F179"/>
    <mergeCell ref="G179:N179"/>
    <mergeCell ref="O179:R179"/>
    <mergeCell ref="S179:W179"/>
    <mergeCell ref="B175:C175"/>
    <mergeCell ref="D175:E175"/>
    <mergeCell ref="F175:G175"/>
    <mergeCell ref="H175:I175"/>
    <mergeCell ref="J175:K175"/>
    <mergeCell ref="L175:M175"/>
    <mergeCell ref="D174:E174"/>
    <mergeCell ref="F174:G174"/>
    <mergeCell ref="H174:I174"/>
    <mergeCell ref="J174:K174"/>
    <mergeCell ref="L174:M174"/>
    <mergeCell ref="N174:O174"/>
    <mergeCell ref="P170:W174"/>
    <mergeCell ref="B172:O172"/>
    <mergeCell ref="B173:C173"/>
    <mergeCell ref="D173:E173"/>
    <mergeCell ref="F173:G173"/>
    <mergeCell ref="H173:I173"/>
    <mergeCell ref="J173:K173"/>
    <mergeCell ref="L173:M173"/>
    <mergeCell ref="N173:O173"/>
    <mergeCell ref="B174:C174"/>
    <mergeCell ref="B182:D182"/>
    <mergeCell ref="E182:F182"/>
    <mergeCell ref="G182:N182"/>
    <mergeCell ref="O182:R182"/>
    <mergeCell ref="S182:W182"/>
    <mergeCell ref="B183:D183"/>
    <mergeCell ref="E183:F183"/>
    <mergeCell ref="G183:N183"/>
    <mergeCell ref="O183:R183"/>
    <mergeCell ref="S183:W183"/>
    <mergeCell ref="B180:D180"/>
    <mergeCell ref="E180:F180"/>
    <mergeCell ref="G180:N180"/>
    <mergeCell ref="O180:R180"/>
    <mergeCell ref="S180:W180"/>
    <mergeCell ref="B181:D181"/>
    <mergeCell ref="E181:F181"/>
    <mergeCell ref="G181:N181"/>
    <mergeCell ref="O181:R181"/>
    <mergeCell ref="S181:W181"/>
    <mergeCell ref="B186:I186"/>
    <mergeCell ref="J186:M186"/>
    <mergeCell ref="N186:S186"/>
    <mergeCell ref="T186:U186"/>
    <mergeCell ref="V186:W186"/>
    <mergeCell ref="B187:B188"/>
    <mergeCell ref="P187:S187"/>
    <mergeCell ref="T187:W187"/>
    <mergeCell ref="Q188:S188"/>
    <mergeCell ref="U188:W188"/>
    <mergeCell ref="B184:D184"/>
    <mergeCell ref="E184:F184"/>
    <mergeCell ref="G184:N184"/>
    <mergeCell ref="O184:R184"/>
    <mergeCell ref="S184:W184"/>
    <mergeCell ref="B185:I185"/>
    <mergeCell ref="J185:M185"/>
    <mergeCell ref="N185:S185"/>
    <mergeCell ref="T185:W185"/>
    <mergeCell ref="P195:R195"/>
    <mergeCell ref="S195:W195"/>
    <mergeCell ref="P196:R196"/>
    <mergeCell ref="S196:W196"/>
    <mergeCell ref="P197:R197"/>
    <mergeCell ref="S197:W197"/>
    <mergeCell ref="P192:R192"/>
    <mergeCell ref="S192:W192"/>
    <mergeCell ref="P193:R193"/>
    <mergeCell ref="S193:W193"/>
    <mergeCell ref="P194:R194"/>
    <mergeCell ref="S194:W194"/>
    <mergeCell ref="P189:P190"/>
    <mergeCell ref="Q189:S190"/>
    <mergeCell ref="T189:T190"/>
    <mergeCell ref="U189:W190"/>
    <mergeCell ref="P191:R191"/>
    <mergeCell ref="S191:W191"/>
    <mergeCell ref="P205:S206"/>
    <mergeCell ref="T205:U206"/>
    <mergeCell ref="V205:W206"/>
    <mergeCell ref="P207:S207"/>
    <mergeCell ref="T207:U207"/>
    <mergeCell ref="V207:W207"/>
    <mergeCell ref="T201:U201"/>
    <mergeCell ref="V201:W201"/>
    <mergeCell ref="P202:W202"/>
    <mergeCell ref="P203:S204"/>
    <mergeCell ref="T203:U204"/>
    <mergeCell ref="V203:W204"/>
    <mergeCell ref="P198:R198"/>
    <mergeCell ref="S198:W198"/>
    <mergeCell ref="G199:H200"/>
    <mergeCell ref="P199:P201"/>
    <mergeCell ref="Q199:S199"/>
    <mergeCell ref="T199:W199"/>
    <mergeCell ref="Q200:S200"/>
    <mergeCell ref="T200:U200"/>
    <mergeCell ref="V200:W200"/>
    <mergeCell ref="Q201:S201"/>
    <mergeCell ref="Q211:S211"/>
    <mergeCell ref="T211:U211"/>
    <mergeCell ref="V211:W211"/>
    <mergeCell ref="P212:S212"/>
    <mergeCell ref="T212:W212"/>
    <mergeCell ref="P213:S213"/>
    <mergeCell ref="T213:W213"/>
    <mergeCell ref="P208:S208"/>
    <mergeCell ref="T208:U208"/>
    <mergeCell ref="V208:W208"/>
    <mergeCell ref="P209:P211"/>
    <mergeCell ref="Q209:S209"/>
    <mergeCell ref="T209:U209"/>
    <mergeCell ref="V209:W209"/>
    <mergeCell ref="Q210:S210"/>
    <mergeCell ref="T210:U210"/>
    <mergeCell ref="V210:W210"/>
    <mergeCell ref="N219:O219"/>
    <mergeCell ref="P219:S219"/>
    <mergeCell ref="T219:U219"/>
    <mergeCell ref="V219:W219"/>
    <mergeCell ref="B223:D223"/>
    <mergeCell ref="E223:F223"/>
    <mergeCell ref="G223:N223"/>
    <mergeCell ref="O223:R223"/>
    <mergeCell ref="S223:W223"/>
    <mergeCell ref="B219:C219"/>
    <mergeCell ref="D219:E219"/>
    <mergeCell ref="F219:G219"/>
    <mergeCell ref="H219:I219"/>
    <mergeCell ref="J219:K219"/>
    <mergeCell ref="L219:M219"/>
    <mergeCell ref="D218:E218"/>
    <mergeCell ref="F218:G218"/>
    <mergeCell ref="H218:I218"/>
    <mergeCell ref="J218:K218"/>
    <mergeCell ref="L218:M218"/>
    <mergeCell ref="N218:O218"/>
    <mergeCell ref="P214:W218"/>
    <mergeCell ref="B216:O216"/>
    <mergeCell ref="B217:C217"/>
    <mergeCell ref="D217:E217"/>
    <mergeCell ref="F217:G217"/>
    <mergeCell ref="H217:I217"/>
    <mergeCell ref="J217:K217"/>
    <mergeCell ref="L217:M217"/>
    <mergeCell ref="N217:O217"/>
    <mergeCell ref="B218:C218"/>
    <mergeCell ref="B226:D226"/>
    <mergeCell ref="E226:F226"/>
    <mergeCell ref="G226:N226"/>
    <mergeCell ref="O226:R226"/>
    <mergeCell ref="S226:W226"/>
    <mergeCell ref="B227:D227"/>
    <mergeCell ref="E227:F227"/>
    <mergeCell ref="G227:N227"/>
    <mergeCell ref="O227:R227"/>
    <mergeCell ref="S227:W227"/>
    <mergeCell ref="B224:D224"/>
    <mergeCell ref="E224:F224"/>
    <mergeCell ref="G224:N224"/>
    <mergeCell ref="O224:R224"/>
    <mergeCell ref="S224:W224"/>
    <mergeCell ref="B225:D225"/>
    <mergeCell ref="E225:F225"/>
    <mergeCell ref="G225:N225"/>
    <mergeCell ref="O225:R225"/>
    <mergeCell ref="S225:W225"/>
    <mergeCell ref="B230:I230"/>
    <mergeCell ref="J230:M230"/>
    <mergeCell ref="N230:S230"/>
    <mergeCell ref="T230:U230"/>
    <mergeCell ref="V230:W230"/>
    <mergeCell ref="B231:B232"/>
    <mergeCell ref="P231:S231"/>
    <mergeCell ref="T231:W231"/>
    <mergeCell ref="Q232:S232"/>
    <mergeCell ref="U232:W232"/>
    <mergeCell ref="B228:D228"/>
    <mergeCell ref="E228:F228"/>
    <mergeCell ref="G228:N228"/>
    <mergeCell ref="O228:R228"/>
    <mergeCell ref="S228:W228"/>
    <mergeCell ref="B229:I229"/>
    <mergeCell ref="J229:M229"/>
    <mergeCell ref="N229:S229"/>
    <mergeCell ref="T229:W229"/>
    <mergeCell ref="P239:R239"/>
    <mergeCell ref="S239:W239"/>
    <mergeCell ref="P240:R240"/>
    <mergeCell ref="S240:W240"/>
    <mergeCell ref="P241:R241"/>
    <mergeCell ref="S241:W241"/>
    <mergeCell ref="P236:R236"/>
    <mergeCell ref="S236:W236"/>
    <mergeCell ref="C237:D238"/>
    <mergeCell ref="P237:R237"/>
    <mergeCell ref="S237:W237"/>
    <mergeCell ref="P238:R238"/>
    <mergeCell ref="S238:W238"/>
    <mergeCell ref="P233:P234"/>
    <mergeCell ref="Q233:S234"/>
    <mergeCell ref="T233:T234"/>
    <mergeCell ref="U233:W234"/>
    <mergeCell ref="P235:R235"/>
    <mergeCell ref="S235:W235"/>
    <mergeCell ref="C251:D252"/>
    <mergeCell ref="P251:S251"/>
    <mergeCell ref="T251:U251"/>
    <mergeCell ref="V251:W251"/>
    <mergeCell ref="P252:S252"/>
    <mergeCell ref="T252:U252"/>
    <mergeCell ref="V252:W252"/>
    <mergeCell ref="V245:W245"/>
    <mergeCell ref="P246:W246"/>
    <mergeCell ref="P247:S248"/>
    <mergeCell ref="T247:U248"/>
    <mergeCell ref="V247:W248"/>
    <mergeCell ref="P249:S250"/>
    <mergeCell ref="T249:U250"/>
    <mergeCell ref="V249:W250"/>
    <mergeCell ref="P242:R242"/>
    <mergeCell ref="S242:W242"/>
    <mergeCell ref="P243:P245"/>
    <mergeCell ref="Q243:S243"/>
    <mergeCell ref="T243:W243"/>
    <mergeCell ref="Q244:S244"/>
    <mergeCell ref="T244:U244"/>
    <mergeCell ref="V244:W244"/>
    <mergeCell ref="Q245:S245"/>
    <mergeCell ref="T245:U245"/>
    <mergeCell ref="P256:S256"/>
    <mergeCell ref="T256:W256"/>
    <mergeCell ref="P257:S257"/>
    <mergeCell ref="T257:W257"/>
    <mergeCell ref="P258:W262"/>
    <mergeCell ref="B260:O260"/>
    <mergeCell ref="B261:C261"/>
    <mergeCell ref="D261:E261"/>
    <mergeCell ref="F261:G261"/>
    <mergeCell ref="H261:I261"/>
    <mergeCell ref="P253:P255"/>
    <mergeCell ref="Q253:S253"/>
    <mergeCell ref="T253:U253"/>
    <mergeCell ref="V253:W253"/>
    <mergeCell ref="Q254:S254"/>
    <mergeCell ref="T254:U254"/>
    <mergeCell ref="V254:W254"/>
    <mergeCell ref="Q255:S255"/>
    <mergeCell ref="T255:U255"/>
    <mergeCell ref="V255:W255"/>
    <mergeCell ref="N263:O263"/>
    <mergeCell ref="P263:S263"/>
    <mergeCell ref="T263:U263"/>
    <mergeCell ref="V263:W263"/>
    <mergeCell ref="B267:D267"/>
    <mergeCell ref="E267:F267"/>
    <mergeCell ref="G267:N267"/>
    <mergeCell ref="O267:R267"/>
    <mergeCell ref="S267:W267"/>
    <mergeCell ref="B263:C263"/>
    <mergeCell ref="D263:E263"/>
    <mergeCell ref="F263:G263"/>
    <mergeCell ref="H263:I263"/>
    <mergeCell ref="J263:K263"/>
    <mergeCell ref="L263:M263"/>
    <mergeCell ref="J261:K261"/>
    <mergeCell ref="L261:M261"/>
    <mergeCell ref="N261:O261"/>
    <mergeCell ref="B262:C262"/>
    <mergeCell ref="D262:E262"/>
    <mergeCell ref="F262:G262"/>
    <mergeCell ref="H262:I262"/>
    <mergeCell ref="J262:K262"/>
    <mergeCell ref="L262:M262"/>
    <mergeCell ref="N262:O262"/>
    <mergeCell ref="B270:D270"/>
    <mergeCell ref="E270:F270"/>
    <mergeCell ref="G270:N270"/>
    <mergeCell ref="O270:R270"/>
    <mergeCell ref="S270:W270"/>
    <mergeCell ref="B271:D271"/>
    <mergeCell ref="E271:F271"/>
    <mergeCell ref="G271:N271"/>
    <mergeCell ref="O271:R271"/>
    <mergeCell ref="S271:W271"/>
    <mergeCell ref="B268:D268"/>
    <mergeCell ref="E268:F268"/>
    <mergeCell ref="G268:N268"/>
    <mergeCell ref="O268:R268"/>
    <mergeCell ref="S268:W268"/>
    <mergeCell ref="B269:D269"/>
    <mergeCell ref="E269:F269"/>
    <mergeCell ref="G269:N269"/>
    <mergeCell ref="O269:R269"/>
    <mergeCell ref="S269:W269"/>
    <mergeCell ref="B274:I274"/>
    <mergeCell ref="J274:M274"/>
    <mergeCell ref="N274:S274"/>
    <mergeCell ref="T274:U274"/>
    <mergeCell ref="V274:W274"/>
    <mergeCell ref="B275:B276"/>
    <mergeCell ref="P275:S275"/>
    <mergeCell ref="T275:W275"/>
    <mergeCell ref="Q276:S276"/>
    <mergeCell ref="U276:W276"/>
    <mergeCell ref="B272:D272"/>
    <mergeCell ref="E272:F272"/>
    <mergeCell ref="G272:N272"/>
    <mergeCell ref="O272:R272"/>
    <mergeCell ref="S272:W272"/>
    <mergeCell ref="B273:I273"/>
    <mergeCell ref="J273:M273"/>
    <mergeCell ref="N273:S273"/>
    <mergeCell ref="T273:W273"/>
    <mergeCell ref="P283:R283"/>
    <mergeCell ref="S283:W283"/>
    <mergeCell ref="P284:R284"/>
    <mergeCell ref="S284:W284"/>
    <mergeCell ref="P285:R285"/>
    <mergeCell ref="S285:W285"/>
    <mergeCell ref="P280:R280"/>
    <mergeCell ref="S280:W280"/>
    <mergeCell ref="C281:D282"/>
    <mergeCell ref="P281:R281"/>
    <mergeCell ref="S281:W281"/>
    <mergeCell ref="P282:R282"/>
    <mergeCell ref="S282:W282"/>
    <mergeCell ref="P277:P278"/>
    <mergeCell ref="Q277:S278"/>
    <mergeCell ref="T277:T278"/>
    <mergeCell ref="U277:W278"/>
    <mergeCell ref="P279:R279"/>
    <mergeCell ref="S279:W279"/>
    <mergeCell ref="C295:D296"/>
    <mergeCell ref="P295:S295"/>
    <mergeCell ref="T295:U295"/>
    <mergeCell ref="V295:W295"/>
    <mergeCell ref="P296:S296"/>
    <mergeCell ref="T296:U296"/>
    <mergeCell ref="V296:W296"/>
    <mergeCell ref="V289:W289"/>
    <mergeCell ref="P290:W290"/>
    <mergeCell ref="P291:S292"/>
    <mergeCell ref="T291:U292"/>
    <mergeCell ref="V291:W292"/>
    <mergeCell ref="P293:S294"/>
    <mergeCell ref="T293:U294"/>
    <mergeCell ref="V293:W294"/>
    <mergeCell ref="P286:R286"/>
    <mergeCell ref="S286:W286"/>
    <mergeCell ref="P287:P289"/>
    <mergeCell ref="Q287:S287"/>
    <mergeCell ref="T287:W287"/>
    <mergeCell ref="Q288:S288"/>
    <mergeCell ref="T288:U288"/>
    <mergeCell ref="V288:W288"/>
    <mergeCell ref="Q289:S289"/>
    <mergeCell ref="T289:U289"/>
    <mergeCell ref="P300:S300"/>
    <mergeCell ref="T300:W300"/>
    <mergeCell ref="P301:S301"/>
    <mergeCell ref="T301:W301"/>
    <mergeCell ref="P302:W306"/>
    <mergeCell ref="B304:O304"/>
    <mergeCell ref="B305:C305"/>
    <mergeCell ref="D305:E305"/>
    <mergeCell ref="F305:G305"/>
    <mergeCell ref="H305:I305"/>
    <mergeCell ref="P297:P299"/>
    <mergeCell ref="Q297:S297"/>
    <mergeCell ref="T297:U297"/>
    <mergeCell ref="V297:W297"/>
    <mergeCell ref="Q298:S298"/>
    <mergeCell ref="T298:U298"/>
    <mergeCell ref="V298:W298"/>
    <mergeCell ref="Q299:S299"/>
    <mergeCell ref="T299:U299"/>
    <mergeCell ref="V299:W299"/>
    <mergeCell ref="N307:O307"/>
    <mergeCell ref="P307:S307"/>
    <mergeCell ref="T307:U307"/>
    <mergeCell ref="V307:W307"/>
    <mergeCell ref="B311:D311"/>
    <mergeCell ref="E311:F311"/>
    <mergeCell ref="G311:N311"/>
    <mergeCell ref="O311:R311"/>
    <mergeCell ref="S311:W311"/>
    <mergeCell ref="B307:C307"/>
    <mergeCell ref="D307:E307"/>
    <mergeCell ref="F307:G307"/>
    <mergeCell ref="H307:I307"/>
    <mergeCell ref="J307:K307"/>
    <mergeCell ref="L307:M307"/>
    <mergeCell ref="J305:K305"/>
    <mergeCell ref="L305:M305"/>
    <mergeCell ref="N305:O305"/>
    <mergeCell ref="B306:C306"/>
    <mergeCell ref="D306:E306"/>
    <mergeCell ref="F306:G306"/>
    <mergeCell ref="H306:I306"/>
    <mergeCell ref="J306:K306"/>
    <mergeCell ref="L306:M306"/>
    <mergeCell ref="N306:O306"/>
    <mergeCell ref="B314:D314"/>
    <mergeCell ref="E314:F314"/>
    <mergeCell ref="G314:N314"/>
    <mergeCell ref="O314:R314"/>
    <mergeCell ref="S314:W314"/>
    <mergeCell ref="B315:D315"/>
    <mergeCell ref="E315:F315"/>
    <mergeCell ref="G315:N315"/>
    <mergeCell ref="O315:R315"/>
    <mergeCell ref="S315:W315"/>
    <mergeCell ref="B312:D312"/>
    <mergeCell ref="E312:F312"/>
    <mergeCell ref="G312:N312"/>
    <mergeCell ref="O312:R312"/>
    <mergeCell ref="S312:W312"/>
    <mergeCell ref="B313:D313"/>
    <mergeCell ref="E313:F313"/>
    <mergeCell ref="G313:N313"/>
    <mergeCell ref="O313:R313"/>
    <mergeCell ref="S313:W313"/>
    <mergeCell ref="M321:N322"/>
    <mergeCell ref="O321:O322"/>
    <mergeCell ref="P321:P322"/>
    <mergeCell ref="Q321:S322"/>
    <mergeCell ref="T321:T322"/>
    <mergeCell ref="U321:W322"/>
    <mergeCell ref="B318:I318"/>
    <mergeCell ref="J318:M318"/>
    <mergeCell ref="N318:S318"/>
    <mergeCell ref="T318:U318"/>
    <mergeCell ref="V318:W318"/>
    <mergeCell ref="B319:B320"/>
    <mergeCell ref="P319:S319"/>
    <mergeCell ref="T319:W319"/>
    <mergeCell ref="Q320:S320"/>
    <mergeCell ref="U320:W320"/>
    <mergeCell ref="B316:D316"/>
    <mergeCell ref="E316:F316"/>
    <mergeCell ref="G316:N316"/>
    <mergeCell ref="O316:R316"/>
    <mergeCell ref="S316:W316"/>
    <mergeCell ref="B317:I317"/>
    <mergeCell ref="J317:M317"/>
    <mergeCell ref="N317:S317"/>
    <mergeCell ref="T317:W317"/>
    <mergeCell ref="S326:W326"/>
    <mergeCell ref="P327:R327"/>
    <mergeCell ref="S327:W327"/>
    <mergeCell ref="P328:R328"/>
    <mergeCell ref="S328:W328"/>
    <mergeCell ref="M329:N330"/>
    <mergeCell ref="O329:O330"/>
    <mergeCell ref="P329:R329"/>
    <mergeCell ref="S329:W329"/>
    <mergeCell ref="P330:R330"/>
    <mergeCell ref="P323:R323"/>
    <mergeCell ref="S323:W323"/>
    <mergeCell ref="P324:R324"/>
    <mergeCell ref="S324:W324"/>
    <mergeCell ref="C325:D326"/>
    <mergeCell ref="M325:N326"/>
    <mergeCell ref="O325:O326"/>
    <mergeCell ref="P325:R325"/>
    <mergeCell ref="S325:W325"/>
    <mergeCell ref="P326:R326"/>
    <mergeCell ref="P337:S338"/>
    <mergeCell ref="T337:U338"/>
    <mergeCell ref="V337:W338"/>
    <mergeCell ref="C339:D340"/>
    <mergeCell ref="P339:S339"/>
    <mergeCell ref="T339:U339"/>
    <mergeCell ref="V339:W339"/>
    <mergeCell ref="P340:S340"/>
    <mergeCell ref="T340:U340"/>
    <mergeCell ref="V340:W340"/>
    <mergeCell ref="P334:W334"/>
    <mergeCell ref="M335:N336"/>
    <mergeCell ref="O335:O336"/>
    <mergeCell ref="P335:S336"/>
    <mergeCell ref="T335:U336"/>
    <mergeCell ref="V335:W336"/>
    <mergeCell ref="S330:W330"/>
    <mergeCell ref="P331:P333"/>
    <mergeCell ref="Q331:S331"/>
    <mergeCell ref="T331:W331"/>
    <mergeCell ref="Q332:S332"/>
    <mergeCell ref="T332:U332"/>
    <mergeCell ref="V332:W332"/>
    <mergeCell ref="Q333:S333"/>
    <mergeCell ref="T333:U333"/>
    <mergeCell ref="V333:W333"/>
    <mergeCell ref="P344:S344"/>
    <mergeCell ref="T344:W344"/>
    <mergeCell ref="P345:S345"/>
    <mergeCell ref="T345:W345"/>
    <mergeCell ref="P346:W350"/>
    <mergeCell ref="B348:O348"/>
    <mergeCell ref="B349:C349"/>
    <mergeCell ref="D349:E349"/>
    <mergeCell ref="F349:G349"/>
    <mergeCell ref="H349:I349"/>
    <mergeCell ref="P341:P343"/>
    <mergeCell ref="Q341:S341"/>
    <mergeCell ref="T341:U341"/>
    <mergeCell ref="V341:W341"/>
    <mergeCell ref="Q342:S342"/>
    <mergeCell ref="T342:U342"/>
    <mergeCell ref="V342:W342"/>
    <mergeCell ref="Q343:S343"/>
    <mergeCell ref="T343:U343"/>
    <mergeCell ref="V343:W343"/>
    <mergeCell ref="N351:O351"/>
    <mergeCell ref="P351:S351"/>
    <mergeCell ref="T351:U351"/>
    <mergeCell ref="V351:W351"/>
    <mergeCell ref="B355:D355"/>
    <mergeCell ref="E355:F355"/>
    <mergeCell ref="G355:N355"/>
    <mergeCell ref="O355:R355"/>
    <mergeCell ref="S355:W355"/>
    <mergeCell ref="B351:C351"/>
    <mergeCell ref="D351:E351"/>
    <mergeCell ref="F351:G351"/>
    <mergeCell ref="H351:I351"/>
    <mergeCell ref="J351:K351"/>
    <mergeCell ref="L351:M351"/>
    <mergeCell ref="J349:K349"/>
    <mergeCell ref="L349:M349"/>
    <mergeCell ref="N349:O349"/>
    <mergeCell ref="B350:C350"/>
    <mergeCell ref="D350:E350"/>
    <mergeCell ref="F350:G350"/>
    <mergeCell ref="H350:I350"/>
    <mergeCell ref="J350:K350"/>
    <mergeCell ref="L350:M350"/>
    <mergeCell ref="N350:O350"/>
    <mergeCell ref="B358:D358"/>
    <mergeCell ref="E358:F358"/>
    <mergeCell ref="G358:N358"/>
    <mergeCell ref="O358:R358"/>
    <mergeCell ref="S358:W358"/>
    <mergeCell ref="B359:D359"/>
    <mergeCell ref="E359:F359"/>
    <mergeCell ref="G359:N359"/>
    <mergeCell ref="O359:R359"/>
    <mergeCell ref="S359:W359"/>
    <mergeCell ref="B356:D356"/>
    <mergeCell ref="E356:F356"/>
    <mergeCell ref="G356:N356"/>
    <mergeCell ref="O356:R356"/>
    <mergeCell ref="S356:W356"/>
    <mergeCell ref="B357:D357"/>
    <mergeCell ref="E357:F357"/>
    <mergeCell ref="G357:N357"/>
    <mergeCell ref="O357:R357"/>
    <mergeCell ref="S357:W357"/>
    <mergeCell ref="B362:I362"/>
    <mergeCell ref="J362:M362"/>
    <mergeCell ref="N362:S362"/>
    <mergeCell ref="T362:U362"/>
    <mergeCell ref="V362:W362"/>
    <mergeCell ref="B363:B364"/>
    <mergeCell ref="P363:S363"/>
    <mergeCell ref="T363:W363"/>
    <mergeCell ref="Q364:S364"/>
    <mergeCell ref="U364:W364"/>
    <mergeCell ref="B360:D360"/>
    <mergeCell ref="E360:F360"/>
    <mergeCell ref="G360:N360"/>
    <mergeCell ref="O360:R360"/>
    <mergeCell ref="S360:W360"/>
    <mergeCell ref="B361:I361"/>
    <mergeCell ref="J361:M361"/>
    <mergeCell ref="N361:S361"/>
    <mergeCell ref="T361:W361"/>
    <mergeCell ref="P371:R371"/>
    <mergeCell ref="S371:W371"/>
    <mergeCell ref="P372:R372"/>
    <mergeCell ref="S372:W372"/>
    <mergeCell ref="P373:R373"/>
    <mergeCell ref="S373:W373"/>
    <mergeCell ref="P368:R368"/>
    <mergeCell ref="S368:W368"/>
    <mergeCell ref="C369:D370"/>
    <mergeCell ref="P369:R369"/>
    <mergeCell ref="S369:W369"/>
    <mergeCell ref="P370:R370"/>
    <mergeCell ref="S370:W370"/>
    <mergeCell ref="P365:P366"/>
    <mergeCell ref="Q365:S366"/>
    <mergeCell ref="T365:T366"/>
    <mergeCell ref="U365:W366"/>
    <mergeCell ref="P367:R367"/>
    <mergeCell ref="S367:W367"/>
    <mergeCell ref="C383:D384"/>
    <mergeCell ref="P383:S383"/>
    <mergeCell ref="T383:U383"/>
    <mergeCell ref="V383:W383"/>
    <mergeCell ref="P384:S384"/>
    <mergeCell ref="T384:U384"/>
    <mergeCell ref="V384:W384"/>
    <mergeCell ref="V377:W377"/>
    <mergeCell ref="P378:W378"/>
    <mergeCell ref="P379:S380"/>
    <mergeCell ref="T379:U380"/>
    <mergeCell ref="V379:W380"/>
    <mergeCell ref="P381:S382"/>
    <mergeCell ref="T381:U382"/>
    <mergeCell ref="V381:W382"/>
    <mergeCell ref="P374:R374"/>
    <mergeCell ref="S374:W374"/>
    <mergeCell ref="P375:P377"/>
    <mergeCell ref="Q375:S375"/>
    <mergeCell ref="T375:W375"/>
    <mergeCell ref="Q376:S376"/>
    <mergeCell ref="T376:U376"/>
    <mergeCell ref="V376:W376"/>
    <mergeCell ref="Q377:S377"/>
    <mergeCell ref="T377:U377"/>
    <mergeCell ref="P388:S388"/>
    <mergeCell ref="T388:W388"/>
    <mergeCell ref="P389:S389"/>
    <mergeCell ref="T389:W389"/>
    <mergeCell ref="P390:W394"/>
    <mergeCell ref="B392:O392"/>
    <mergeCell ref="B393:C393"/>
    <mergeCell ref="D393:E393"/>
    <mergeCell ref="F393:G393"/>
    <mergeCell ref="H393:I393"/>
    <mergeCell ref="P385:P387"/>
    <mergeCell ref="Q385:S385"/>
    <mergeCell ref="T385:U385"/>
    <mergeCell ref="V385:W385"/>
    <mergeCell ref="Q386:S386"/>
    <mergeCell ref="T386:U386"/>
    <mergeCell ref="V386:W386"/>
    <mergeCell ref="Q387:S387"/>
    <mergeCell ref="T387:U387"/>
    <mergeCell ref="V387:W387"/>
    <mergeCell ref="N395:O395"/>
    <mergeCell ref="P395:S395"/>
    <mergeCell ref="T395:U395"/>
    <mergeCell ref="V395:W395"/>
    <mergeCell ref="B399:D399"/>
    <mergeCell ref="E399:F399"/>
    <mergeCell ref="G399:N399"/>
    <mergeCell ref="O399:R399"/>
    <mergeCell ref="S399:W399"/>
    <mergeCell ref="B395:C395"/>
    <mergeCell ref="D395:E395"/>
    <mergeCell ref="F395:G395"/>
    <mergeCell ref="H395:I395"/>
    <mergeCell ref="J395:K395"/>
    <mergeCell ref="L395:M395"/>
    <mergeCell ref="J393:K393"/>
    <mergeCell ref="L393:M393"/>
    <mergeCell ref="N393:O393"/>
    <mergeCell ref="B394:C394"/>
    <mergeCell ref="D394:E394"/>
    <mergeCell ref="F394:G394"/>
    <mergeCell ref="H394:I394"/>
    <mergeCell ref="J394:K394"/>
    <mergeCell ref="L394:M394"/>
    <mergeCell ref="N394:O394"/>
    <mergeCell ref="B402:D402"/>
    <mergeCell ref="E402:F402"/>
    <mergeCell ref="G402:N402"/>
    <mergeCell ref="O402:R402"/>
    <mergeCell ref="S402:W402"/>
    <mergeCell ref="B403:D403"/>
    <mergeCell ref="E403:F403"/>
    <mergeCell ref="G403:N403"/>
    <mergeCell ref="O403:R403"/>
    <mergeCell ref="S403:W403"/>
    <mergeCell ref="B400:D400"/>
    <mergeCell ref="E400:F400"/>
    <mergeCell ref="G400:N400"/>
    <mergeCell ref="O400:R400"/>
    <mergeCell ref="S400:W400"/>
    <mergeCell ref="B401:D401"/>
    <mergeCell ref="E401:F401"/>
    <mergeCell ref="G401:N401"/>
    <mergeCell ref="O401:R401"/>
    <mergeCell ref="S401:W401"/>
    <mergeCell ref="B406:I406"/>
    <mergeCell ref="J406:M406"/>
    <mergeCell ref="N406:S406"/>
    <mergeCell ref="T406:U406"/>
    <mergeCell ref="V406:W406"/>
    <mergeCell ref="B407:B408"/>
    <mergeCell ref="P407:S407"/>
    <mergeCell ref="T407:W407"/>
    <mergeCell ref="Q408:S408"/>
    <mergeCell ref="U408:W408"/>
    <mergeCell ref="B404:D404"/>
    <mergeCell ref="E404:F404"/>
    <mergeCell ref="G404:N404"/>
    <mergeCell ref="O404:R404"/>
    <mergeCell ref="S404:W404"/>
    <mergeCell ref="B405:I405"/>
    <mergeCell ref="J405:M405"/>
    <mergeCell ref="N405:S405"/>
    <mergeCell ref="T405:W405"/>
    <mergeCell ref="P415:R415"/>
    <mergeCell ref="S415:W415"/>
    <mergeCell ref="P416:R416"/>
    <mergeCell ref="S416:W416"/>
    <mergeCell ref="P417:R417"/>
    <mergeCell ref="S417:W417"/>
    <mergeCell ref="P412:R412"/>
    <mergeCell ref="S412:W412"/>
    <mergeCell ref="C413:D414"/>
    <mergeCell ref="P413:R413"/>
    <mergeCell ref="S413:W413"/>
    <mergeCell ref="P414:R414"/>
    <mergeCell ref="S414:W414"/>
    <mergeCell ref="P409:P410"/>
    <mergeCell ref="Q409:S410"/>
    <mergeCell ref="T409:T410"/>
    <mergeCell ref="U409:W410"/>
    <mergeCell ref="P411:R411"/>
    <mergeCell ref="S411:W411"/>
    <mergeCell ref="C427:D428"/>
    <mergeCell ref="P427:S427"/>
    <mergeCell ref="T427:U427"/>
    <mergeCell ref="V427:W427"/>
    <mergeCell ref="P428:S428"/>
    <mergeCell ref="T428:U428"/>
    <mergeCell ref="V428:W428"/>
    <mergeCell ref="V421:W421"/>
    <mergeCell ref="P422:W422"/>
    <mergeCell ref="P423:S424"/>
    <mergeCell ref="T423:U424"/>
    <mergeCell ref="V423:W424"/>
    <mergeCell ref="P425:S426"/>
    <mergeCell ref="T425:U426"/>
    <mergeCell ref="V425:W426"/>
    <mergeCell ref="P418:R418"/>
    <mergeCell ref="S418:W418"/>
    <mergeCell ref="P419:P421"/>
    <mergeCell ref="Q419:S419"/>
    <mergeCell ref="T419:W419"/>
    <mergeCell ref="Q420:S420"/>
    <mergeCell ref="T420:U420"/>
    <mergeCell ref="V420:W420"/>
    <mergeCell ref="Q421:S421"/>
    <mergeCell ref="T421:U421"/>
    <mergeCell ref="P432:S432"/>
    <mergeCell ref="T432:W432"/>
    <mergeCell ref="P433:S433"/>
    <mergeCell ref="T433:W433"/>
    <mergeCell ref="P434:W438"/>
    <mergeCell ref="B436:O436"/>
    <mergeCell ref="B437:C437"/>
    <mergeCell ref="D437:E437"/>
    <mergeCell ref="F437:G437"/>
    <mergeCell ref="H437:I437"/>
    <mergeCell ref="P429:P431"/>
    <mergeCell ref="Q429:S429"/>
    <mergeCell ref="T429:U429"/>
    <mergeCell ref="V429:W429"/>
    <mergeCell ref="Q430:S430"/>
    <mergeCell ref="T430:U430"/>
    <mergeCell ref="V430:W430"/>
    <mergeCell ref="Q431:S431"/>
    <mergeCell ref="T431:U431"/>
    <mergeCell ref="V431:W431"/>
    <mergeCell ref="N439:O439"/>
    <mergeCell ref="P439:S439"/>
    <mergeCell ref="T439:U439"/>
    <mergeCell ref="V439:W439"/>
    <mergeCell ref="B443:D443"/>
    <mergeCell ref="E443:F443"/>
    <mergeCell ref="G443:N443"/>
    <mergeCell ref="O443:R443"/>
    <mergeCell ref="S443:W443"/>
    <mergeCell ref="B439:C439"/>
    <mergeCell ref="D439:E439"/>
    <mergeCell ref="F439:G439"/>
    <mergeCell ref="H439:I439"/>
    <mergeCell ref="J439:K439"/>
    <mergeCell ref="L439:M439"/>
    <mergeCell ref="J437:K437"/>
    <mergeCell ref="L437:M437"/>
    <mergeCell ref="N437:O437"/>
    <mergeCell ref="B438:C438"/>
    <mergeCell ref="D438:E438"/>
    <mergeCell ref="F438:G438"/>
    <mergeCell ref="H438:I438"/>
    <mergeCell ref="J438:K438"/>
    <mergeCell ref="L438:M438"/>
    <mergeCell ref="N438:O438"/>
    <mergeCell ref="B446:D446"/>
    <mergeCell ref="E446:F446"/>
    <mergeCell ref="G446:N446"/>
    <mergeCell ref="O446:R446"/>
    <mergeCell ref="S446:W446"/>
    <mergeCell ref="B447:D447"/>
    <mergeCell ref="E447:F447"/>
    <mergeCell ref="G447:N447"/>
    <mergeCell ref="O447:R447"/>
    <mergeCell ref="S447:W447"/>
    <mergeCell ref="B444:D444"/>
    <mergeCell ref="E444:F444"/>
    <mergeCell ref="G444:N444"/>
    <mergeCell ref="O444:R444"/>
    <mergeCell ref="S444:W444"/>
    <mergeCell ref="B445:D445"/>
    <mergeCell ref="E445:F445"/>
    <mergeCell ref="G445:N445"/>
    <mergeCell ref="O445:R445"/>
    <mergeCell ref="S445:W445"/>
    <mergeCell ref="B450:I450"/>
    <mergeCell ref="J450:M450"/>
    <mergeCell ref="N450:S450"/>
    <mergeCell ref="T450:U450"/>
    <mergeCell ref="V450:W450"/>
    <mergeCell ref="B451:B452"/>
    <mergeCell ref="P451:S451"/>
    <mergeCell ref="T451:W451"/>
    <mergeCell ref="Q452:S452"/>
    <mergeCell ref="U452:W452"/>
    <mergeCell ref="B448:D448"/>
    <mergeCell ref="E448:F448"/>
    <mergeCell ref="G448:N448"/>
    <mergeCell ref="O448:R448"/>
    <mergeCell ref="S448:W448"/>
    <mergeCell ref="B449:I449"/>
    <mergeCell ref="J449:M449"/>
    <mergeCell ref="N449:S449"/>
    <mergeCell ref="T449:W449"/>
    <mergeCell ref="P459:R459"/>
    <mergeCell ref="S459:W459"/>
    <mergeCell ref="P460:R460"/>
    <mergeCell ref="S460:W460"/>
    <mergeCell ref="P461:R461"/>
    <mergeCell ref="S461:W461"/>
    <mergeCell ref="P456:R456"/>
    <mergeCell ref="S456:W456"/>
    <mergeCell ref="C457:D458"/>
    <mergeCell ref="P457:R457"/>
    <mergeCell ref="S457:W457"/>
    <mergeCell ref="P458:R458"/>
    <mergeCell ref="S458:W458"/>
    <mergeCell ref="P453:P454"/>
    <mergeCell ref="Q453:S454"/>
    <mergeCell ref="T453:T454"/>
    <mergeCell ref="U453:W454"/>
    <mergeCell ref="P455:R455"/>
    <mergeCell ref="S455:W455"/>
    <mergeCell ref="C471:D472"/>
    <mergeCell ref="P471:S471"/>
    <mergeCell ref="T471:U471"/>
    <mergeCell ref="V471:W471"/>
    <mergeCell ref="P472:S472"/>
    <mergeCell ref="T472:U472"/>
    <mergeCell ref="V472:W472"/>
    <mergeCell ref="V465:W465"/>
    <mergeCell ref="P466:W466"/>
    <mergeCell ref="P467:S468"/>
    <mergeCell ref="T467:U468"/>
    <mergeCell ref="V467:W468"/>
    <mergeCell ref="P469:S470"/>
    <mergeCell ref="T469:U470"/>
    <mergeCell ref="V469:W470"/>
    <mergeCell ref="P462:R462"/>
    <mergeCell ref="S462:W462"/>
    <mergeCell ref="P463:P465"/>
    <mergeCell ref="Q463:S463"/>
    <mergeCell ref="T463:W463"/>
    <mergeCell ref="Q464:S464"/>
    <mergeCell ref="T464:U464"/>
    <mergeCell ref="V464:W464"/>
    <mergeCell ref="Q465:S465"/>
    <mergeCell ref="T465:U465"/>
    <mergeCell ref="P476:S476"/>
    <mergeCell ref="T476:W476"/>
    <mergeCell ref="P477:S477"/>
    <mergeCell ref="T477:W477"/>
    <mergeCell ref="P478:W482"/>
    <mergeCell ref="B480:O480"/>
    <mergeCell ref="B481:C481"/>
    <mergeCell ref="D481:E481"/>
    <mergeCell ref="F481:G481"/>
    <mergeCell ref="H481:I481"/>
    <mergeCell ref="P473:P475"/>
    <mergeCell ref="Q473:S473"/>
    <mergeCell ref="T473:U473"/>
    <mergeCell ref="V473:W473"/>
    <mergeCell ref="Q474:S474"/>
    <mergeCell ref="T474:U474"/>
    <mergeCell ref="V474:W474"/>
    <mergeCell ref="Q475:S475"/>
    <mergeCell ref="T475:U475"/>
    <mergeCell ref="V475:W475"/>
    <mergeCell ref="N483:O483"/>
    <mergeCell ref="P483:S483"/>
    <mergeCell ref="T483:U483"/>
    <mergeCell ref="V483:W483"/>
    <mergeCell ref="B487:D487"/>
    <mergeCell ref="E487:F487"/>
    <mergeCell ref="G487:N487"/>
    <mergeCell ref="O487:R487"/>
    <mergeCell ref="S487:W487"/>
    <mergeCell ref="B483:C483"/>
    <mergeCell ref="D483:E483"/>
    <mergeCell ref="F483:G483"/>
    <mergeCell ref="H483:I483"/>
    <mergeCell ref="J483:K483"/>
    <mergeCell ref="L483:M483"/>
    <mergeCell ref="J481:K481"/>
    <mergeCell ref="L481:M481"/>
    <mergeCell ref="N481:O481"/>
    <mergeCell ref="B482:C482"/>
    <mergeCell ref="D482:E482"/>
    <mergeCell ref="F482:G482"/>
    <mergeCell ref="H482:I482"/>
    <mergeCell ref="J482:K482"/>
    <mergeCell ref="L482:M482"/>
    <mergeCell ref="N482:O482"/>
    <mergeCell ref="B490:D490"/>
    <mergeCell ref="E490:F490"/>
    <mergeCell ref="G490:N490"/>
    <mergeCell ref="O490:R490"/>
    <mergeCell ref="S490:W490"/>
    <mergeCell ref="B491:D491"/>
    <mergeCell ref="E491:F491"/>
    <mergeCell ref="G491:N491"/>
    <mergeCell ref="O491:R491"/>
    <mergeCell ref="S491:W491"/>
    <mergeCell ref="B488:D488"/>
    <mergeCell ref="E488:F488"/>
    <mergeCell ref="G488:N488"/>
    <mergeCell ref="O488:R488"/>
    <mergeCell ref="S488:W488"/>
    <mergeCell ref="B489:D489"/>
    <mergeCell ref="E489:F489"/>
    <mergeCell ref="G489:N489"/>
    <mergeCell ref="O489:R489"/>
    <mergeCell ref="S489:W489"/>
    <mergeCell ref="B494:I494"/>
    <mergeCell ref="J494:M494"/>
    <mergeCell ref="N494:S494"/>
    <mergeCell ref="T494:U494"/>
    <mergeCell ref="V494:W494"/>
    <mergeCell ref="B495:B496"/>
    <mergeCell ref="P495:S495"/>
    <mergeCell ref="T495:W495"/>
    <mergeCell ref="Q496:S496"/>
    <mergeCell ref="U496:W496"/>
    <mergeCell ref="B492:D492"/>
    <mergeCell ref="E492:F492"/>
    <mergeCell ref="G492:N492"/>
    <mergeCell ref="O492:R492"/>
    <mergeCell ref="S492:W492"/>
    <mergeCell ref="B493:I493"/>
    <mergeCell ref="J493:M493"/>
    <mergeCell ref="N493:S493"/>
    <mergeCell ref="T493:W493"/>
    <mergeCell ref="P504:R504"/>
    <mergeCell ref="S504:W504"/>
    <mergeCell ref="P505:R505"/>
    <mergeCell ref="S505:W505"/>
    <mergeCell ref="P506:R506"/>
    <mergeCell ref="S506:W506"/>
    <mergeCell ref="P501:R501"/>
    <mergeCell ref="S501:W501"/>
    <mergeCell ref="P502:R502"/>
    <mergeCell ref="S502:W502"/>
    <mergeCell ref="P503:R503"/>
    <mergeCell ref="S503:W503"/>
    <mergeCell ref="P497:P498"/>
    <mergeCell ref="Q497:S498"/>
    <mergeCell ref="T497:T498"/>
    <mergeCell ref="U497:W498"/>
    <mergeCell ref="C498:D500"/>
    <mergeCell ref="P499:R499"/>
    <mergeCell ref="S499:W499"/>
    <mergeCell ref="P500:R500"/>
    <mergeCell ref="S500:W500"/>
    <mergeCell ref="P515:S515"/>
    <mergeCell ref="T515:U515"/>
    <mergeCell ref="V515:W515"/>
    <mergeCell ref="P516:S516"/>
    <mergeCell ref="T516:U516"/>
    <mergeCell ref="V516:W516"/>
    <mergeCell ref="P510:W510"/>
    <mergeCell ref="P511:S512"/>
    <mergeCell ref="T511:U512"/>
    <mergeCell ref="V511:W512"/>
    <mergeCell ref="P513:S514"/>
    <mergeCell ref="T513:U514"/>
    <mergeCell ref="V513:W514"/>
    <mergeCell ref="C507:D509"/>
    <mergeCell ref="P507:P509"/>
    <mergeCell ref="Q507:S507"/>
    <mergeCell ref="T507:W507"/>
    <mergeCell ref="Q508:S508"/>
    <mergeCell ref="T508:U508"/>
    <mergeCell ref="V508:W508"/>
    <mergeCell ref="Q509:S509"/>
    <mergeCell ref="T509:U509"/>
    <mergeCell ref="V509:W509"/>
    <mergeCell ref="B524:O524"/>
    <mergeCell ref="B525:C525"/>
    <mergeCell ref="D525:E525"/>
    <mergeCell ref="F525:G525"/>
    <mergeCell ref="H525:I525"/>
    <mergeCell ref="J525:K525"/>
    <mergeCell ref="L525:M525"/>
    <mergeCell ref="N525:O525"/>
    <mergeCell ref="V519:W519"/>
    <mergeCell ref="P520:S520"/>
    <mergeCell ref="T520:W520"/>
    <mergeCell ref="P521:S521"/>
    <mergeCell ref="T521:W521"/>
    <mergeCell ref="P522:W526"/>
    <mergeCell ref="C517:D518"/>
    <mergeCell ref="P517:P519"/>
    <mergeCell ref="Q517:S517"/>
    <mergeCell ref="T517:U517"/>
    <mergeCell ref="V517:W517"/>
    <mergeCell ref="Q518:S518"/>
    <mergeCell ref="T518:U518"/>
    <mergeCell ref="V518:W518"/>
    <mergeCell ref="Q519:S519"/>
    <mergeCell ref="T519:U519"/>
    <mergeCell ref="P527:S527"/>
    <mergeCell ref="T527:U527"/>
    <mergeCell ref="V527:W527"/>
    <mergeCell ref="B531:D531"/>
    <mergeCell ref="E531:F531"/>
    <mergeCell ref="G531:N531"/>
    <mergeCell ref="O531:R531"/>
    <mergeCell ref="S531:W531"/>
    <mergeCell ref="N526:O526"/>
    <mergeCell ref="B527:C527"/>
    <mergeCell ref="D527:E527"/>
    <mergeCell ref="F527:G527"/>
    <mergeCell ref="H527:I527"/>
    <mergeCell ref="J527:K527"/>
    <mergeCell ref="L527:M527"/>
    <mergeCell ref="N527:O527"/>
    <mergeCell ref="B526:C526"/>
    <mergeCell ref="D526:E526"/>
    <mergeCell ref="F526:G526"/>
    <mergeCell ref="H526:I526"/>
    <mergeCell ref="J526:K526"/>
    <mergeCell ref="L526:M526"/>
    <mergeCell ref="B534:D534"/>
    <mergeCell ref="E534:F534"/>
    <mergeCell ref="G534:N534"/>
    <mergeCell ref="O534:R534"/>
    <mergeCell ref="S534:W534"/>
    <mergeCell ref="B535:D535"/>
    <mergeCell ref="E535:F535"/>
    <mergeCell ref="G535:N535"/>
    <mergeCell ref="O535:R535"/>
    <mergeCell ref="S535:W535"/>
    <mergeCell ref="B532:D532"/>
    <mergeCell ref="E532:F532"/>
    <mergeCell ref="G532:N532"/>
    <mergeCell ref="O532:R532"/>
    <mergeCell ref="S532:W532"/>
    <mergeCell ref="B533:D533"/>
    <mergeCell ref="E533:F533"/>
    <mergeCell ref="G533:N533"/>
    <mergeCell ref="O533:R533"/>
    <mergeCell ref="S533:W533"/>
    <mergeCell ref="B538:I538"/>
    <mergeCell ref="J538:M538"/>
    <mergeCell ref="N538:S538"/>
    <mergeCell ref="T538:U538"/>
    <mergeCell ref="V538:W538"/>
    <mergeCell ref="B539:B540"/>
    <mergeCell ref="P539:S539"/>
    <mergeCell ref="T539:W539"/>
    <mergeCell ref="Q540:S540"/>
    <mergeCell ref="U540:W540"/>
    <mergeCell ref="B536:D536"/>
    <mergeCell ref="E536:F536"/>
    <mergeCell ref="G536:N536"/>
    <mergeCell ref="O536:R536"/>
    <mergeCell ref="S536:W536"/>
    <mergeCell ref="B537:I537"/>
    <mergeCell ref="J537:M537"/>
    <mergeCell ref="N537:S537"/>
    <mergeCell ref="T537:W537"/>
    <mergeCell ref="P548:R548"/>
    <mergeCell ref="S548:W548"/>
    <mergeCell ref="P549:R549"/>
    <mergeCell ref="S549:W549"/>
    <mergeCell ref="P550:R550"/>
    <mergeCell ref="S550:W550"/>
    <mergeCell ref="P545:R545"/>
    <mergeCell ref="S545:W545"/>
    <mergeCell ref="P546:R546"/>
    <mergeCell ref="S546:W546"/>
    <mergeCell ref="P547:R547"/>
    <mergeCell ref="S547:W547"/>
    <mergeCell ref="P541:P542"/>
    <mergeCell ref="Q541:S542"/>
    <mergeCell ref="T541:T542"/>
    <mergeCell ref="U541:W542"/>
    <mergeCell ref="C542:D544"/>
    <mergeCell ref="P543:R543"/>
    <mergeCell ref="S543:W543"/>
    <mergeCell ref="P544:R544"/>
    <mergeCell ref="S544:W544"/>
    <mergeCell ref="P559:S559"/>
    <mergeCell ref="T559:U559"/>
    <mergeCell ref="V559:W559"/>
    <mergeCell ref="P560:S560"/>
    <mergeCell ref="T560:U560"/>
    <mergeCell ref="V560:W560"/>
    <mergeCell ref="P554:W554"/>
    <mergeCell ref="P555:S556"/>
    <mergeCell ref="T555:U556"/>
    <mergeCell ref="V555:W556"/>
    <mergeCell ref="P557:S558"/>
    <mergeCell ref="T557:U558"/>
    <mergeCell ref="V557:W558"/>
    <mergeCell ref="C551:D553"/>
    <mergeCell ref="P551:P553"/>
    <mergeCell ref="Q551:S551"/>
    <mergeCell ref="T551:W551"/>
    <mergeCell ref="Q552:S552"/>
    <mergeCell ref="T552:U552"/>
    <mergeCell ref="V552:W552"/>
    <mergeCell ref="Q553:S553"/>
    <mergeCell ref="T553:U553"/>
    <mergeCell ref="V553:W553"/>
    <mergeCell ref="B568:O568"/>
    <mergeCell ref="B569:C569"/>
    <mergeCell ref="D569:E569"/>
    <mergeCell ref="F569:G569"/>
    <mergeCell ref="H569:I569"/>
    <mergeCell ref="J569:K569"/>
    <mergeCell ref="L569:M569"/>
    <mergeCell ref="N569:O569"/>
    <mergeCell ref="V563:W563"/>
    <mergeCell ref="P564:S564"/>
    <mergeCell ref="T564:W564"/>
    <mergeCell ref="P565:S565"/>
    <mergeCell ref="T565:W565"/>
    <mergeCell ref="P566:W570"/>
    <mergeCell ref="C561:D562"/>
    <mergeCell ref="P561:P563"/>
    <mergeCell ref="Q561:S561"/>
    <mergeCell ref="T561:U561"/>
    <mergeCell ref="V561:W561"/>
    <mergeCell ref="Q562:S562"/>
    <mergeCell ref="T562:U562"/>
    <mergeCell ref="V562:W562"/>
    <mergeCell ref="Q563:S563"/>
    <mergeCell ref="T563:U563"/>
    <mergeCell ref="P571:S571"/>
    <mergeCell ref="T571:U571"/>
    <mergeCell ref="V571:W571"/>
    <mergeCell ref="B575:D575"/>
    <mergeCell ref="E575:F575"/>
    <mergeCell ref="G575:N575"/>
    <mergeCell ref="O575:R575"/>
    <mergeCell ref="S575:W575"/>
    <mergeCell ref="N570:O570"/>
    <mergeCell ref="B571:C571"/>
    <mergeCell ref="D571:E571"/>
    <mergeCell ref="F571:G571"/>
    <mergeCell ref="H571:I571"/>
    <mergeCell ref="J571:K571"/>
    <mergeCell ref="L571:M571"/>
    <mergeCell ref="N571:O571"/>
    <mergeCell ref="B570:C570"/>
    <mergeCell ref="D570:E570"/>
    <mergeCell ref="F570:G570"/>
    <mergeCell ref="H570:I570"/>
    <mergeCell ref="J570:K570"/>
    <mergeCell ref="L570:M570"/>
    <mergeCell ref="B578:D578"/>
    <mergeCell ref="E578:F578"/>
    <mergeCell ref="G578:N578"/>
    <mergeCell ref="O578:R578"/>
    <mergeCell ref="S578:W578"/>
    <mergeCell ref="B579:D579"/>
    <mergeCell ref="E579:F579"/>
    <mergeCell ref="G579:N579"/>
    <mergeCell ref="O579:R579"/>
    <mergeCell ref="S579:W579"/>
    <mergeCell ref="B576:D576"/>
    <mergeCell ref="E576:F576"/>
    <mergeCell ref="G576:N576"/>
    <mergeCell ref="O576:R576"/>
    <mergeCell ref="S576:W576"/>
    <mergeCell ref="B577:D577"/>
    <mergeCell ref="E577:F577"/>
    <mergeCell ref="G577:N577"/>
    <mergeCell ref="O577:R577"/>
    <mergeCell ref="S577:W577"/>
    <mergeCell ref="B582:I582"/>
    <mergeCell ref="J582:M582"/>
    <mergeCell ref="N582:S582"/>
    <mergeCell ref="T582:U582"/>
    <mergeCell ref="V582:W582"/>
    <mergeCell ref="B583:B584"/>
    <mergeCell ref="P583:S583"/>
    <mergeCell ref="T583:W583"/>
    <mergeCell ref="Q584:S584"/>
    <mergeCell ref="U584:W584"/>
    <mergeCell ref="B580:D580"/>
    <mergeCell ref="E580:F580"/>
    <mergeCell ref="G580:N580"/>
    <mergeCell ref="O580:R580"/>
    <mergeCell ref="S580:W580"/>
    <mergeCell ref="B581:I581"/>
    <mergeCell ref="J581:M581"/>
    <mergeCell ref="N581:S581"/>
    <mergeCell ref="T581:W581"/>
    <mergeCell ref="P592:R592"/>
    <mergeCell ref="S592:W592"/>
    <mergeCell ref="P593:R593"/>
    <mergeCell ref="S593:W593"/>
    <mergeCell ref="P594:R594"/>
    <mergeCell ref="S594:W594"/>
    <mergeCell ref="P589:R589"/>
    <mergeCell ref="S589:W589"/>
    <mergeCell ref="P590:R590"/>
    <mergeCell ref="S590:W590"/>
    <mergeCell ref="P591:R591"/>
    <mergeCell ref="S591:W591"/>
    <mergeCell ref="P585:P586"/>
    <mergeCell ref="Q585:S586"/>
    <mergeCell ref="T585:T586"/>
    <mergeCell ref="U585:W586"/>
    <mergeCell ref="C586:D588"/>
    <mergeCell ref="P587:R587"/>
    <mergeCell ref="S587:W587"/>
    <mergeCell ref="P588:R588"/>
    <mergeCell ref="S588:W588"/>
    <mergeCell ref="P603:S603"/>
    <mergeCell ref="T603:U603"/>
    <mergeCell ref="V603:W603"/>
    <mergeCell ref="P604:S604"/>
    <mergeCell ref="T604:U604"/>
    <mergeCell ref="V604:W604"/>
    <mergeCell ref="P598:W598"/>
    <mergeCell ref="P599:S600"/>
    <mergeCell ref="T599:U600"/>
    <mergeCell ref="V599:W600"/>
    <mergeCell ref="P601:S602"/>
    <mergeCell ref="T601:U602"/>
    <mergeCell ref="V601:W602"/>
    <mergeCell ref="C595:D597"/>
    <mergeCell ref="P595:P597"/>
    <mergeCell ref="Q595:S595"/>
    <mergeCell ref="T595:W595"/>
    <mergeCell ref="Q596:S596"/>
    <mergeCell ref="T596:U596"/>
    <mergeCell ref="V596:W596"/>
    <mergeCell ref="Q597:S597"/>
    <mergeCell ref="T597:U597"/>
    <mergeCell ref="V597:W597"/>
    <mergeCell ref="B612:O612"/>
    <mergeCell ref="B613:C613"/>
    <mergeCell ref="D613:E613"/>
    <mergeCell ref="F613:G613"/>
    <mergeCell ref="H613:I613"/>
    <mergeCell ref="J613:K613"/>
    <mergeCell ref="L613:M613"/>
    <mergeCell ref="N613:O613"/>
    <mergeCell ref="V607:W607"/>
    <mergeCell ref="P608:S608"/>
    <mergeCell ref="T608:W608"/>
    <mergeCell ref="P609:S609"/>
    <mergeCell ref="T609:W609"/>
    <mergeCell ref="P610:W614"/>
    <mergeCell ref="C605:D606"/>
    <mergeCell ref="P605:P607"/>
    <mergeCell ref="Q605:S605"/>
    <mergeCell ref="T605:U605"/>
    <mergeCell ref="V605:W605"/>
    <mergeCell ref="Q606:S606"/>
    <mergeCell ref="T606:U606"/>
    <mergeCell ref="V606:W606"/>
    <mergeCell ref="Q607:S607"/>
    <mergeCell ref="T607:U607"/>
    <mergeCell ref="P615:S615"/>
    <mergeCell ref="T615:U615"/>
    <mergeCell ref="V615:W615"/>
    <mergeCell ref="B619:D619"/>
    <mergeCell ref="E619:F619"/>
    <mergeCell ref="G619:N619"/>
    <mergeCell ref="O619:R619"/>
    <mergeCell ref="S619:W619"/>
    <mergeCell ref="N614:O614"/>
    <mergeCell ref="B615:C615"/>
    <mergeCell ref="D615:E615"/>
    <mergeCell ref="F615:G615"/>
    <mergeCell ref="H615:I615"/>
    <mergeCell ref="J615:K615"/>
    <mergeCell ref="L615:M615"/>
    <mergeCell ref="N615:O615"/>
    <mergeCell ref="B614:C614"/>
    <mergeCell ref="D614:E614"/>
    <mergeCell ref="F614:G614"/>
    <mergeCell ref="H614:I614"/>
    <mergeCell ref="J614:K614"/>
    <mergeCell ref="L614:M614"/>
    <mergeCell ref="B622:D622"/>
    <mergeCell ref="E622:F622"/>
    <mergeCell ref="G622:N622"/>
    <mergeCell ref="O622:R622"/>
    <mergeCell ref="S622:W622"/>
    <mergeCell ref="B623:D623"/>
    <mergeCell ref="E623:F623"/>
    <mergeCell ref="G623:N623"/>
    <mergeCell ref="O623:R623"/>
    <mergeCell ref="S623:W623"/>
    <mergeCell ref="B620:D620"/>
    <mergeCell ref="E620:F620"/>
    <mergeCell ref="G620:N620"/>
    <mergeCell ref="O620:R620"/>
    <mergeCell ref="S620:W620"/>
    <mergeCell ref="B621:D621"/>
    <mergeCell ref="E621:F621"/>
    <mergeCell ref="G621:N621"/>
    <mergeCell ref="O621:R621"/>
    <mergeCell ref="S621:W621"/>
    <mergeCell ref="B626:I626"/>
    <mergeCell ref="J626:M626"/>
    <mergeCell ref="N626:S626"/>
    <mergeCell ref="T626:U626"/>
    <mergeCell ref="V626:W626"/>
    <mergeCell ref="B627:B628"/>
    <mergeCell ref="P627:S627"/>
    <mergeCell ref="T627:W627"/>
    <mergeCell ref="Q628:S628"/>
    <mergeCell ref="U628:W628"/>
    <mergeCell ref="B624:D624"/>
    <mergeCell ref="E624:F624"/>
    <mergeCell ref="G624:N624"/>
    <mergeCell ref="O624:R624"/>
    <mergeCell ref="S624:W624"/>
    <mergeCell ref="B625:I625"/>
    <mergeCell ref="J625:M625"/>
    <mergeCell ref="N625:S625"/>
    <mergeCell ref="T625:W625"/>
    <mergeCell ref="P635:R635"/>
    <mergeCell ref="S635:W635"/>
    <mergeCell ref="C636:D638"/>
    <mergeCell ref="P636:R636"/>
    <mergeCell ref="S636:W636"/>
    <mergeCell ref="P637:R637"/>
    <mergeCell ref="S637:W637"/>
    <mergeCell ref="P638:R638"/>
    <mergeCell ref="S638:W638"/>
    <mergeCell ref="P632:R632"/>
    <mergeCell ref="S632:W632"/>
    <mergeCell ref="P633:R633"/>
    <mergeCell ref="S633:W633"/>
    <mergeCell ref="P634:R634"/>
    <mergeCell ref="S634:W634"/>
    <mergeCell ref="C629:D631"/>
    <mergeCell ref="P629:P630"/>
    <mergeCell ref="Q629:S630"/>
    <mergeCell ref="T629:T630"/>
    <mergeCell ref="U629:W630"/>
    <mergeCell ref="P631:R631"/>
    <mergeCell ref="S631:W631"/>
    <mergeCell ref="P647:S647"/>
    <mergeCell ref="T647:U647"/>
    <mergeCell ref="V647:W647"/>
    <mergeCell ref="P648:S648"/>
    <mergeCell ref="T648:U648"/>
    <mergeCell ref="V648:W648"/>
    <mergeCell ref="P642:W642"/>
    <mergeCell ref="C643:D645"/>
    <mergeCell ref="P643:S644"/>
    <mergeCell ref="T643:U644"/>
    <mergeCell ref="V643:W644"/>
    <mergeCell ref="P645:S646"/>
    <mergeCell ref="T645:U646"/>
    <mergeCell ref="V645:W646"/>
    <mergeCell ref="P639:P641"/>
    <mergeCell ref="Q639:S639"/>
    <mergeCell ref="T639:W639"/>
    <mergeCell ref="Q640:S640"/>
    <mergeCell ref="T640:U640"/>
    <mergeCell ref="V640:W640"/>
    <mergeCell ref="Q641:S641"/>
    <mergeCell ref="T641:U641"/>
    <mergeCell ref="V641:W641"/>
    <mergeCell ref="B656:O656"/>
    <mergeCell ref="B657:C657"/>
    <mergeCell ref="D657:E657"/>
    <mergeCell ref="F657:G657"/>
    <mergeCell ref="H657:I657"/>
    <mergeCell ref="J657:K657"/>
    <mergeCell ref="L657:M657"/>
    <mergeCell ref="N657:O657"/>
    <mergeCell ref="V651:W651"/>
    <mergeCell ref="P652:S652"/>
    <mergeCell ref="T652:W652"/>
    <mergeCell ref="P653:S653"/>
    <mergeCell ref="T653:W653"/>
    <mergeCell ref="P654:W658"/>
    <mergeCell ref="P649:P651"/>
    <mergeCell ref="Q649:S649"/>
    <mergeCell ref="T649:U649"/>
    <mergeCell ref="V649:W649"/>
    <mergeCell ref="C650:D652"/>
    <mergeCell ref="Q650:S650"/>
    <mergeCell ref="T650:U650"/>
    <mergeCell ref="V650:W650"/>
    <mergeCell ref="Q651:S651"/>
    <mergeCell ref="T651:U651"/>
    <mergeCell ref="P659:S659"/>
    <mergeCell ref="T659:U659"/>
    <mergeCell ref="V659:W659"/>
    <mergeCell ref="B663:D663"/>
    <mergeCell ref="E663:F663"/>
    <mergeCell ref="G663:N663"/>
    <mergeCell ref="O663:R663"/>
    <mergeCell ref="S663:W663"/>
    <mergeCell ref="N658:O658"/>
    <mergeCell ref="B659:C659"/>
    <mergeCell ref="D659:E659"/>
    <mergeCell ref="F659:G659"/>
    <mergeCell ref="H659:I659"/>
    <mergeCell ref="J659:K659"/>
    <mergeCell ref="L659:M659"/>
    <mergeCell ref="N659:O659"/>
    <mergeCell ref="B658:C658"/>
    <mergeCell ref="D658:E658"/>
    <mergeCell ref="F658:G658"/>
    <mergeCell ref="H658:I658"/>
    <mergeCell ref="J658:K658"/>
    <mergeCell ref="L658:M658"/>
    <mergeCell ref="B666:D666"/>
    <mergeCell ref="E666:F666"/>
    <mergeCell ref="G666:N666"/>
    <mergeCell ref="O666:R666"/>
    <mergeCell ref="S666:W666"/>
    <mergeCell ref="B667:D667"/>
    <mergeCell ref="E667:F667"/>
    <mergeCell ref="G667:N667"/>
    <mergeCell ref="O667:R667"/>
    <mergeCell ref="S667:W667"/>
    <mergeCell ref="B664:D664"/>
    <mergeCell ref="E664:F664"/>
    <mergeCell ref="G664:N664"/>
    <mergeCell ref="O664:R664"/>
    <mergeCell ref="S664:W664"/>
    <mergeCell ref="B665:D665"/>
    <mergeCell ref="E665:F665"/>
    <mergeCell ref="G665:N665"/>
    <mergeCell ref="O665:R665"/>
    <mergeCell ref="S665:W665"/>
    <mergeCell ref="B670:I670"/>
    <mergeCell ref="J670:M670"/>
    <mergeCell ref="N670:S670"/>
    <mergeCell ref="T670:U670"/>
    <mergeCell ref="V670:W670"/>
    <mergeCell ref="B671:B672"/>
    <mergeCell ref="P671:S671"/>
    <mergeCell ref="T671:W671"/>
    <mergeCell ref="Q672:S672"/>
    <mergeCell ref="U672:W672"/>
    <mergeCell ref="B668:D668"/>
    <mergeCell ref="E668:F668"/>
    <mergeCell ref="G668:N668"/>
    <mergeCell ref="O668:R668"/>
    <mergeCell ref="S668:W668"/>
    <mergeCell ref="B669:I669"/>
    <mergeCell ref="J669:M669"/>
    <mergeCell ref="N669:S669"/>
    <mergeCell ref="T669:W669"/>
    <mergeCell ref="P679:R679"/>
    <mergeCell ref="S679:W679"/>
    <mergeCell ref="C680:D682"/>
    <mergeCell ref="P680:R680"/>
    <mergeCell ref="S680:W680"/>
    <mergeCell ref="P681:R681"/>
    <mergeCell ref="S681:W681"/>
    <mergeCell ref="P682:R682"/>
    <mergeCell ref="S682:W682"/>
    <mergeCell ref="P676:R676"/>
    <mergeCell ref="S676:W676"/>
    <mergeCell ref="P677:R677"/>
    <mergeCell ref="S677:W677"/>
    <mergeCell ref="P678:R678"/>
    <mergeCell ref="S678:W678"/>
    <mergeCell ref="C673:D675"/>
    <mergeCell ref="P673:P674"/>
    <mergeCell ref="Q673:S674"/>
    <mergeCell ref="T673:T674"/>
    <mergeCell ref="U673:W674"/>
    <mergeCell ref="P675:R675"/>
    <mergeCell ref="S675:W675"/>
    <mergeCell ref="P691:S691"/>
    <mergeCell ref="T691:U691"/>
    <mergeCell ref="V691:W691"/>
    <mergeCell ref="P692:S692"/>
    <mergeCell ref="T692:U692"/>
    <mergeCell ref="V692:W692"/>
    <mergeCell ref="P686:W686"/>
    <mergeCell ref="C687:D689"/>
    <mergeCell ref="P687:S688"/>
    <mergeCell ref="T687:U688"/>
    <mergeCell ref="V687:W688"/>
    <mergeCell ref="P689:S690"/>
    <mergeCell ref="T689:U690"/>
    <mergeCell ref="V689:W690"/>
    <mergeCell ref="P683:P685"/>
    <mergeCell ref="Q683:S683"/>
    <mergeCell ref="T683:W683"/>
    <mergeCell ref="Q684:S684"/>
    <mergeCell ref="T684:U684"/>
    <mergeCell ref="V684:W684"/>
    <mergeCell ref="Q685:S685"/>
    <mergeCell ref="T685:U685"/>
    <mergeCell ref="V685:W685"/>
    <mergeCell ref="B700:O700"/>
    <mergeCell ref="B701:C701"/>
    <mergeCell ref="D701:E701"/>
    <mergeCell ref="F701:G701"/>
    <mergeCell ref="H701:I701"/>
    <mergeCell ref="J701:K701"/>
    <mergeCell ref="L701:M701"/>
    <mergeCell ref="N701:O701"/>
    <mergeCell ref="V695:W695"/>
    <mergeCell ref="P696:S696"/>
    <mergeCell ref="T696:W696"/>
    <mergeCell ref="P697:S697"/>
    <mergeCell ref="T697:W697"/>
    <mergeCell ref="P698:W702"/>
    <mergeCell ref="P693:P695"/>
    <mergeCell ref="Q693:S693"/>
    <mergeCell ref="T693:U693"/>
    <mergeCell ref="V693:W693"/>
    <mergeCell ref="C694:D696"/>
    <mergeCell ref="Q694:S694"/>
    <mergeCell ref="T694:U694"/>
    <mergeCell ref="V694:W694"/>
    <mergeCell ref="Q695:S695"/>
    <mergeCell ref="T695:U695"/>
    <mergeCell ref="P703:S703"/>
    <mergeCell ref="T703:U703"/>
    <mergeCell ref="V703:W703"/>
    <mergeCell ref="B707:D707"/>
    <mergeCell ref="E707:F707"/>
    <mergeCell ref="G707:N707"/>
    <mergeCell ref="O707:R707"/>
    <mergeCell ref="S707:W707"/>
    <mergeCell ref="N702:O702"/>
    <mergeCell ref="B703:C703"/>
    <mergeCell ref="D703:E703"/>
    <mergeCell ref="F703:G703"/>
    <mergeCell ref="H703:I703"/>
    <mergeCell ref="J703:K703"/>
    <mergeCell ref="L703:M703"/>
    <mergeCell ref="N703:O703"/>
    <mergeCell ref="B702:C702"/>
    <mergeCell ref="D702:E702"/>
    <mergeCell ref="F702:G702"/>
    <mergeCell ref="H702:I702"/>
    <mergeCell ref="J702:K702"/>
    <mergeCell ref="L702:M702"/>
    <mergeCell ref="B710:D710"/>
    <mergeCell ref="E710:F710"/>
    <mergeCell ref="G710:N710"/>
    <mergeCell ref="O710:R710"/>
    <mergeCell ref="S710:W710"/>
    <mergeCell ref="B711:D711"/>
    <mergeCell ref="E711:F711"/>
    <mergeCell ref="G711:N711"/>
    <mergeCell ref="O711:R711"/>
    <mergeCell ref="S711:W711"/>
    <mergeCell ref="B708:D708"/>
    <mergeCell ref="E708:F708"/>
    <mergeCell ref="G708:N708"/>
    <mergeCell ref="O708:R708"/>
    <mergeCell ref="S708:W708"/>
    <mergeCell ref="B709:D709"/>
    <mergeCell ref="E709:F709"/>
    <mergeCell ref="G709:N709"/>
    <mergeCell ref="O709:R709"/>
    <mergeCell ref="S709:W709"/>
    <mergeCell ref="B714:I714"/>
    <mergeCell ref="J714:M714"/>
    <mergeCell ref="N714:S714"/>
    <mergeCell ref="T714:U714"/>
    <mergeCell ref="V714:W714"/>
    <mergeCell ref="B715:B716"/>
    <mergeCell ref="P715:S715"/>
    <mergeCell ref="T715:W715"/>
    <mergeCell ref="Q716:S716"/>
    <mergeCell ref="U716:W716"/>
    <mergeCell ref="B712:D712"/>
    <mergeCell ref="E712:F712"/>
    <mergeCell ref="G712:N712"/>
    <mergeCell ref="O712:R712"/>
    <mergeCell ref="S712:W712"/>
    <mergeCell ref="B713:I713"/>
    <mergeCell ref="J713:M713"/>
    <mergeCell ref="N713:S713"/>
    <mergeCell ref="T713:W713"/>
    <mergeCell ref="P723:R723"/>
    <mergeCell ref="S723:W723"/>
    <mergeCell ref="C724:D726"/>
    <mergeCell ref="P724:R724"/>
    <mergeCell ref="S724:W724"/>
    <mergeCell ref="P725:R725"/>
    <mergeCell ref="S725:W725"/>
    <mergeCell ref="P726:R726"/>
    <mergeCell ref="S726:W726"/>
    <mergeCell ref="P720:R720"/>
    <mergeCell ref="S720:W720"/>
    <mergeCell ref="P721:R721"/>
    <mergeCell ref="S721:W721"/>
    <mergeCell ref="P722:R722"/>
    <mergeCell ref="S722:W722"/>
    <mergeCell ref="C717:D719"/>
    <mergeCell ref="P717:P718"/>
    <mergeCell ref="Q717:S718"/>
    <mergeCell ref="T717:T718"/>
    <mergeCell ref="U717:W718"/>
    <mergeCell ref="P719:R719"/>
    <mergeCell ref="S719:W719"/>
    <mergeCell ref="P735:S735"/>
    <mergeCell ref="T735:U735"/>
    <mergeCell ref="V735:W735"/>
    <mergeCell ref="P736:S736"/>
    <mergeCell ref="T736:U736"/>
    <mergeCell ref="V736:W736"/>
    <mergeCell ref="N746:O746"/>
    <mergeCell ref="P730:W730"/>
    <mergeCell ref="C731:D733"/>
    <mergeCell ref="P731:S732"/>
    <mergeCell ref="T731:U732"/>
    <mergeCell ref="V731:W732"/>
    <mergeCell ref="P733:S734"/>
    <mergeCell ref="T733:U734"/>
    <mergeCell ref="V733:W734"/>
    <mergeCell ref="P727:P729"/>
    <mergeCell ref="Q727:S727"/>
    <mergeCell ref="T727:W727"/>
    <mergeCell ref="Q728:S728"/>
    <mergeCell ref="T728:U728"/>
    <mergeCell ref="V728:W728"/>
    <mergeCell ref="Q729:S729"/>
    <mergeCell ref="T729:U729"/>
    <mergeCell ref="V729:W729"/>
    <mergeCell ref="B746:C746"/>
    <mergeCell ref="D746:E746"/>
    <mergeCell ref="F746:G746"/>
    <mergeCell ref="H746:I746"/>
    <mergeCell ref="J746:K746"/>
    <mergeCell ref="L746:M746"/>
    <mergeCell ref="B744:O744"/>
    <mergeCell ref="B745:C745"/>
    <mergeCell ref="D745:E745"/>
    <mergeCell ref="F745:G745"/>
    <mergeCell ref="H745:I745"/>
    <mergeCell ref="J745:K745"/>
    <mergeCell ref="L745:M745"/>
    <mergeCell ref="N745:O745"/>
    <mergeCell ref="V739:W739"/>
    <mergeCell ref="P740:S740"/>
    <mergeCell ref="T740:W740"/>
    <mergeCell ref="P741:S741"/>
    <mergeCell ref="T741:W741"/>
    <mergeCell ref="P742:W746"/>
    <mergeCell ref="P737:P739"/>
    <mergeCell ref="Q737:S737"/>
    <mergeCell ref="T737:U737"/>
    <mergeCell ref="V737:W737"/>
    <mergeCell ref="C738:D740"/>
    <mergeCell ref="Q738:S738"/>
    <mergeCell ref="T738:U738"/>
    <mergeCell ref="V738:W738"/>
    <mergeCell ref="Q739:S739"/>
    <mergeCell ref="T739:U739"/>
    <mergeCell ref="B752:D752"/>
    <mergeCell ref="E752:F752"/>
    <mergeCell ref="G752:N752"/>
    <mergeCell ref="O752:R752"/>
    <mergeCell ref="S752:W752"/>
    <mergeCell ref="B753:D753"/>
    <mergeCell ref="E753:F753"/>
    <mergeCell ref="G753:N753"/>
    <mergeCell ref="O753:R753"/>
    <mergeCell ref="S753:W753"/>
    <mergeCell ref="P747:S747"/>
    <mergeCell ref="T747:U747"/>
    <mergeCell ref="V747:W747"/>
    <mergeCell ref="B751:D751"/>
    <mergeCell ref="E751:F751"/>
    <mergeCell ref="G751:N751"/>
    <mergeCell ref="O751:R751"/>
    <mergeCell ref="S751:W751"/>
    <mergeCell ref="B747:C747"/>
    <mergeCell ref="D747:E747"/>
    <mergeCell ref="F747:G747"/>
    <mergeCell ref="H747:I747"/>
    <mergeCell ref="J747:K747"/>
    <mergeCell ref="L747:M747"/>
    <mergeCell ref="N747:O747"/>
    <mergeCell ref="B756:D756"/>
    <mergeCell ref="E756:F756"/>
    <mergeCell ref="G756:N756"/>
    <mergeCell ref="O756:R756"/>
    <mergeCell ref="S756:W756"/>
    <mergeCell ref="B757:I757"/>
    <mergeCell ref="J757:M757"/>
    <mergeCell ref="N757:S757"/>
    <mergeCell ref="T757:W757"/>
    <mergeCell ref="B754:D754"/>
    <mergeCell ref="E754:F754"/>
    <mergeCell ref="G754:N754"/>
    <mergeCell ref="O754:R754"/>
    <mergeCell ref="S754:W754"/>
    <mergeCell ref="B755:D755"/>
    <mergeCell ref="E755:F755"/>
    <mergeCell ref="G755:N755"/>
    <mergeCell ref="O755:R755"/>
    <mergeCell ref="S755:W755"/>
    <mergeCell ref="U760:W760"/>
    <mergeCell ref="C761:D763"/>
    <mergeCell ref="P761:P762"/>
    <mergeCell ref="Q761:S762"/>
    <mergeCell ref="T761:T762"/>
    <mergeCell ref="U761:W762"/>
    <mergeCell ref="P763:R763"/>
    <mergeCell ref="S763:W763"/>
    <mergeCell ref="B758:I758"/>
    <mergeCell ref="J758:M758"/>
    <mergeCell ref="N758:S758"/>
    <mergeCell ref="T758:U758"/>
    <mergeCell ref="V758:W758"/>
    <mergeCell ref="B759:B760"/>
    <mergeCell ref="M759:N765"/>
    <mergeCell ref="P759:S759"/>
    <mergeCell ref="T759:W759"/>
    <mergeCell ref="Q760:S760"/>
    <mergeCell ref="C768:D770"/>
    <mergeCell ref="P768:R768"/>
    <mergeCell ref="S768:W768"/>
    <mergeCell ref="P769:R769"/>
    <mergeCell ref="S769:W769"/>
    <mergeCell ref="P770:R770"/>
    <mergeCell ref="S770:W770"/>
    <mergeCell ref="P764:R764"/>
    <mergeCell ref="S764:W764"/>
    <mergeCell ref="P765:R765"/>
    <mergeCell ref="S765:W765"/>
    <mergeCell ref="M766:N772"/>
    <mergeCell ref="P766:R766"/>
    <mergeCell ref="S766:W766"/>
    <mergeCell ref="P767:R767"/>
    <mergeCell ref="S767:W767"/>
    <mergeCell ref="P771:P773"/>
    <mergeCell ref="C775:D777"/>
    <mergeCell ref="P775:S776"/>
    <mergeCell ref="T775:U776"/>
    <mergeCell ref="V775:W776"/>
    <mergeCell ref="P777:S778"/>
    <mergeCell ref="T777:U778"/>
    <mergeCell ref="V777:W778"/>
    <mergeCell ref="Q771:S771"/>
    <mergeCell ref="T771:W771"/>
    <mergeCell ref="Q772:S772"/>
    <mergeCell ref="T772:U772"/>
    <mergeCell ref="V772:W772"/>
    <mergeCell ref="M773:N779"/>
    <mergeCell ref="Q773:S773"/>
    <mergeCell ref="T773:U773"/>
    <mergeCell ref="V773:W773"/>
    <mergeCell ref="P774:W774"/>
    <mergeCell ref="V781:W781"/>
    <mergeCell ref="C782:D784"/>
    <mergeCell ref="Q782:S782"/>
    <mergeCell ref="T782:U782"/>
    <mergeCell ref="V782:W782"/>
    <mergeCell ref="Q783:S783"/>
    <mergeCell ref="T783:U783"/>
    <mergeCell ref="V783:W783"/>
    <mergeCell ref="P784:S784"/>
    <mergeCell ref="T784:W784"/>
    <mergeCell ref="P779:S779"/>
    <mergeCell ref="T779:U779"/>
    <mergeCell ref="V779:W779"/>
    <mergeCell ref="M780:N786"/>
    <mergeCell ref="P780:S780"/>
    <mergeCell ref="T780:U780"/>
    <mergeCell ref="V780:W780"/>
    <mergeCell ref="P781:P783"/>
    <mergeCell ref="Q781:S781"/>
    <mergeCell ref="T781:U781"/>
    <mergeCell ref="N789:O789"/>
    <mergeCell ref="B790:C790"/>
    <mergeCell ref="D790:E790"/>
    <mergeCell ref="F790:G790"/>
    <mergeCell ref="H790:I790"/>
    <mergeCell ref="J790:K790"/>
    <mergeCell ref="L790:M790"/>
    <mergeCell ref="N790:O790"/>
    <mergeCell ref="P785:S785"/>
    <mergeCell ref="T785:W785"/>
    <mergeCell ref="P786:W790"/>
    <mergeCell ref="B788:O788"/>
    <mergeCell ref="B789:C789"/>
    <mergeCell ref="D789:E789"/>
    <mergeCell ref="F789:G789"/>
    <mergeCell ref="H789:I789"/>
    <mergeCell ref="J789:K789"/>
    <mergeCell ref="L789:M789"/>
    <mergeCell ref="B796:D796"/>
    <mergeCell ref="E796:F796"/>
    <mergeCell ref="G796:N796"/>
    <mergeCell ref="O796:R796"/>
    <mergeCell ref="S796:W796"/>
    <mergeCell ref="B797:D797"/>
    <mergeCell ref="E797:F797"/>
    <mergeCell ref="G797:N797"/>
    <mergeCell ref="O797:R797"/>
    <mergeCell ref="S797:W797"/>
    <mergeCell ref="N791:O791"/>
    <mergeCell ref="P791:S791"/>
    <mergeCell ref="T791:U791"/>
    <mergeCell ref="V791:W791"/>
    <mergeCell ref="B795:D795"/>
    <mergeCell ref="E795:F795"/>
    <mergeCell ref="G795:N795"/>
    <mergeCell ref="O795:R795"/>
    <mergeCell ref="S795:W795"/>
    <mergeCell ref="B791:C791"/>
    <mergeCell ref="D791:E791"/>
    <mergeCell ref="F791:G791"/>
    <mergeCell ref="H791:I791"/>
    <mergeCell ref="J791:K791"/>
    <mergeCell ref="L791:M791"/>
    <mergeCell ref="B800:D800"/>
    <mergeCell ref="E800:F800"/>
    <mergeCell ref="G800:N800"/>
    <mergeCell ref="O800:R800"/>
    <mergeCell ref="S800:W800"/>
    <mergeCell ref="B801:I801"/>
    <mergeCell ref="J801:M801"/>
    <mergeCell ref="N801:S801"/>
    <mergeCell ref="T801:W801"/>
    <mergeCell ref="B798:D798"/>
    <mergeCell ref="E798:F798"/>
    <mergeCell ref="G798:N798"/>
    <mergeCell ref="O798:R798"/>
    <mergeCell ref="S798:W798"/>
    <mergeCell ref="B799:D799"/>
    <mergeCell ref="E799:F799"/>
    <mergeCell ref="G799:N799"/>
    <mergeCell ref="O799:R799"/>
    <mergeCell ref="S799:W799"/>
    <mergeCell ref="P808:R808"/>
    <mergeCell ref="S808:W808"/>
    <mergeCell ref="P809:R809"/>
    <mergeCell ref="S809:W809"/>
    <mergeCell ref="P810:R810"/>
    <mergeCell ref="S810:W810"/>
    <mergeCell ref="C805:D806"/>
    <mergeCell ref="P805:P806"/>
    <mergeCell ref="Q805:S806"/>
    <mergeCell ref="T805:T806"/>
    <mergeCell ref="U805:W806"/>
    <mergeCell ref="P807:R807"/>
    <mergeCell ref="S807:W807"/>
    <mergeCell ref="B802:I802"/>
    <mergeCell ref="J802:M802"/>
    <mergeCell ref="N802:S802"/>
    <mergeCell ref="T802:U802"/>
    <mergeCell ref="V802:W802"/>
    <mergeCell ref="B803:B804"/>
    <mergeCell ref="P803:S803"/>
    <mergeCell ref="T803:W803"/>
    <mergeCell ref="Q804:S804"/>
    <mergeCell ref="U804:W804"/>
    <mergeCell ref="T817:U817"/>
    <mergeCell ref="V817:W817"/>
    <mergeCell ref="P818:W818"/>
    <mergeCell ref="P819:S820"/>
    <mergeCell ref="T819:U820"/>
    <mergeCell ref="V819:W820"/>
    <mergeCell ref="P814:R814"/>
    <mergeCell ref="S814:W814"/>
    <mergeCell ref="P815:P817"/>
    <mergeCell ref="Q815:S815"/>
    <mergeCell ref="T815:W815"/>
    <mergeCell ref="C816:D818"/>
    <mergeCell ref="Q816:S816"/>
    <mergeCell ref="T816:U816"/>
    <mergeCell ref="V816:W816"/>
    <mergeCell ref="Q817:S817"/>
    <mergeCell ref="C811:D812"/>
    <mergeCell ref="P811:R811"/>
    <mergeCell ref="S811:W811"/>
    <mergeCell ref="P812:R812"/>
    <mergeCell ref="S812:W812"/>
    <mergeCell ref="P813:R813"/>
    <mergeCell ref="S813:W813"/>
    <mergeCell ref="P824:S824"/>
    <mergeCell ref="T824:U824"/>
    <mergeCell ref="V824:W824"/>
    <mergeCell ref="P825:P827"/>
    <mergeCell ref="Q825:S825"/>
    <mergeCell ref="T825:U825"/>
    <mergeCell ref="V825:W825"/>
    <mergeCell ref="Q826:S826"/>
    <mergeCell ref="T826:U826"/>
    <mergeCell ref="V826:W826"/>
    <mergeCell ref="P821:S822"/>
    <mergeCell ref="T821:U822"/>
    <mergeCell ref="V821:W822"/>
    <mergeCell ref="C822:D823"/>
    <mergeCell ref="P823:S823"/>
    <mergeCell ref="T823:U823"/>
    <mergeCell ref="V823:W823"/>
    <mergeCell ref="D834:E834"/>
    <mergeCell ref="F834:G834"/>
    <mergeCell ref="H834:I834"/>
    <mergeCell ref="J834:K834"/>
    <mergeCell ref="L834:M834"/>
    <mergeCell ref="N834:O834"/>
    <mergeCell ref="P830:W834"/>
    <mergeCell ref="B832:O832"/>
    <mergeCell ref="B833:C833"/>
    <mergeCell ref="D833:E833"/>
    <mergeCell ref="F833:G833"/>
    <mergeCell ref="H833:I833"/>
    <mergeCell ref="J833:K833"/>
    <mergeCell ref="L833:M833"/>
    <mergeCell ref="N833:O833"/>
    <mergeCell ref="B834:C834"/>
    <mergeCell ref="C827:D829"/>
    <mergeCell ref="Q827:S827"/>
    <mergeCell ref="T827:U827"/>
    <mergeCell ref="V827:W827"/>
    <mergeCell ref="P828:S828"/>
    <mergeCell ref="T828:W828"/>
    <mergeCell ref="P829:S829"/>
    <mergeCell ref="T829:W829"/>
    <mergeCell ref="B840:D840"/>
    <mergeCell ref="E840:F840"/>
    <mergeCell ref="G840:N840"/>
    <mergeCell ref="O840:R840"/>
    <mergeCell ref="S840:W840"/>
    <mergeCell ref="B841:D841"/>
    <mergeCell ref="E841:F841"/>
    <mergeCell ref="G841:N841"/>
    <mergeCell ref="O841:R841"/>
    <mergeCell ref="S841:W841"/>
    <mergeCell ref="N835:O835"/>
    <mergeCell ref="P835:S835"/>
    <mergeCell ref="T835:U835"/>
    <mergeCell ref="V835:W835"/>
    <mergeCell ref="B839:D839"/>
    <mergeCell ref="E839:F839"/>
    <mergeCell ref="G839:N839"/>
    <mergeCell ref="O839:R839"/>
    <mergeCell ref="S839:W839"/>
    <mergeCell ref="B835:C835"/>
    <mergeCell ref="D835:E835"/>
    <mergeCell ref="F835:G835"/>
    <mergeCell ref="H835:I835"/>
    <mergeCell ref="J835:K835"/>
    <mergeCell ref="L835:M835"/>
    <mergeCell ref="B844:D844"/>
    <mergeCell ref="E844:F844"/>
    <mergeCell ref="G844:N844"/>
    <mergeCell ref="O844:R844"/>
    <mergeCell ref="S844:W844"/>
    <mergeCell ref="B845:I845"/>
    <mergeCell ref="J845:M845"/>
    <mergeCell ref="N845:S845"/>
    <mergeCell ref="T845:W845"/>
    <mergeCell ref="B842:D842"/>
    <mergeCell ref="E842:F842"/>
    <mergeCell ref="G842:N842"/>
    <mergeCell ref="O842:R842"/>
    <mergeCell ref="S842:W842"/>
    <mergeCell ref="B843:D843"/>
    <mergeCell ref="E843:F843"/>
    <mergeCell ref="G843:N843"/>
    <mergeCell ref="O843:R843"/>
    <mergeCell ref="S843:W843"/>
    <mergeCell ref="C852:D854"/>
    <mergeCell ref="P852:R852"/>
    <mergeCell ref="S852:W852"/>
    <mergeCell ref="P853:R853"/>
    <mergeCell ref="S853:W853"/>
    <mergeCell ref="P854:R854"/>
    <mergeCell ref="S854:W854"/>
    <mergeCell ref="U848:W848"/>
    <mergeCell ref="P849:P850"/>
    <mergeCell ref="Q849:S850"/>
    <mergeCell ref="T849:T850"/>
    <mergeCell ref="U849:W850"/>
    <mergeCell ref="P851:R851"/>
    <mergeCell ref="S851:W851"/>
    <mergeCell ref="B846:I846"/>
    <mergeCell ref="J846:M846"/>
    <mergeCell ref="N846:S846"/>
    <mergeCell ref="T846:U846"/>
    <mergeCell ref="V846:W846"/>
    <mergeCell ref="B847:B848"/>
    <mergeCell ref="P847:S847"/>
    <mergeCell ref="T847:W847"/>
    <mergeCell ref="C848:D849"/>
    <mergeCell ref="Q848:S848"/>
    <mergeCell ref="C862:D864"/>
    <mergeCell ref="P862:W862"/>
    <mergeCell ref="P863:S864"/>
    <mergeCell ref="T863:U864"/>
    <mergeCell ref="V863:W864"/>
    <mergeCell ref="P865:S866"/>
    <mergeCell ref="T865:U866"/>
    <mergeCell ref="V865:W866"/>
    <mergeCell ref="Q859:S859"/>
    <mergeCell ref="T859:W859"/>
    <mergeCell ref="Q860:S860"/>
    <mergeCell ref="T860:U860"/>
    <mergeCell ref="V860:W860"/>
    <mergeCell ref="Q861:S861"/>
    <mergeCell ref="T861:U861"/>
    <mergeCell ref="V861:W861"/>
    <mergeCell ref="P855:R855"/>
    <mergeCell ref="S855:W855"/>
    <mergeCell ref="P856:R856"/>
    <mergeCell ref="S856:W856"/>
    <mergeCell ref="C857:D859"/>
    <mergeCell ref="P857:R857"/>
    <mergeCell ref="S857:W857"/>
    <mergeCell ref="P858:R858"/>
    <mergeCell ref="S858:W858"/>
    <mergeCell ref="P859:P861"/>
    <mergeCell ref="V869:W869"/>
    <mergeCell ref="Q870:S870"/>
    <mergeCell ref="T870:U870"/>
    <mergeCell ref="V870:W870"/>
    <mergeCell ref="Q871:S871"/>
    <mergeCell ref="T871:U871"/>
    <mergeCell ref="V871:W871"/>
    <mergeCell ref="C867:D869"/>
    <mergeCell ref="P867:S867"/>
    <mergeCell ref="T867:U867"/>
    <mergeCell ref="V867:W867"/>
    <mergeCell ref="P868:S868"/>
    <mergeCell ref="T868:U868"/>
    <mergeCell ref="V868:W868"/>
    <mergeCell ref="P869:P871"/>
    <mergeCell ref="Q869:S869"/>
    <mergeCell ref="T869:U869"/>
    <mergeCell ref="H877:I877"/>
    <mergeCell ref="J877:K877"/>
    <mergeCell ref="L877:M877"/>
    <mergeCell ref="N877:O877"/>
    <mergeCell ref="B878:C878"/>
    <mergeCell ref="D878:E878"/>
    <mergeCell ref="F878:G878"/>
    <mergeCell ref="H878:I878"/>
    <mergeCell ref="J878:K878"/>
    <mergeCell ref="L878:M878"/>
    <mergeCell ref="C872:D873"/>
    <mergeCell ref="P872:S872"/>
    <mergeCell ref="T872:W872"/>
    <mergeCell ref="P873:S873"/>
    <mergeCell ref="T873:W873"/>
    <mergeCell ref="P874:W878"/>
    <mergeCell ref="B876:O876"/>
    <mergeCell ref="B877:C877"/>
    <mergeCell ref="D877:E877"/>
    <mergeCell ref="F877:G877"/>
    <mergeCell ref="N878:O878"/>
    <mergeCell ref="B884:D884"/>
    <mergeCell ref="E884:F884"/>
    <mergeCell ref="G884:N884"/>
    <mergeCell ref="O884:R884"/>
    <mergeCell ref="S884:W884"/>
    <mergeCell ref="B885:D885"/>
    <mergeCell ref="E885:F885"/>
    <mergeCell ref="G885:N885"/>
    <mergeCell ref="O885:R885"/>
    <mergeCell ref="S885:W885"/>
    <mergeCell ref="P879:S879"/>
    <mergeCell ref="T879:U879"/>
    <mergeCell ref="V879:W879"/>
    <mergeCell ref="B883:D883"/>
    <mergeCell ref="E883:F883"/>
    <mergeCell ref="G883:N883"/>
    <mergeCell ref="O883:R883"/>
    <mergeCell ref="S883:W883"/>
    <mergeCell ref="B879:C879"/>
    <mergeCell ref="D879:E879"/>
    <mergeCell ref="F879:G879"/>
    <mergeCell ref="H879:I879"/>
    <mergeCell ref="J879:K879"/>
    <mergeCell ref="L879:M879"/>
    <mergeCell ref="N879:O879"/>
    <mergeCell ref="B888:D888"/>
    <mergeCell ref="E888:F888"/>
    <mergeCell ref="G888:N888"/>
    <mergeCell ref="O888:R888"/>
    <mergeCell ref="S888:W888"/>
    <mergeCell ref="B889:I889"/>
    <mergeCell ref="J889:M889"/>
    <mergeCell ref="N889:S889"/>
    <mergeCell ref="T889:W889"/>
    <mergeCell ref="B886:D886"/>
    <mergeCell ref="E886:F886"/>
    <mergeCell ref="G886:N886"/>
    <mergeCell ref="O886:R886"/>
    <mergeCell ref="S886:W886"/>
    <mergeCell ref="B887:D887"/>
    <mergeCell ref="E887:F887"/>
    <mergeCell ref="G887:N887"/>
    <mergeCell ref="O887:R887"/>
    <mergeCell ref="S887:W887"/>
    <mergeCell ref="C896:D898"/>
    <mergeCell ref="P896:R896"/>
    <mergeCell ref="S896:W896"/>
    <mergeCell ref="P897:R897"/>
    <mergeCell ref="S897:W897"/>
    <mergeCell ref="P898:R898"/>
    <mergeCell ref="S898:W898"/>
    <mergeCell ref="U892:W892"/>
    <mergeCell ref="P893:P894"/>
    <mergeCell ref="Q893:S894"/>
    <mergeCell ref="T893:T894"/>
    <mergeCell ref="U893:W894"/>
    <mergeCell ref="P895:R895"/>
    <mergeCell ref="S895:W895"/>
    <mergeCell ref="B890:I890"/>
    <mergeCell ref="J890:M890"/>
    <mergeCell ref="N890:S890"/>
    <mergeCell ref="T890:U890"/>
    <mergeCell ref="V890:W890"/>
    <mergeCell ref="B891:B892"/>
    <mergeCell ref="P891:S891"/>
    <mergeCell ref="T891:W891"/>
    <mergeCell ref="C892:D893"/>
    <mergeCell ref="Q892:S892"/>
    <mergeCell ref="C906:D908"/>
    <mergeCell ref="P906:W906"/>
    <mergeCell ref="P907:S908"/>
    <mergeCell ref="T907:U908"/>
    <mergeCell ref="V907:W908"/>
    <mergeCell ref="P909:S910"/>
    <mergeCell ref="T909:U910"/>
    <mergeCell ref="V909:W910"/>
    <mergeCell ref="Q903:S903"/>
    <mergeCell ref="T903:W903"/>
    <mergeCell ref="Q904:S904"/>
    <mergeCell ref="T904:U904"/>
    <mergeCell ref="V904:W904"/>
    <mergeCell ref="Q905:S905"/>
    <mergeCell ref="T905:U905"/>
    <mergeCell ref="V905:W905"/>
    <mergeCell ref="P899:R899"/>
    <mergeCell ref="S899:W899"/>
    <mergeCell ref="P900:R900"/>
    <mergeCell ref="S900:W900"/>
    <mergeCell ref="C901:D903"/>
    <mergeCell ref="P901:R901"/>
    <mergeCell ref="S901:W901"/>
    <mergeCell ref="P902:R902"/>
    <mergeCell ref="S902:W902"/>
    <mergeCell ref="P903:P905"/>
    <mergeCell ref="V913:W913"/>
    <mergeCell ref="Q914:S914"/>
    <mergeCell ref="T914:U914"/>
    <mergeCell ref="V914:W914"/>
    <mergeCell ref="Q915:S915"/>
    <mergeCell ref="T915:U915"/>
    <mergeCell ref="V915:W915"/>
    <mergeCell ref="C911:D913"/>
    <mergeCell ref="P911:S911"/>
    <mergeCell ref="T911:U911"/>
    <mergeCell ref="V911:W911"/>
    <mergeCell ref="P912:S912"/>
    <mergeCell ref="T912:U912"/>
    <mergeCell ref="V912:W912"/>
    <mergeCell ref="P913:P915"/>
    <mergeCell ref="Q913:S913"/>
    <mergeCell ref="T913:U913"/>
    <mergeCell ref="H921:I921"/>
    <mergeCell ref="J921:K921"/>
    <mergeCell ref="L921:M921"/>
    <mergeCell ref="N921:O921"/>
    <mergeCell ref="B922:C922"/>
    <mergeCell ref="D922:E922"/>
    <mergeCell ref="F922:G922"/>
    <mergeCell ref="H922:I922"/>
    <mergeCell ref="J922:K922"/>
    <mergeCell ref="L922:M922"/>
    <mergeCell ref="C916:D917"/>
    <mergeCell ref="P916:S916"/>
    <mergeCell ref="T916:W916"/>
    <mergeCell ref="P917:S917"/>
    <mergeCell ref="T917:W917"/>
    <mergeCell ref="P918:W922"/>
    <mergeCell ref="B920:O920"/>
    <mergeCell ref="B921:C921"/>
    <mergeCell ref="D921:E921"/>
    <mergeCell ref="F921:G921"/>
    <mergeCell ref="N922:O922"/>
    <mergeCell ref="B928:D928"/>
    <mergeCell ref="E928:F928"/>
    <mergeCell ref="G928:N928"/>
    <mergeCell ref="O928:R928"/>
    <mergeCell ref="S928:W928"/>
    <mergeCell ref="B929:D929"/>
    <mergeCell ref="E929:F929"/>
    <mergeCell ref="G929:N929"/>
    <mergeCell ref="O929:R929"/>
    <mergeCell ref="S929:W929"/>
    <mergeCell ref="P923:S923"/>
    <mergeCell ref="T923:U923"/>
    <mergeCell ref="V923:W923"/>
    <mergeCell ref="B927:D927"/>
    <mergeCell ref="E927:F927"/>
    <mergeCell ref="G927:N927"/>
    <mergeCell ref="O927:R927"/>
    <mergeCell ref="S927:W927"/>
    <mergeCell ref="B923:C923"/>
    <mergeCell ref="D923:E923"/>
    <mergeCell ref="F923:G923"/>
    <mergeCell ref="H923:I923"/>
    <mergeCell ref="J923:K923"/>
    <mergeCell ref="L923:M923"/>
    <mergeCell ref="N923:O923"/>
    <mergeCell ref="B932:D932"/>
    <mergeCell ref="E932:F932"/>
    <mergeCell ref="G932:N932"/>
    <mergeCell ref="O932:R932"/>
    <mergeCell ref="S932:W932"/>
    <mergeCell ref="B933:I933"/>
    <mergeCell ref="J933:M933"/>
    <mergeCell ref="N933:S933"/>
    <mergeCell ref="T933:W933"/>
    <mergeCell ref="B930:D930"/>
    <mergeCell ref="E930:F930"/>
    <mergeCell ref="G930:N930"/>
    <mergeCell ref="O930:R930"/>
    <mergeCell ref="S930:W930"/>
    <mergeCell ref="B931:D931"/>
    <mergeCell ref="E931:F931"/>
    <mergeCell ref="G931:N931"/>
    <mergeCell ref="O931:R931"/>
    <mergeCell ref="S931:W931"/>
    <mergeCell ref="P939:R939"/>
    <mergeCell ref="S939:W939"/>
    <mergeCell ref="C940:D942"/>
    <mergeCell ref="P940:R940"/>
    <mergeCell ref="S940:W940"/>
    <mergeCell ref="P941:R941"/>
    <mergeCell ref="S941:W941"/>
    <mergeCell ref="P942:R942"/>
    <mergeCell ref="S942:W942"/>
    <mergeCell ref="O936:O937"/>
    <mergeCell ref="Q936:S936"/>
    <mergeCell ref="U936:W936"/>
    <mergeCell ref="P937:P938"/>
    <mergeCell ref="Q937:S938"/>
    <mergeCell ref="T937:T938"/>
    <mergeCell ref="U937:W938"/>
    <mergeCell ref="B934:I934"/>
    <mergeCell ref="J934:M934"/>
    <mergeCell ref="N934:S934"/>
    <mergeCell ref="T934:U934"/>
    <mergeCell ref="V934:W934"/>
    <mergeCell ref="B935:B936"/>
    <mergeCell ref="P935:S935"/>
    <mergeCell ref="T935:W935"/>
    <mergeCell ref="C936:D937"/>
    <mergeCell ref="M936:N937"/>
    <mergeCell ref="C950:D952"/>
    <mergeCell ref="P950:W950"/>
    <mergeCell ref="P951:S952"/>
    <mergeCell ref="T951:U952"/>
    <mergeCell ref="V951:W952"/>
    <mergeCell ref="P953:S954"/>
    <mergeCell ref="T953:U954"/>
    <mergeCell ref="V953:W954"/>
    <mergeCell ref="Q947:S947"/>
    <mergeCell ref="T947:W947"/>
    <mergeCell ref="Q948:S948"/>
    <mergeCell ref="T948:U948"/>
    <mergeCell ref="V948:W948"/>
    <mergeCell ref="Q949:S949"/>
    <mergeCell ref="T949:U949"/>
    <mergeCell ref="V949:W949"/>
    <mergeCell ref="P943:R943"/>
    <mergeCell ref="S943:W943"/>
    <mergeCell ref="P944:R944"/>
    <mergeCell ref="S944:W944"/>
    <mergeCell ref="C945:D947"/>
    <mergeCell ref="P945:R945"/>
    <mergeCell ref="S945:W945"/>
    <mergeCell ref="P946:R946"/>
    <mergeCell ref="S946:W946"/>
    <mergeCell ref="P947:P949"/>
    <mergeCell ref="C960:D961"/>
    <mergeCell ref="M960:N961"/>
    <mergeCell ref="O960:O961"/>
    <mergeCell ref="P960:S960"/>
    <mergeCell ref="T960:W960"/>
    <mergeCell ref="P961:S961"/>
    <mergeCell ref="T961:W961"/>
    <mergeCell ref="V957:W957"/>
    <mergeCell ref="Q958:S958"/>
    <mergeCell ref="T958:U958"/>
    <mergeCell ref="V958:W958"/>
    <mergeCell ref="Q959:S959"/>
    <mergeCell ref="T959:U959"/>
    <mergeCell ref="V959:W959"/>
    <mergeCell ref="C955:D957"/>
    <mergeCell ref="P955:S955"/>
    <mergeCell ref="T955:U955"/>
    <mergeCell ref="V955:W955"/>
    <mergeCell ref="P956:S956"/>
    <mergeCell ref="T956:U956"/>
    <mergeCell ref="V956:W956"/>
    <mergeCell ref="P957:P959"/>
    <mergeCell ref="Q957:S957"/>
    <mergeCell ref="T957:U957"/>
    <mergeCell ref="N967:O967"/>
    <mergeCell ref="P967:S967"/>
    <mergeCell ref="T967:U967"/>
    <mergeCell ref="V967:W967"/>
    <mergeCell ref="B971:D971"/>
    <mergeCell ref="E971:F971"/>
    <mergeCell ref="G971:N971"/>
    <mergeCell ref="O971:R971"/>
    <mergeCell ref="S971:W971"/>
    <mergeCell ref="B967:C967"/>
    <mergeCell ref="D967:E967"/>
    <mergeCell ref="F967:G967"/>
    <mergeCell ref="H967:I967"/>
    <mergeCell ref="J967:K967"/>
    <mergeCell ref="L967:M967"/>
    <mergeCell ref="D966:E966"/>
    <mergeCell ref="F966:G966"/>
    <mergeCell ref="H966:I966"/>
    <mergeCell ref="J966:K966"/>
    <mergeCell ref="L966:M966"/>
    <mergeCell ref="N966:O966"/>
    <mergeCell ref="P962:W966"/>
    <mergeCell ref="B964:O964"/>
    <mergeCell ref="B965:C965"/>
    <mergeCell ref="D965:E965"/>
    <mergeCell ref="F965:G965"/>
    <mergeCell ref="H965:I965"/>
    <mergeCell ref="J965:K965"/>
    <mergeCell ref="L965:M965"/>
    <mergeCell ref="N965:O965"/>
    <mergeCell ref="B966:C966"/>
    <mergeCell ref="B974:D974"/>
    <mergeCell ref="E974:F974"/>
    <mergeCell ref="G974:N974"/>
    <mergeCell ref="O974:R974"/>
    <mergeCell ref="S974:W974"/>
    <mergeCell ref="B975:D975"/>
    <mergeCell ref="E975:F975"/>
    <mergeCell ref="G975:N975"/>
    <mergeCell ref="O975:R975"/>
    <mergeCell ref="S975:W975"/>
    <mergeCell ref="B972:D972"/>
    <mergeCell ref="E972:F972"/>
    <mergeCell ref="G972:N972"/>
    <mergeCell ref="O972:R972"/>
    <mergeCell ref="S972:W972"/>
    <mergeCell ref="B973:D973"/>
    <mergeCell ref="E973:F973"/>
    <mergeCell ref="G973:N973"/>
    <mergeCell ref="O973:R973"/>
    <mergeCell ref="S973:W973"/>
    <mergeCell ref="B978:I978"/>
    <mergeCell ref="J978:M978"/>
    <mergeCell ref="N978:S978"/>
    <mergeCell ref="T978:U978"/>
    <mergeCell ref="V978:W978"/>
    <mergeCell ref="B979:B980"/>
    <mergeCell ref="P979:S979"/>
    <mergeCell ref="T979:W979"/>
    <mergeCell ref="M980:N984"/>
    <mergeCell ref="O980:O984"/>
    <mergeCell ref="B976:D976"/>
    <mergeCell ref="E976:F976"/>
    <mergeCell ref="G976:N976"/>
    <mergeCell ref="O976:R976"/>
    <mergeCell ref="S976:W976"/>
    <mergeCell ref="B977:I977"/>
    <mergeCell ref="J977:M977"/>
    <mergeCell ref="N977:S977"/>
    <mergeCell ref="T977:W977"/>
    <mergeCell ref="P990:R990"/>
    <mergeCell ref="S990:W990"/>
    <mergeCell ref="P984:R984"/>
    <mergeCell ref="S984:W984"/>
    <mergeCell ref="P985:R985"/>
    <mergeCell ref="S985:W985"/>
    <mergeCell ref="P986:R986"/>
    <mergeCell ref="S986:W986"/>
    <mergeCell ref="Q980:S980"/>
    <mergeCell ref="U980:W980"/>
    <mergeCell ref="C981:D983"/>
    <mergeCell ref="P981:P982"/>
    <mergeCell ref="Q981:S982"/>
    <mergeCell ref="T981:T982"/>
    <mergeCell ref="U981:W982"/>
    <mergeCell ref="P983:R983"/>
    <mergeCell ref="S983:W983"/>
    <mergeCell ref="P999:S999"/>
    <mergeCell ref="T999:U999"/>
    <mergeCell ref="V999:W999"/>
    <mergeCell ref="P1000:S1000"/>
    <mergeCell ref="T1000:U1000"/>
    <mergeCell ref="V1000:W1000"/>
    <mergeCell ref="M994:N998"/>
    <mergeCell ref="P994:W994"/>
    <mergeCell ref="C995:D997"/>
    <mergeCell ref="P995:S996"/>
    <mergeCell ref="T995:U996"/>
    <mergeCell ref="V995:W996"/>
    <mergeCell ref="P997:S998"/>
    <mergeCell ref="T997:U998"/>
    <mergeCell ref="V997:W998"/>
    <mergeCell ref="P991:P993"/>
    <mergeCell ref="Q991:S991"/>
    <mergeCell ref="T991:W991"/>
    <mergeCell ref="Q992:S992"/>
    <mergeCell ref="T992:U992"/>
    <mergeCell ref="V992:W992"/>
    <mergeCell ref="Q993:S993"/>
    <mergeCell ref="T993:U993"/>
    <mergeCell ref="V993:W993"/>
    <mergeCell ref="M987:N991"/>
    <mergeCell ref="P987:R987"/>
    <mergeCell ref="S987:W987"/>
    <mergeCell ref="C988:D990"/>
    <mergeCell ref="P988:R988"/>
    <mergeCell ref="S988:W988"/>
    <mergeCell ref="P989:R989"/>
    <mergeCell ref="S989:W989"/>
    <mergeCell ref="D1010:E1010"/>
    <mergeCell ref="F1010:G1010"/>
    <mergeCell ref="H1010:I1010"/>
    <mergeCell ref="J1010:K1010"/>
    <mergeCell ref="L1010:M1010"/>
    <mergeCell ref="N1010:O1010"/>
    <mergeCell ref="P1006:W1010"/>
    <mergeCell ref="B1008:O1008"/>
    <mergeCell ref="B1009:C1009"/>
    <mergeCell ref="D1009:E1009"/>
    <mergeCell ref="F1009:G1009"/>
    <mergeCell ref="H1009:I1009"/>
    <mergeCell ref="J1009:K1009"/>
    <mergeCell ref="L1009:M1009"/>
    <mergeCell ref="N1009:O1009"/>
    <mergeCell ref="B1010:C1010"/>
    <mergeCell ref="T1003:U1003"/>
    <mergeCell ref="V1003:W1003"/>
    <mergeCell ref="P1004:S1004"/>
    <mergeCell ref="T1004:W1004"/>
    <mergeCell ref="P1005:S1005"/>
    <mergeCell ref="T1005:W1005"/>
    <mergeCell ref="M1001:N1005"/>
    <mergeCell ref="P1001:P1003"/>
    <mergeCell ref="Q1001:S1001"/>
    <mergeCell ref="T1001:U1001"/>
    <mergeCell ref="V1001:W1001"/>
    <mergeCell ref="C1002:D1004"/>
    <mergeCell ref="Q1002:S1002"/>
    <mergeCell ref="T1002:U1002"/>
    <mergeCell ref="V1002:W1002"/>
    <mergeCell ref="Q1003:S1003"/>
    <mergeCell ref="B1016:D1016"/>
    <mergeCell ref="E1016:F1016"/>
    <mergeCell ref="G1016:N1016"/>
    <mergeCell ref="O1016:R1016"/>
    <mergeCell ref="S1016:W1016"/>
    <mergeCell ref="B1017:D1017"/>
    <mergeCell ref="E1017:F1017"/>
    <mergeCell ref="G1017:N1017"/>
    <mergeCell ref="O1017:R1017"/>
    <mergeCell ref="S1017:W1017"/>
    <mergeCell ref="N1011:O1011"/>
    <mergeCell ref="P1011:S1011"/>
    <mergeCell ref="T1011:U1011"/>
    <mergeCell ref="V1011:W1011"/>
    <mergeCell ref="B1015:D1015"/>
    <mergeCell ref="E1015:F1015"/>
    <mergeCell ref="G1015:N1015"/>
    <mergeCell ref="O1015:R1015"/>
    <mergeCell ref="S1015:W1015"/>
    <mergeCell ref="B1011:C1011"/>
    <mergeCell ref="D1011:E1011"/>
    <mergeCell ref="F1011:G1011"/>
    <mergeCell ref="H1011:I1011"/>
    <mergeCell ref="J1011:K1011"/>
    <mergeCell ref="L1011:M1011"/>
    <mergeCell ref="B1020:D1020"/>
    <mergeCell ref="E1020:F1020"/>
    <mergeCell ref="G1020:N1020"/>
    <mergeCell ref="O1020:R1020"/>
    <mergeCell ref="S1020:W1020"/>
    <mergeCell ref="B1021:I1021"/>
    <mergeCell ref="J1021:M1021"/>
    <mergeCell ref="N1021:S1021"/>
    <mergeCell ref="T1021:W1021"/>
    <mergeCell ref="B1018:D1018"/>
    <mergeCell ref="E1018:F1018"/>
    <mergeCell ref="G1018:N1018"/>
    <mergeCell ref="O1018:R1018"/>
    <mergeCell ref="S1018:W1018"/>
    <mergeCell ref="B1019:D1019"/>
    <mergeCell ref="E1019:F1019"/>
    <mergeCell ref="G1019:N1019"/>
    <mergeCell ref="O1019:R1019"/>
    <mergeCell ref="S1019:W1019"/>
    <mergeCell ref="P1027:R1027"/>
    <mergeCell ref="S1027:W1027"/>
    <mergeCell ref="C1028:D1030"/>
    <mergeCell ref="P1028:R1028"/>
    <mergeCell ref="S1028:W1028"/>
    <mergeCell ref="P1029:R1029"/>
    <mergeCell ref="S1029:W1029"/>
    <mergeCell ref="P1030:R1030"/>
    <mergeCell ref="S1030:W1030"/>
    <mergeCell ref="O1024:O1025"/>
    <mergeCell ref="Q1024:S1024"/>
    <mergeCell ref="U1024:W1024"/>
    <mergeCell ref="P1025:P1026"/>
    <mergeCell ref="Q1025:S1026"/>
    <mergeCell ref="T1025:T1026"/>
    <mergeCell ref="U1025:W1026"/>
    <mergeCell ref="B1022:I1022"/>
    <mergeCell ref="J1022:M1022"/>
    <mergeCell ref="N1022:S1022"/>
    <mergeCell ref="T1022:U1022"/>
    <mergeCell ref="V1022:W1022"/>
    <mergeCell ref="B1023:B1024"/>
    <mergeCell ref="P1023:S1023"/>
    <mergeCell ref="T1023:W1023"/>
    <mergeCell ref="C1024:D1025"/>
    <mergeCell ref="M1024:N1025"/>
    <mergeCell ref="C1038:D1040"/>
    <mergeCell ref="P1038:W1038"/>
    <mergeCell ref="P1039:S1040"/>
    <mergeCell ref="T1039:U1040"/>
    <mergeCell ref="V1039:W1040"/>
    <mergeCell ref="P1041:S1042"/>
    <mergeCell ref="T1041:U1042"/>
    <mergeCell ref="V1041:W1042"/>
    <mergeCell ref="Q1035:S1035"/>
    <mergeCell ref="T1035:W1035"/>
    <mergeCell ref="Q1036:S1036"/>
    <mergeCell ref="T1036:U1036"/>
    <mergeCell ref="V1036:W1036"/>
    <mergeCell ref="Q1037:S1037"/>
    <mergeCell ref="T1037:U1037"/>
    <mergeCell ref="V1037:W1037"/>
    <mergeCell ref="P1031:R1031"/>
    <mergeCell ref="S1031:W1031"/>
    <mergeCell ref="P1032:R1032"/>
    <mergeCell ref="S1032:W1032"/>
    <mergeCell ref="C1033:D1035"/>
    <mergeCell ref="P1033:R1033"/>
    <mergeCell ref="S1033:W1033"/>
    <mergeCell ref="P1034:R1034"/>
    <mergeCell ref="S1034:W1034"/>
    <mergeCell ref="P1035:P1037"/>
    <mergeCell ref="C1048:D1049"/>
    <mergeCell ref="M1048:N1049"/>
    <mergeCell ref="O1048:O1049"/>
    <mergeCell ref="P1048:S1048"/>
    <mergeCell ref="T1048:W1048"/>
    <mergeCell ref="P1049:S1049"/>
    <mergeCell ref="T1049:W1049"/>
    <mergeCell ref="V1045:W1045"/>
    <mergeCell ref="Q1046:S1046"/>
    <mergeCell ref="T1046:U1046"/>
    <mergeCell ref="V1046:W1046"/>
    <mergeCell ref="Q1047:S1047"/>
    <mergeCell ref="T1047:U1047"/>
    <mergeCell ref="V1047:W1047"/>
    <mergeCell ref="C1043:D1045"/>
    <mergeCell ref="P1043:S1043"/>
    <mergeCell ref="T1043:U1043"/>
    <mergeCell ref="V1043:W1043"/>
    <mergeCell ref="P1044:S1044"/>
    <mergeCell ref="T1044:U1044"/>
    <mergeCell ref="V1044:W1044"/>
    <mergeCell ref="P1045:P1047"/>
    <mergeCell ref="Q1045:S1045"/>
    <mergeCell ref="T1045:U1045"/>
    <mergeCell ref="N1055:O1055"/>
    <mergeCell ref="P1055:S1055"/>
    <mergeCell ref="T1055:U1055"/>
    <mergeCell ref="V1055:W1055"/>
    <mergeCell ref="B1055:C1055"/>
    <mergeCell ref="D1055:E1055"/>
    <mergeCell ref="F1055:G1055"/>
    <mergeCell ref="H1055:I1055"/>
    <mergeCell ref="J1055:K1055"/>
    <mergeCell ref="L1055:M1055"/>
    <mergeCell ref="D1054:E1054"/>
    <mergeCell ref="F1054:G1054"/>
    <mergeCell ref="H1054:I1054"/>
    <mergeCell ref="J1054:K1054"/>
    <mergeCell ref="L1054:M1054"/>
    <mergeCell ref="N1054:O1054"/>
    <mergeCell ref="P1050:W1054"/>
    <mergeCell ref="B1052:O1052"/>
    <mergeCell ref="B1053:C1053"/>
    <mergeCell ref="D1053:E1053"/>
    <mergeCell ref="F1053:G1053"/>
    <mergeCell ref="H1053:I1053"/>
    <mergeCell ref="J1053:K1053"/>
    <mergeCell ref="L1053:M1053"/>
    <mergeCell ref="N1053:O1053"/>
    <mergeCell ref="B1054:C1054"/>
  </mergeCells>
  <phoneticPr fontId="5"/>
  <printOptions horizontalCentered="1" verticalCentered="1"/>
  <pageMargins left="0.11811023622047245" right="0.23622047244094491" top="0.39370078740157483" bottom="0.23622047244094491" header="0.31496062992125984" footer="0.15748031496062992"/>
  <pageSetup paperSize="9" scale="110" orientation="portrait" r:id="rId1"/>
  <rowBreaks count="23" manualBreakCount="23">
    <brk id="44" max="16383" man="1"/>
    <brk id="88" max="16383" man="1"/>
    <brk id="132" max="16383" man="1"/>
    <brk id="176" max="16383" man="1"/>
    <brk id="220" max="16383" man="1"/>
    <brk id="264" max="16383" man="1"/>
    <brk id="308" max="16383" man="1"/>
    <brk id="352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7"/>
  <dimension ref="A1:L60"/>
  <sheetViews>
    <sheetView topLeftCell="A34" zoomScaleNormal="100" workbookViewId="0">
      <selection activeCell="M38" sqref="M38:M39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5" style="11" bestFit="1" customWidth="1"/>
    <col min="12" max="12" width="12.75" style="11" bestFit="1" customWidth="1"/>
    <col min="13" max="16384" width="9" style="11"/>
  </cols>
  <sheetData>
    <row r="1" spans="1:12" ht="13.5" customHeight="1">
      <c r="A1" s="859" t="s">
        <v>101</v>
      </c>
      <c r="B1" s="859"/>
      <c r="C1" s="859"/>
      <c r="D1" s="859"/>
      <c r="E1" s="859"/>
      <c r="F1" s="859"/>
      <c r="G1" s="859"/>
      <c r="H1" s="859"/>
      <c r="I1" s="859"/>
    </row>
    <row r="2" spans="1:12" ht="13.5" customHeight="1">
      <c r="A2" s="859"/>
      <c r="B2" s="859"/>
      <c r="C2" s="859"/>
      <c r="D2" s="859"/>
      <c r="E2" s="859"/>
      <c r="F2" s="859"/>
      <c r="G2" s="859"/>
      <c r="H2" s="859"/>
      <c r="I2" s="859"/>
      <c r="L2" s="272" t="s">
        <v>475</v>
      </c>
    </row>
    <row r="3" spans="1:12">
      <c r="L3" s="272" t="s">
        <v>476</v>
      </c>
    </row>
    <row r="4" spans="1:12" ht="13.5" customHeight="1">
      <c r="B4" s="860" t="s">
        <v>661</v>
      </c>
      <c r="C4" s="861"/>
      <c r="D4" s="861"/>
      <c r="E4" s="861"/>
      <c r="F4" s="861"/>
      <c r="G4" s="861"/>
      <c r="H4" s="861"/>
      <c r="I4" s="862"/>
      <c r="L4" s="272"/>
    </row>
    <row r="5" spans="1:12" ht="13.5" customHeight="1">
      <c r="B5" s="863"/>
      <c r="C5" s="864"/>
      <c r="D5" s="864"/>
      <c r="E5" s="864"/>
      <c r="F5" s="864"/>
      <c r="G5" s="864"/>
      <c r="H5" s="864"/>
      <c r="I5" s="865"/>
    </row>
    <row r="6" spans="1:12" ht="13.5" customHeight="1" thickBot="1">
      <c r="B6" s="863"/>
      <c r="C6" s="864"/>
      <c r="D6" s="864"/>
      <c r="E6" s="864"/>
      <c r="F6" s="864"/>
      <c r="G6" s="864"/>
      <c r="H6" s="864"/>
      <c r="I6" s="865"/>
    </row>
    <row r="7" spans="1:12" ht="13.5" customHeight="1">
      <c r="B7" s="273" t="s">
        <v>477</v>
      </c>
      <c r="C7" s="866" t="s">
        <v>319</v>
      </c>
      <c r="D7" s="866"/>
      <c r="E7" s="867" t="s">
        <v>320</v>
      </c>
      <c r="F7" s="867"/>
      <c r="G7" s="867" t="s">
        <v>478</v>
      </c>
      <c r="H7" s="867"/>
      <c r="I7" s="868"/>
    </row>
    <row r="8" spans="1:12" ht="13.5" customHeight="1">
      <c r="B8" s="842" t="s">
        <v>635</v>
      </c>
      <c r="C8" s="844" t="s">
        <v>2093</v>
      </c>
      <c r="D8" s="844"/>
      <c r="E8" s="846" t="s">
        <v>2096</v>
      </c>
      <c r="F8" s="847"/>
      <c r="G8" s="850" t="s">
        <v>100</v>
      </c>
      <c r="H8" s="850"/>
      <c r="I8" s="851"/>
      <c r="K8" s="46"/>
    </row>
    <row r="9" spans="1:12" ht="13.5" customHeight="1" thickBot="1">
      <c r="B9" s="843"/>
      <c r="C9" s="845"/>
      <c r="D9" s="845"/>
      <c r="E9" s="848"/>
      <c r="F9" s="849"/>
      <c r="G9" s="852"/>
      <c r="H9" s="852"/>
      <c r="I9" s="853"/>
    </row>
    <row r="10" spans="1:12" ht="13.5" customHeight="1">
      <c r="B10" s="854" t="s">
        <v>479</v>
      </c>
      <c r="C10" s="855"/>
      <c r="D10" s="856"/>
      <c r="E10" s="854" t="s">
        <v>480</v>
      </c>
      <c r="F10" s="855"/>
      <c r="G10" s="856"/>
      <c r="H10" s="857" t="s">
        <v>481</v>
      </c>
      <c r="I10" s="858"/>
    </row>
    <row r="11" spans="1:12" ht="13.5" customHeight="1">
      <c r="B11" s="902" t="s">
        <v>635</v>
      </c>
      <c r="C11" s="904" t="s">
        <v>2097</v>
      </c>
      <c r="D11" s="905"/>
      <c r="E11" s="902" t="s">
        <v>597</v>
      </c>
      <c r="F11" s="904" t="s">
        <v>596</v>
      </c>
      <c r="G11" s="905"/>
      <c r="H11" s="908" t="s">
        <v>820</v>
      </c>
      <c r="I11" s="909"/>
      <c r="K11" s="363"/>
    </row>
    <row r="12" spans="1:12" ht="13.5" customHeight="1" thickBot="1">
      <c r="B12" s="903"/>
      <c r="C12" s="906"/>
      <c r="D12" s="907"/>
      <c r="E12" s="903"/>
      <c r="F12" s="906"/>
      <c r="G12" s="907"/>
      <c r="H12" s="910"/>
      <c r="I12" s="911"/>
    </row>
    <row r="13" spans="1:12" ht="13.5" customHeight="1">
      <c r="B13" s="869" t="s">
        <v>2092</v>
      </c>
      <c r="C13" s="870"/>
      <c r="D13" s="870"/>
      <c r="E13" s="871"/>
      <c r="F13" s="875" t="s">
        <v>102</v>
      </c>
      <c r="G13" s="876"/>
      <c r="H13" s="876"/>
      <c r="I13" s="877"/>
    </row>
    <row r="14" spans="1:12" ht="13.5" customHeight="1">
      <c r="B14" s="869"/>
      <c r="C14" s="870"/>
      <c r="D14" s="870"/>
      <c r="E14" s="871"/>
      <c r="F14" s="875"/>
      <c r="G14" s="876"/>
      <c r="H14" s="876"/>
      <c r="I14" s="877"/>
    </row>
    <row r="15" spans="1:12" ht="13.5" customHeight="1">
      <c r="B15" s="872"/>
      <c r="C15" s="873"/>
      <c r="D15" s="873"/>
      <c r="E15" s="874"/>
      <c r="F15" s="878"/>
      <c r="G15" s="879"/>
      <c r="H15" s="879"/>
      <c r="I15" s="880"/>
    </row>
    <row r="16" spans="1:12" ht="13.5" customHeight="1">
      <c r="B16" s="881" t="s">
        <v>2095</v>
      </c>
      <c r="C16" s="882"/>
      <c r="D16" s="882"/>
      <c r="E16" s="883"/>
      <c r="F16" s="890" t="s">
        <v>2094</v>
      </c>
      <c r="G16" s="891"/>
      <c r="H16" s="891"/>
      <c r="I16" s="892"/>
    </row>
    <row r="17" spans="2:11" ht="13.5" customHeight="1">
      <c r="B17" s="884"/>
      <c r="C17" s="885"/>
      <c r="D17" s="885"/>
      <c r="E17" s="886"/>
      <c r="F17" s="893"/>
      <c r="G17" s="894"/>
      <c r="H17" s="894"/>
      <c r="I17" s="895"/>
    </row>
    <row r="18" spans="2:11" ht="13.5" customHeight="1">
      <c r="B18" s="887"/>
      <c r="C18" s="888"/>
      <c r="D18" s="888"/>
      <c r="E18" s="889"/>
      <c r="F18" s="896"/>
      <c r="G18" s="897"/>
      <c r="H18" s="897"/>
      <c r="I18" s="898"/>
      <c r="K18" s="363"/>
    </row>
    <row r="20" spans="2:11" ht="12" customHeight="1">
      <c r="B20" s="593" t="s">
        <v>103</v>
      </c>
      <c r="C20" s="593"/>
      <c r="D20" s="593"/>
      <c r="E20" s="593"/>
      <c r="F20" s="593"/>
      <c r="G20" s="593"/>
      <c r="H20" s="593"/>
      <c r="I20" s="593"/>
    </row>
    <row r="21" spans="2:11" ht="12" customHeight="1">
      <c r="B21" s="593"/>
      <c r="C21" s="593"/>
      <c r="D21" s="593"/>
      <c r="E21" s="593"/>
      <c r="F21" s="593"/>
      <c r="G21" s="593"/>
      <c r="H21" s="593"/>
      <c r="I21" s="593"/>
    </row>
    <row r="22" spans="2:11" ht="9.75" customHeight="1">
      <c r="B22" s="593" t="s">
        <v>104</v>
      </c>
      <c r="C22" s="593" t="s">
        <v>105</v>
      </c>
      <c r="D22" s="593"/>
      <c r="E22" s="593" t="s">
        <v>106</v>
      </c>
      <c r="F22" s="593"/>
      <c r="G22" s="899" t="s">
        <v>107</v>
      </c>
      <c r="H22" s="899"/>
      <c r="I22" s="900" t="s">
        <v>108</v>
      </c>
    </row>
    <row r="23" spans="2:11" ht="9.75" customHeight="1">
      <c r="B23" s="593"/>
      <c r="C23" s="593"/>
      <c r="D23" s="593"/>
      <c r="E23" s="593"/>
      <c r="F23" s="593"/>
      <c r="G23" s="899"/>
      <c r="H23" s="899"/>
      <c r="I23" s="593"/>
    </row>
    <row r="24" spans="2:11" ht="11.25" customHeight="1">
      <c r="B24" s="901">
        <v>45778</v>
      </c>
      <c r="C24" s="593" t="s">
        <v>110</v>
      </c>
      <c r="D24" s="593"/>
      <c r="E24" s="593" t="s">
        <v>110</v>
      </c>
      <c r="F24" s="593"/>
      <c r="G24" s="899" t="s">
        <v>110</v>
      </c>
      <c r="H24" s="899"/>
      <c r="I24" s="597"/>
    </row>
    <row r="25" spans="2:11" ht="11.25" customHeight="1">
      <c r="B25" s="593"/>
      <c r="C25" s="593"/>
      <c r="D25" s="593"/>
      <c r="E25" s="593"/>
      <c r="F25" s="593"/>
      <c r="G25" s="899"/>
      <c r="H25" s="899"/>
      <c r="I25" s="599"/>
    </row>
    <row r="26" spans="2:11" ht="11.25" customHeight="1">
      <c r="B26" s="593"/>
      <c r="C26" s="593"/>
      <c r="D26" s="593"/>
      <c r="E26" s="593"/>
      <c r="F26" s="593"/>
      <c r="G26" s="899"/>
      <c r="H26" s="899"/>
      <c r="I26" s="28" t="s">
        <v>111</v>
      </c>
    </row>
    <row r="27" spans="2:11" ht="12" customHeight="1">
      <c r="B27" s="593" t="s">
        <v>112</v>
      </c>
      <c r="C27" s="593"/>
      <c r="D27" s="593"/>
      <c r="E27" s="593"/>
      <c r="F27" s="593"/>
      <c r="G27" s="593"/>
      <c r="H27" s="593"/>
      <c r="I27" s="593"/>
    </row>
    <row r="28" spans="2:11" ht="12" customHeight="1">
      <c r="B28" s="593"/>
      <c r="C28" s="593"/>
      <c r="D28" s="593"/>
      <c r="E28" s="593"/>
      <c r="F28" s="593"/>
      <c r="G28" s="593"/>
      <c r="H28" s="593"/>
      <c r="I28" s="593"/>
    </row>
    <row r="29" spans="2:11" ht="9.75" customHeight="1">
      <c r="B29" s="593" t="s">
        <v>104</v>
      </c>
      <c r="C29" s="593" t="s">
        <v>105</v>
      </c>
      <c r="D29" s="593"/>
      <c r="E29" s="593" t="s">
        <v>106</v>
      </c>
      <c r="F29" s="593"/>
      <c r="G29" s="593" t="s">
        <v>107</v>
      </c>
      <c r="H29" s="593"/>
      <c r="I29" s="900" t="s">
        <v>108</v>
      </c>
    </row>
    <row r="30" spans="2:11" ht="9.75" customHeight="1">
      <c r="B30" s="593"/>
      <c r="C30" s="593"/>
      <c r="D30" s="593"/>
      <c r="E30" s="593"/>
      <c r="F30" s="593"/>
      <c r="G30" s="593"/>
      <c r="H30" s="593"/>
      <c r="I30" s="593"/>
    </row>
    <row r="31" spans="2:11" ht="11.25" customHeight="1">
      <c r="B31" s="593" t="s">
        <v>109</v>
      </c>
      <c r="C31" s="593" t="s">
        <v>110</v>
      </c>
      <c r="D31" s="593"/>
      <c r="E31" s="593" t="s">
        <v>110</v>
      </c>
      <c r="F31" s="593"/>
      <c r="G31" s="593" t="s">
        <v>110</v>
      </c>
      <c r="H31" s="593"/>
      <c r="I31" s="597"/>
    </row>
    <row r="32" spans="2:11" ht="11.25" customHeight="1">
      <c r="B32" s="593"/>
      <c r="C32" s="593"/>
      <c r="D32" s="593"/>
      <c r="E32" s="593"/>
      <c r="F32" s="593"/>
      <c r="G32" s="593"/>
      <c r="H32" s="593"/>
      <c r="I32" s="599"/>
    </row>
    <row r="33" spans="2:9" ht="11.25" customHeight="1">
      <c r="B33" s="593"/>
      <c r="C33" s="593"/>
      <c r="D33" s="593"/>
      <c r="E33" s="593"/>
      <c r="F33" s="593"/>
      <c r="G33" s="593"/>
      <c r="H33" s="593"/>
      <c r="I33" s="28" t="s">
        <v>111</v>
      </c>
    </row>
    <row r="34" spans="2:9" ht="12" customHeight="1">
      <c r="B34" s="593" t="s">
        <v>113</v>
      </c>
      <c r="C34" s="593"/>
      <c r="D34" s="593"/>
      <c r="E34" s="593"/>
      <c r="F34" s="593"/>
      <c r="G34" s="593"/>
      <c r="H34" s="593"/>
      <c r="I34" s="593"/>
    </row>
    <row r="35" spans="2:9" ht="12" customHeight="1">
      <c r="B35" s="593"/>
      <c r="C35" s="593"/>
      <c r="D35" s="593"/>
      <c r="E35" s="593"/>
      <c r="F35" s="593"/>
      <c r="G35" s="593"/>
      <c r="H35" s="593"/>
      <c r="I35" s="593"/>
    </row>
    <row r="36" spans="2:9" ht="9.75" customHeight="1">
      <c r="B36" s="593" t="s">
        <v>104</v>
      </c>
      <c r="C36" s="593" t="s">
        <v>105</v>
      </c>
      <c r="D36" s="593"/>
      <c r="E36" s="593" t="s">
        <v>106</v>
      </c>
      <c r="F36" s="593"/>
      <c r="G36" s="593" t="s">
        <v>107</v>
      </c>
      <c r="H36" s="593"/>
      <c r="I36" s="900" t="s">
        <v>108</v>
      </c>
    </row>
    <row r="37" spans="2:9" ht="9.75" customHeight="1">
      <c r="B37" s="593"/>
      <c r="C37" s="593"/>
      <c r="D37" s="593"/>
      <c r="E37" s="593"/>
      <c r="F37" s="593"/>
      <c r="G37" s="593"/>
      <c r="H37" s="593"/>
      <c r="I37" s="593"/>
    </row>
    <row r="38" spans="2:9" ht="11.25" customHeight="1">
      <c r="B38" s="593" t="s">
        <v>482</v>
      </c>
      <c r="C38" s="593" t="s">
        <v>110</v>
      </c>
      <c r="D38" s="593"/>
      <c r="E38" s="593" t="s">
        <v>110</v>
      </c>
      <c r="F38" s="593"/>
      <c r="G38" s="593" t="s">
        <v>110</v>
      </c>
      <c r="H38" s="593"/>
      <c r="I38" s="597"/>
    </row>
    <row r="39" spans="2:9" ht="11.25" customHeight="1">
      <c r="B39" s="593"/>
      <c r="C39" s="593"/>
      <c r="D39" s="593"/>
      <c r="E39" s="593"/>
      <c r="F39" s="593"/>
      <c r="G39" s="593"/>
      <c r="H39" s="593"/>
      <c r="I39" s="599"/>
    </row>
    <row r="40" spans="2:9" ht="11.25" customHeight="1">
      <c r="B40" s="593"/>
      <c r="C40" s="593"/>
      <c r="D40" s="593"/>
      <c r="E40" s="593"/>
      <c r="F40" s="593"/>
      <c r="G40" s="593"/>
      <c r="H40" s="593"/>
      <c r="I40" s="28" t="s">
        <v>483</v>
      </c>
    </row>
    <row r="41" spans="2:9" ht="9.75" customHeight="1">
      <c r="B41" s="593" t="s">
        <v>104</v>
      </c>
      <c r="C41" s="593" t="s">
        <v>105</v>
      </c>
      <c r="D41" s="593"/>
      <c r="E41" s="593" t="s">
        <v>106</v>
      </c>
      <c r="F41" s="593"/>
      <c r="G41" s="593" t="s">
        <v>107</v>
      </c>
      <c r="H41" s="593"/>
      <c r="I41" s="900" t="s">
        <v>108</v>
      </c>
    </row>
    <row r="42" spans="2:9" ht="9.75" customHeight="1">
      <c r="B42" s="593"/>
      <c r="C42" s="593"/>
      <c r="D42" s="593"/>
      <c r="E42" s="593"/>
      <c r="F42" s="593"/>
      <c r="G42" s="593"/>
      <c r="H42" s="593"/>
      <c r="I42" s="593"/>
    </row>
    <row r="43" spans="2:9" ht="11.25" customHeight="1">
      <c r="B43" s="593" t="s">
        <v>482</v>
      </c>
      <c r="C43" s="593" t="s">
        <v>110</v>
      </c>
      <c r="D43" s="593"/>
      <c r="E43" s="593" t="s">
        <v>110</v>
      </c>
      <c r="F43" s="593"/>
      <c r="G43" s="593" t="s">
        <v>110</v>
      </c>
      <c r="H43" s="593"/>
      <c r="I43" s="597"/>
    </row>
    <row r="44" spans="2:9" ht="11.25" customHeight="1">
      <c r="B44" s="593"/>
      <c r="C44" s="593"/>
      <c r="D44" s="593"/>
      <c r="E44" s="593"/>
      <c r="F44" s="593"/>
      <c r="G44" s="593"/>
      <c r="H44" s="593"/>
      <c r="I44" s="599"/>
    </row>
    <row r="45" spans="2:9" ht="11.25" customHeight="1">
      <c r="B45" s="593"/>
      <c r="C45" s="593"/>
      <c r="D45" s="593"/>
      <c r="E45" s="593"/>
      <c r="F45" s="593"/>
      <c r="G45" s="593"/>
      <c r="H45" s="593"/>
      <c r="I45" s="28" t="s">
        <v>111</v>
      </c>
    </row>
    <row r="46" spans="2:9" ht="12" customHeight="1">
      <c r="B46" s="593" t="s">
        <v>114</v>
      </c>
      <c r="C46" s="593"/>
      <c r="D46" s="593"/>
      <c r="E46" s="593"/>
      <c r="F46" s="593"/>
      <c r="G46" s="593"/>
      <c r="H46" s="593"/>
      <c r="I46" s="593"/>
    </row>
    <row r="47" spans="2:9" ht="12" customHeight="1">
      <c r="B47" s="593"/>
      <c r="C47" s="593"/>
      <c r="D47" s="593"/>
      <c r="E47" s="593"/>
      <c r="F47" s="593"/>
      <c r="G47" s="593"/>
      <c r="H47" s="593"/>
      <c r="I47" s="593"/>
    </row>
    <row r="48" spans="2:9" ht="9.75" customHeight="1">
      <c r="B48" s="593" t="s">
        <v>104</v>
      </c>
      <c r="C48" s="593" t="s">
        <v>105</v>
      </c>
      <c r="D48" s="593"/>
      <c r="E48" s="593" t="s">
        <v>106</v>
      </c>
      <c r="F48" s="593"/>
      <c r="G48" s="593" t="s">
        <v>107</v>
      </c>
      <c r="H48" s="593"/>
      <c r="I48" s="900" t="s">
        <v>108</v>
      </c>
    </row>
    <row r="49" spans="2:9" ht="9.75" customHeight="1">
      <c r="B49" s="593"/>
      <c r="C49" s="593"/>
      <c r="D49" s="593"/>
      <c r="E49" s="593"/>
      <c r="F49" s="593"/>
      <c r="G49" s="593"/>
      <c r="H49" s="593"/>
      <c r="I49" s="593"/>
    </row>
    <row r="50" spans="2:9" ht="11.25" customHeight="1">
      <c r="B50" s="593" t="s">
        <v>482</v>
      </c>
      <c r="C50" s="593" t="s">
        <v>110</v>
      </c>
      <c r="D50" s="593"/>
      <c r="E50" s="593" t="s">
        <v>110</v>
      </c>
      <c r="F50" s="593"/>
      <c r="G50" s="593" t="s">
        <v>110</v>
      </c>
      <c r="H50" s="593"/>
      <c r="I50" s="597"/>
    </row>
    <row r="51" spans="2:9" ht="11.25" customHeight="1">
      <c r="B51" s="593"/>
      <c r="C51" s="593"/>
      <c r="D51" s="593"/>
      <c r="E51" s="593"/>
      <c r="F51" s="593"/>
      <c r="G51" s="593"/>
      <c r="H51" s="593"/>
      <c r="I51" s="599"/>
    </row>
    <row r="52" spans="2:9" ht="11.25" customHeight="1">
      <c r="B52" s="593"/>
      <c r="C52" s="593"/>
      <c r="D52" s="593"/>
      <c r="E52" s="593"/>
      <c r="F52" s="593"/>
      <c r="G52" s="593"/>
      <c r="H52" s="593"/>
      <c r="I52" s="28" t="s">
        <v>483</v>
      </c>
    </row>
    <row r="53" spans="2:9" ht="12" customHeight="1">
      <c r="B53" s="593" t="s">
        <v>115</v>
      </c>
      <c r="C53" s="593"/>
      <c r="D53" s="593"/>
      <c r="E53" s="593"/>
      <c r="F53" s="593"/>
      <c r="G53" s="593"/>
      <c r="H53" s="593"/>
      <c r="I53" s="593"/>
    </row>
    <row r="54" spans="2:9" ht="12" customHeight="1">
      <c r="B54" s="593"/>
      <c r="C54" s="593"/>
      <c r="D54" s="593"/>
      <c r="E54" s="593"/>
      <c r="F54" s="593"/>
      <c r="G54" s="593"/>
      <c r="H54" s="593"/>
      <c r="I54" s="593"/>
    </row>
    <row r="55" spans="2:9" ht="9.75" customHeight="1">
      <c r="B55" s="593" t="s">
        <v>104</v>
      </c>
      <c r="C55" s="593" t="s">
        <v>105</v>
      </c>
      <c r="D55" s="593"/>
      <c r="E55" s="593" t="s">
        <v>106</v>
      </c>
      <c r="F55" s="593"/>
      <c r="G55" s="593" t="s">
        <v>107</v>
      </c>
      <c r="H55" s="593"/>
      <c r="I55" s="900" t="s">
        <v>108</v>
      </c>
    </row>
    <row r="56" spans="2:9" ht="9.75" customHeight="1">
      <c r="B56" s="593"/>
      <c r="C56" s="593"/>
      <c r="D56" s="593"/>
      <c r="E56" s="593"/>
      <c r="F56" s="593"/>
      <c r="G56" s="593"/>
      <c r="H56" s="593"/>
      <c r="I56" s="593"/>
    </row>
    <row r="57" spans="2:9" ht="11.25" customHeight="1">
      <c r="B57" s="593" t="s">
        <v>482</v>
      </c>
      <c r="C57" s="593" t="s">
        <v>110</v>
      </c>
      <c r="D57" s="593"/>
      <c r="E57" s="593" t="s">
        <v>110</v>
      </c>
      <c r="F57" s="593"/>
      <c r="G57" s="593" t="s">
        <v>110</v>
      </c>
      <c r="H57" s="593"/>
      <c r="I57" s="597"/>
    </row>
    <row r="58" spans="2:9" ht="11.25" customHeight="1">
      <c r="B58" s="593"/>
      <c r="C58" s="593"/>
      <c r="D58" s="593"/>
      <c r="E58" s="593"/>
      <c r="F58" s="593"/>
      <c r="G58" s="593"/>
      <c r="H58" s="593"/>
      <c r="I58" s="599"/>
    </row>
    <row r="59" spans="2:9" ht="11.25" customHeight="1">
      <c r="B59" s="593"/>
      <c r="C59" s="593"/>
      <c r="D59" s="593"/>
      <c r="E59" s="593"/>
      <c r="F59" s="593"/>
      <c r="G59" s="593"/>
      <c r="H59" s="593"/>
      <c r="I59" s="28" t="s">
        <v>483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3" priority="1" operator="containsText" text="外面蒸着">
      <formula>NOT(ISERROR(SEARCH("外面蒸着",H11)))</formula>
    </cfRule>
  </conditionalFormatting>
  <dataValidations disablePrompts="1" count="1">
    <dataValidation type="list" allowBlank="1" showInputMessage="1" showErrorMessage="1" sqref="H11:I12" xr:uid="{00000000-0002-0000-1F00-000000000000}">
      <formula1>$L$2:$L$3</formula1>
    </dataValidation>
  </dataValidations>
  <pageMargins left="0.23622047244094491" right="0.23622047244094491" top="0.74803149606299213" bottom="0.74803149606299213" header="0.31496062992125984" footer="0.31496062992125984"/>
  <pageSetup paperSize="9" scale="110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Check_Print">
                <anchor moveWithCells="1" sizeWithCells="1">
                  <from>
                    <xdr:col>9</xdr:col>
                    <xdr:colOff>323850</xdr:colOff>
                    <xdr:row>1</xdr:row>
                    <xdr:rowOff>9525</xdr:rowOff>
                  </from>
                  <to>
                    <xdr:col>10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/>
  <dimension ref="B1:Y20"/>
  <sheetViews>
    <sheetView view="pageBreakPreview" zoomScale="70" zoomScaleNormal="75" zoomScaleSheetLayoutView="70" workbookViewId="0">
      <selection activeCell="Q11" sqref="P11:Q11"/>
    </sheetView>
  </sheetViews>
  <sheetFormatPr defaultRowHeight="13.5"/>
  <cols>
    <col min="1" max="1" width="1.875" style="92" customWidth="1"/>
    <col min="2" max="2" width="9.875" style="92" customWidth="1"/>
    <col min="3" max="3" width="13.625" style="92" customWidth="1"/>
    <col min="4" max="4" width="9.875" style="92" customWidth="1"/>
    <col min="5" max="5" width="7.25" style="92" customWidth="1"/>
    <col min="6" max="6" width="7.875" style="92" customWidth="1"/>
    <col min="7" max="7" width="18.75" style="92" customWidth="1"/>
    <col min="8" max="8" width="9.375" style="92" customWidth="1"/>
    <col min="9" max="9" width="9.875" style="92" hidden="1" customWidth="1"/>
    <col min="10" max="11" width="8.875" style="92" customWidth="1"/>
    <col min="12" max="16" width="9" style="92"/>
    <col min="17" max="20" width="15.25" style="92" bestFit="1" customWidth="1"/>
    <col min="21" max="256" width="9" style="92"/>
    <col min="257" max="257" width="1.875" style="92" customWidth="1"/>
    <col min="258" max="258" width="9.875" style="92" customWidth="1"/>
    <col min="259" max="259" width="13.625" style="92" customWidth="1"/>
    <col min="260" max="260" width="9.875" style="92" customWidth="1"/>
    <col min="261" max="261" width="7.25" style="92" customWidth="1"/>
    <col min="262" max="262" width="7.875" style="92" customWidth="1"/>
    <col min="263" max="263" width="18.75" style="92" customWidth="1"/>
    <col min="264" max="264" width="9.375" style="92" customWidth="1"/>
    <col min="265" max="265" width="0" style="92" hidden="1" customWidth="1"/>
    <col min="266" max="267" width="8.875" style="92" customWidth="1"/>
    <col min="268" max="272" width="9" style="92"/>
    <col min="273" max="276" width="15.25" style="92" bestFit="1" customWidth="1"/>
    <col min="277" max="512" width="9" style="92"/>
    <col min="513" max="513" width="1.875" style="92" customWidth="1"/>
    <col min="514" max="514" width="9.875" style="92" customWidth="1"/>
    <col min="515" max="515" width="13.625" style="92" customWidth="1"/>
    <col min="516" max="516" width="9.875" style="92" customWidth="1"/>
    <col min="517" max="517" width="7.25" style="92" customWidth="1"/>
    <col min="518" max="518" width="7.875" style="92" customWidth="1"/>
    <col min="519" max="519" width="18.75" style="92" customWidth="1"/>
    <col min="520" max="520" width="9.375" style="92" customWidth="1"/>
    <col min="521" max="521" width="0" style="92" hidden="1" customWidth="1"/>
    <col min="522" max="523" width="8.875" style="92" customWidth="1"/>
    <col min="524" max="528" width="9" style="92"/>
    <col min="529" max="532" width="15.25" style="92" bestFit="1" customWidth="1"/>
    <col min="533" max="768" width="9" style="92"/>
    <col min="769" max="769" width="1.875" style="92" customWidth="1"/>
    <col min="770" max="770" width="9.875" style="92" customWidth="1"/>
    <col min="771" max="771" width="13.625" style="92" customWidth="1"/>
    <col min="772" max="772" width="9.875" style="92" customWidth="1"/>
    <col min="773" max="773" width="7.25" style="92" customWidth="1"/>
    <col min="774" max="774" width="7.875" style="92" customWidth="1"/>
    <col min="775" max="775" width="18.75" style="92" customWidth="1"/>
    <col min="776" max="776" width="9.375" style="92" customWidth="1"/>
    <col min="777" max="777" width="0" style="92" hidden="1" customWidth="1"/>
    <col min="778" max="779" width="8.875" style="92" customWidth="1"/>
    <col min="780" max="784" width="9" style="92"/>
    <col min="785" max="788" width="15.25" style="92" bestFit="1" customWidth="1"/>
    <col min="789" max="1024" width="9" style="92"/>
    <col min="1025" max="1025" width="1.875" style="92" customWidth="1"/>
    <col min="1026" max="1026" width="9.875" style="92" customWidth="1"/>
    <col min="1027" max="1027" width="13.625" style="92" customWidth="1"/>
    <col min="1028" max="1028" width="9.875" style="92" customWidth="1"/>
    <col min="1029" max="1029" width="7.25" style="92" customWidth="1"/>
    <col min="1030" max="1030" width="7.875" style="92" customWidth="1"/>
    <col min="1031" max="1031" width="18.75" style="92" customWidth="1"/>
    <col min="1032" max="1032" width="9.375" style="92" customWidth="1"/>
    <col min="1033" max="1033" width="0" style="92" hidden="1" customWidth="1"/>
    <col min="1034" max="1035" width="8.875" style="92" customWidth="1"/>
    <col min="1036" max="1040" width="9" style="92"/>
    <col min="1041" max="1044" width="15.25" style="92" bestFit="1" customWidth="1"/>
    <col min="1045" max="1280" width="9" style="92"/>
    <col min="1281" max="1281" width="1.875" style="92" customWidth="1"/>
    <col min="1282" max="1282" width="9.875" style="92" customWidth="1"/>
    <col min="1283" max="1283" width="13.625" style="92" customWidth="1"/>
    <col min="1284" max="1284" width="9.875" style="92" customWidth="1"/>
    <col min="1285" max="1285" width="7.25" style="92" customWidth="1"/>
    <col min="1286" max="1286" width="7.875" style="92" customWidth="1"/>
    <col min="1287" max="1287" width="18.75" style="92" customWidth="1"/>
    <col min="1288" max="1288" width="9.375" style="92" customWidth="1"/>
    <col min="1289" max="1289" width="0" style="92" hidden="1" customWidth="1"/>
    <col min="1290" max="1291" width="8.875" style="92" customWidth="1"/>
    <col min="1292" max="1296" width="9" style="92"/>
    <col min="1297" max="1300" width="15.25" style="92" bestFit="1" customWidth="1"/>
    <col min="1301" max="1536" width="9" style="92"/>
    <col min="1537" max="1537" width="1.875" style="92" customWidth="1"/>
    <col min="1538" max="1538" width="9.875" style="92" customWidth="1"/>
    <col min="1539" max="1539" width="13.625" style="92" customWidth="1"/>
    <col min="1540" max="1540" width="9.875" style="92" customWidth="1"/>
    <col min="1541" max="1541" width="7.25" style="92" customWidth="1"/>
    <col min="1542" max="1542" width="7.875" style="92" customWidth="1"/>
    <col min="1543" max="1543" width="18.75" style="92" customWidth="1"/>
    <col min="1544" max="1544" width="9.375" style="92" customWidth="1"/>
    <col min="1545" max="1545" width="0" style="92" hidden="1" customWidth="1"/>
    <col min="1546" max="1547" width="8.875" style="92" customWidth="1"/>
    <col min="1548" max="1552" width="9" style="92"/>
    <col min="1553" max="1556" width="15.25" style="92" bestFit="1" customWidth="1"/>
    <col min="1557" max="1792" width="9" style="92"/>
    <col min="1793" max="1793" width="1.875" style="92" customWidth="1"/>
    <col min="1794" max="1794" width="9.875" style="92" customWidth="1"/>
    <col min="1795" max="1795" width="13.625" style="92" customWidth="1"/>
    <col min="1796" max="1796" width="9.875" style="92" customWidth="1"/>
    <col min="1797" max="1797" width="7.25" style="92" customWidth="1"/>
    <col min="1798" max="1798" width="7.875" style="92" customWidth="1"/>
    <col min="1799" max="1799" width="18.75" style="92" customWidth="1"/>
    <col min="1800" max="1800" width="9.375" style="92" customWidth="1"/>
    <col min="1801" max="1801" width="0" style="92" hidden="1" customWidth="1"/>
    <col min="1802" max="1803" width="8.875" style="92" customWidth="1"/>
    <col min="1804" max="1808" width="9" style="92"/>
    <col min="1809" max="1812" width="15.25" style="92" bestFit="1" customWidth="1"/>
    <col min="1813" max="2048" width="9" style="92"/>
    <col min="2049" max="2049" width="1.875" style="92" customWidth="1"/>
    <col min="2050" max="2050" width="9.875" style="92" customWidth="1"/>
    <col min="2051" max="2051" width="13.625" style="92" customWidth="1"/>
    <col min="2052" max="2052" width="9.875" style="92" customWidth="1"/>
    <col min="2053" max="2053" width="7.25" style="92" customWidth="1"/>
    <col min="2054" max="2054" width="7.875" style="92" customWidth="1"/>
    <col min="2055" max="2055" width="18.75" style="92" customWidth="1"/>
    <col min="2056" max="2056" width="9.375" style="92" customWidth="1"/>
    <col min="2057" max="2057" width="0" style="92" hidden="1" customWidth="1"/>
    <col min="2058" max="2059" width="8.875" style="92" customWidth="1"/>
    <col min="2060" max="2064" width="9" style="92"/>
    <col min="2065" max="2068" width="15.25" style="92" bestFit="1" customWidth="1"/>
    <col min="2069" max="2304" width="9" style="92"/>
    <col min="2305" max="2305" width="1.875" style="92" customWidth="1"/>
    <col min="2306" max="2306" width="9.875" style="92" customWidth="1"/>
    <col min="2307" max="2307" width="13.625" style="92" customWidth="1"/>
    <col min="2308" max="2308" width="9.875" style="92" customWidth="1"/>
    <col min="2309" max="2309" width="7.25" style="92" customWidth="1"/>
    <col min="2310" max="2310" width="7.875" style="92" customWidth="1"/>
    <col min="2311" max="2311" width="18.75" style="92" customWidth="1"/>
    <col min="2312" max="2312" width="9.375" style="92" customWidth="1"/>
    <col min="2313" max="2313" width="0" style="92" hidden="1" customWidth="1"/>
    <col min="2314" max="2315" width="8.875" style="92" customWidth="1"/>
    <col min="2316" max="2320" width="9" style="92"/>
    <col min="2321" max="2324" width="15.25" style="92" bestFit="1" customWidth="1"/>
    <col min="2325" max="2560" width="9" style="92"/>
    <col min="2561" max="2561" width="1.875" style="92" customWidth="1"/>
    <col min="2562" max="2562" width="9.875" style="92" customWidth="1"/>
    <col min="2563" max="2563" width="13.625" style="92" customWidth="1"/>
    <col min="2564" max="2564" width="9.875" style="92" customWidth="1"/>
    <col min="2565" max="2565" width="7.25" style="92" customWidth="1"/>
    <col min="2566" max="2566" width="7.875" style="92" customWidth="1"/>
    <col min="2567" max="2567" width="18.75" style="92" customWidth="1"/>
    <col min="2568" max="2568" width="9.375" style="92" customWidth="1"/>
    <col min="2569" max="2569" width="0" style="92" hidden="1" customWidth="1"/>
    <col min="2570" max="2571" width="8.875" style="92" customWidth="1"/>
    <col min="2572" max="2576" width="9" style="92"/>
    <col min="2577" max="2580" width="15.25" style="92" bestFit="1" customWidth="1"/>
    <col min="2581" max="2816" width="9" style="92"/>
    <col min="2817" max="2817" width="1.875" style="92" customWidth="1"/>
    <col min="2818" max="2818" width="9.875" style="92" customWidth="1"/>
    <col min="2819" max="2819" width="13.625" style="92" customWidth="1"/>
    <col min="2820" max="2820" width="9.875" style="92" customWidth="1"/>
    <col min="2821" max="2821" width="7.25" style="92" customWidth="1"/>
    <col min="2822" max="2822" width="7.875" style="92" customWidth="1"/>
    <col min="2823" max="2823" width="18.75" style="92" customWidth="1"/>
    <col min="2824" max="2824" width="9.375" style="92" customWidth="1"/>
    <col min="2825" max="2825" width="0" style="92" hidden="1" customWidth="1"/>
    <col min="2826" max="2827" width="8.875" style="92" customWidth="1"/>
    <col min="2828" max="2832" width="9" style="92"/>
    <col min="2833" max="2836" width="15.25" style="92" bestFit="1" customWidth="1"/>
    <col min="2837" max="3072" width="9" style="92"/>
    <col min="3073" max="3073" width="1.875" style="92" customWidth="1"/>
    <col min="3074" max="3074" width="9.875" style="92" customWidth="1"/>
    <col min="3075" max="3075" width="13.625" style="92" customWidth="1"/>
    <col min="3076" max="3076" width="9.875" style="92" customWidth="1"/>
    <col min="3077" max="3077" width="7.25" style="92" customWidth="1"/>
    <col min="3078" max="3078" width="7.875" style="92" customWidth="1"/>
    <col min="3079" max="3079" width="18.75" style="92" customWidth="1"/>
    <col min="3080" max="3080" width="9.375" style="92" customWidth="1"/>
    <col min="3081" max="3081" width="0" style="92" hidden="1" customWidth="1"/>
    <col min="3082" max="3083" width="8.875" style="92" customWidth="1"/>
    <col min="3084" max="3088" width="9" style="92"/>
    <col min="3089" max="3092" width="15.25" style="92" bestFit="1" customWidth="1"/>
    <col min="3093" max="3328" width="9" style="92"/>
    <col min="3329" max="3329" width="1.875" style="92" customWidth="1"/>
    <col min="3330" max="3330" width="9.875" style="92" customWidth="1"/>
    <col min="3331" max="3331" width="13.625" style="92" customWidth="1"/>
    <col min="3332" max="3332" width="9.875" style="92" customWidth="1"/>
    <col min="3333" max="3333" width="7.25" style="92" customWidth="1"/>
    <col min="3334" max="3334" width="7.875" style="92" customWidth="1"/>
    <col min="3335" max="3335" width="18.75" style="92" customWidth="1"/>
    <col min="3336" max="3336" width="9.375" style="92" customWidth="1"/>
    <col min="3337" max="3337" width="0" style="92" hidden="1" customWidth="1"/>
    <col min="3338" max="3339" width="8.875" style="92" customWidth="1"/>
    <col min="3340" max="3344" width="9" style="92"/>
    <col min="3345" max="3348" width="15.25" style="92" bestFit="1" customWidth="1"/>
    <col min="3349" max="3584" width="9" style="92"/>
    <col min="3585" max="3585" width="1.875" style="92" customWidth="1"/>
    <col min="3586" max="3586" width="9.875" style="92" customWidth="1"/>
    <col min="3587" max="3587" width="13.625" style="92" customWidth="1"/>
    <col min="3588" max="3588" width="9.875" style="92" customWidth="1"/>
    <col min="3589" max="3589" width="7.25" style="92" customWidth="1"/>
    <col min="3590" max="3590" width="7.875" style="92" customWidth="1"/>
    <col min="3591" max="3591" width="18.75" style="92" customWidth="1"/>
    <col min="3592" max="3592" width="9.375" style="92" customWidth="1"/>
    <col min="3593" max="3593" width="0" style="92" hidden="1" customWidth="1"/>
    <col min="3594" max="3595" width="8.875" style="92" customWidth="1"/>
    <col min="3596" max="3600" width="9" style="92"/>
    <col min="3601" max="3604" width="15.25" style="92" bestFit="1" customWidth="1"/>
    <col min="3605" max="3840" width="9" style="92"/>
    <col min="3841" max="3841" width="1.875" style="92" customWidth="1"/>
    <col min="3842" max="3842" width="9.875" style="92" customWidth="1"/>
    <col min="3843" max="3843" width="13.625" style="92" customWidth="1"/>
    <col min="3844" max="3844" width="9.875" style="92" customWidth="1"/>
    <col min="3845" max="3845" width="7.25" style="92" customWidth="1"/>
    <col min="3846" max="3846" width="7.875" style="92" customWidth="1"/>
    <col min="3847" max="3847" width="18.75" style="92" customWidth="1"/>
    <col min="3848" max="3848" width="9.375" style="92" customWidth="1"/>
    <col min="3849" max="3849" width="0" style="92" hidden="1" customWidth="1"/>
    <col min="3850" max="3851" width="8.875" style="92" customWidth="1"/>
    <col min="3852" max="3856" width="9" style="92"/>
    <col min="3857" max="3860" width="15.25" style="92" bestFit="1" customWidth="1"/>
    <col min="3861" max="4096" width="9" style="92"/>
    <col min="4097" max="4097" width="1.875" style="92" customWidth="1"/>
    <col min="4098" max="4098" width="9.875" style="92" customWidth="1"/>
    <col min="4099" max="4099" width="13.625" style="92" customWidth="1"/>
    <col min="4100" max="4100" width="9.875" style="92" customWidth="1"/>
    <col min="4101" max="4101" width="7.25" style="92" customWidth="1"/>
    <col min="4102" max="4102" width="7.875" style="92" customWidth="1"/>
    <col min="4103" max="4103" width="18.75" style="92" customWidth="1"/>
    <col min="4104" max="4104" width="9.375" style="92" customWidth="1"/>
    <col min="4105" max="4105" width="0" style="92" hidden="1" customWidth="1"/>
    <col min="4106" max="4107" width="8.875" style="92" customWidth="1"/>
    <col min="4108" max="4112" width="9" style="92"/>
    <col min="4113" max="4116" width="15.25" style="92" bestFit="1" customWidth="1"/>
    <col min="4117" max="4352" width="9" style="92"/>
    <col min="4353" max="4353" width="1.875" style="92" customWidth="1"/>
    <col min="4354" max="4354" width="9.875" style="92" customWidth="1"/>
    <col min="4355" max="4355" width="13.625" style="92" customWidth="1"/>
    <col min="4356" max="4356" width="9.875" style="92" customWidth="1"/>
    <col min="4357" max="4357" width="7.25" style="92" customWidth="1"/>
    <col min="4358" max="4358" width="7.875" style="92" customWidth="1"/>
    <col min="4359" max="4359" width="18.75" style="92" customWidth="1"/>
    <col min="4360" max="4360" width="9.375" style="92" customWidth="1"/>
    <col min="4361" max="4361" width="0" style="92" hidden="1" customWidth="1"/>
    <col min="4362" max="4363" width="8.875" style="92" customWidth="1"/>
    <col min="4364" max="4368" width="9" style="92"/>
    <col min="4369" max="4372" width="15.25" style="92" bestFit="1" customWidth="1"/>
    <col min="4373" max="4608" width="9" style="92"/>
    <col min="4609" max="4609" width="1.875" style="92" customWidth="1"/>
    <col min="4610" max="4610" width="9.875" style="92" customWidth="1"/>
    <col min="4611" max="4611" width="13.625" style="92" customWidth="1"/>
    <col min="4612" max="4612" width="9.875" style="92" customWidth="1"/>
    <col min="4613" max="4613" width="7.25" style="92" customWidth="1"/>
    <col min="4614" max="4614" width="7.875" style="92" customWidth="1"/>
    <col min="4615" max="4615" width="18.75" style="92" customWidth="1"/>
    <col min="4616" max="4616" width="9.375" style="92" customWidth="1"/>
    <col min="4617" max="4617" width="0" style="92" hidden="1" customWidth="1"/>
    <col min="4618" max="4619" width="8.875" style="92" customWidth="1"/>
    <col min="4620" max="4624" width="9" style="92"/>
    <col min="4625" max="4628" width="15.25" style="92" bestFit="1" customWidth="1"/>
    <col min="4629" max="4864" width="9" style="92"/>
    <col min="4865" max="4865" width="1.875" style="92" customWidth="1"/>
    <col min="4866" max="4866" width="9.875" style="92" customWidth="1"/>
    <col min="4867" max="4867" width="13.625" style="92" customWidth="1"/>
    <col min="4868" max="4868" width="9.875" style="92" customWidth="1"/>
    <col min="4869" max="4869" width="7.25" style="92" customWidth="1"/>
    <col min="4870" max="4870" width="7.875" style="92" customWidth="1"/>
    <col min="4871" max="4871" width="18.75" style="92" customWidth="1"/>
    <col min="4872" max="4872" width="9.375" style="92" customWidth="1"/>
    <col min="4873" max="4873" width="0" style="92" hidden="1" customWidth="1"/>
    <col min="4874" max="4875" width="8.875" style="92" customWidth="1"/>
    <col min="4876" max="4880" width="9" style="92"/>
    <col min="4881" max="4884" width="15.25" style="92" bestFit="1" customWidth="1"/>
    <col min="4885" max="5120" width="9" style="92"/>
    <col min="5121" max="5121" width="1.875" style="92" customWidth="1"/>
    <col min="5122" max="5122" width="9.875" style="92" customWidth="1"/>
    <col min="5123" max="5123" width="13.625" style="92" customWidth="1"/>
    <col min="5124" max="5124" width="9.875" style="92" customWidth="1"/>
    <col min="5125" max="5125" width="7.25" style="92" customWidth="1"/>
    <col min="5126" max="5126" width="7.875" style="92" customWidth="1"/>
    <col min="5127" max="5127" width="18.75" style="92" customWidth="1"/>
    <col min="5128" max="5128" width="9.375" style="92" customWidth="1"/>
    <col min="5129" max="5129" width="0" style="92" hidden="1" customWidth="1"/>
    <col min="5130" max="5131" width="8.875" style="92" customWidth="1"/>
    <col min="5132" max="5136" width="9" style="92"/>
    <col min="5137" max="5140" width="15.25" style="92" bestFit="1" customWidth="1"/>
    <col min="5141" max="5376" width="9" style="92"/>
    <col min="5377" max="5377" width="1.875" style="92" customWidth="1"/>
    <col min="5378" max="5378" width="9.875" style="92" customWidth="1"/>
    <col min="5379" max="5379" width="13.625" style="92" customWidth="1"/>
    <col min="5380" max="5380" width="9.875" style="92" customWidth="1"/>
    <col min="5381" max="5381" width="7.25" style="92" customWidth="1"/>
    <col min="5382" max="5382" width="7.875" style="92" customWidth="1"/>
    <col min="5383" max="5383" width="18.75" style="92" customWidth="1"/>
    <col min="5384" max="5384" width="9.375" style="92" customWidth="1"/>
    <col min="5385" max="5385" width="0" style="92" hidden="1" customWidth="1"/>
    <col min="5386" max="5387" width="8.875" style="92" customWidth="1"/>
    <col min="5388" max="5392" width="9" style="92"/>
    <col min="5393" max="5396" width="15.25" style="92" bestFit="1" customWidth="1"/>
    <col min="5397" max="5632" width="9" style="92"/>
    <col min="5633" max="5633" width="1.875" style="92" customWidth="1"/>
    <col min="5634" max="5634" width="9.875" style="92" customWidth="1"/>
    <col min="5635" max="5635" width="13.625" style="92" customWidth="1"/>
    <col min="5636" max="5636" width="9.875" style="92" customWidth="1"/>
    <col min="5637" max="5637" width="7.25" style="92" customWidth="1"/>
    <col min="5638" max="5638" width="7.875" style="92" customWidth="1"/>
    <col min="5639" max="5639" width="18.75" style="92" customWidth="1"/>
    <col min="5640" max="5640" width="9.375" style="92" customWidth="1"/>
    <col min="5641" max="5641" width="0" style="92" hidden="1" customWidth="1"/>
    <col min="5642" max="5643" width="8.875" style="92" customWidth="1"/>
    <col min="5644" max="5648" width="9" style="92"/>
    <col min="5649" max="5652" width="15.25" style="92" bestFit="1" customWidth="1"/>
    <col min="5653" max="5888" width="9" style="92"/>
    <col min="5889" max="5889" width="1.875" style="92" customWidth="1"/>
    <col min="5890" max="5890" width="9.875" style="92" customWidth="1"/>
    <col min="5891" max="5891" width="13.625" style="92" customWidth="1"/>
    <col min="5892" max="5892" width="9.875" style="92" customWidth="1"/>
    <col min="5893" max="5893" width="7.25" style="92" customWidth="1"/>
    <col min="5894" max="5894" width="7.875" style="92" customWidth="1"/>
    <col min="5895" max="5895" width="18.75" style="92" customWidth="1"/>
    <col min="5896" max="5896" width="9.375" style="92" customWidth="1"/>
    <col min="5897" max="5897" width="0" style="92" hidden="1" customWidth="1"/>
    <col min="5898" max="5899" width="8.875" style="92" customWidth="1"/>
    <col min="5900" max="5904" width="9" style="92"/>
    <col min="5905" max="5908" width="15.25" style="92" bestFit="1" customWidth="1"/>
    <col min="5909" max="6144" width="9" style="92"/>
    <col min="6145" max="6145" width="1.875" style="92" customWidth="1"/>
    <col min="6146" max="6146" width="9.875" style="92" customWidth="1"/>
    <col min="6147" max="6147" width="13.625" style="92" customWidth="1"/>
    <col min="6148" max="6148" width="9.875" style="92" customWidth="1"/>
    <col min="6149" max="6149" width="7.25" style="92" customWidth="1"/>
    <col min="6150" max="6150" width="7.875" style="92" customWidth="1"/>
    <col min="6151" max="6151" width="18.75" style="92" customWidth="1"/>
    <col min="6152" max="6152" width="9.375" style="92" customWidth="1"/>
    <col min="6153" max="6153" width="0" style="92" hidden="1" customWidth="1"/>
    <col min="6154" max="6155" width="8.875" style="92" customWidth="1"/>
    <col min="6156" max="6160" width="9" style="92"/>
    <col min="6161" max="6164" width="15.25" style="92" bestFit="1" customWidth="1"/>
    <col min="6165" max="6400" width="9" style="92"/>
    <col min="6401" max="6401" width="1.875" style="92" customWidth="1"/>
    <col min="6402" max="6402" width="9.875" style="92" customWidth="1"/>
    <col min="6403" max="6403" width="13.625" style="92" customWidth="1"/>
    <col min="6404" max="6404" width="9.875" style="92" customWidth="1"/>
    <col min="6405" max="6405" width="7.25" style="92" customWidth="1"/>
    <col min="6406" max="6406" width="7.875" style="92" customWidth="1"/>
    <col min="6407" max="6407" width="18.75" style="92" customWidth="1"/>
    <col min="6408" max="6408" width="9.375" style="92" customWidth="1"/>
    <col min="6409" max="6409" width="0" style="92" hidden="1" customWidth="1"/>
    <col min="6410" max="6411" width="8.875" style="92" customWidth="1"/>
    <col min="6412" max="6416" width="9" style="92"/>
    <col min="6417" max="6420" width="15.25" style="92" bestFit="1" customWidth="1"/>
    <col min="6421" max="6656" width="9" style="92"/>
    <col min="6657" max="6657" width="1.875" style="92" customWidth="1"/>
    <col min="6658" max="6658" width="9.875" style="92" customWidth="1"/>
    <col min="6659" max="6659" width="13.625" style="92" customWidth="1"/>
    <col min="6660" max="6660" width="9.875" style="92" customWidth="1"/>
    <col min="6661" max="6661" width="7.25" style="92" customWidth="1"/>
    <col min="6662" max="6662" width="7.875" style="92" customWidth="1"/>
    <col min="6663" max="6663" width="18.75" style="92" customWidth="1"/>
    <col min="6664" max="6664" width="9.375" style="92" customWidth="1"/>
    <col min="6665" max="6665" width="0" style="92" hidden="1" customWidth="1"/>
    <col min="6666" max="6667" width="8.875" style="92" customWidth="1"/>
    <col min="6668" max="6672" width="9" style="92"/>
    <col min="6673" max="6676" width="15.25" style="92" bestFit="1" customWidth="1"/>
    <col min="6677" max="6912" width="9" style="92"/>
    <col min="6913" max="6913" width="1.875" style="92" customWidth="1"/>
    <col min="6914" max="6914" width="9.875" style="92" customWidth="1"/>
    <col min="6915" max="6915" width="13.625" style="92" customWidth="1"/>
    <col min="6916" max="6916" width="9.875" style="92" customWidth="1"/>
    <col min="6917" max="6917" width="7.25" style="92" customWidth="1"/>
    <col min="6918" max="6918" width="7.875" style="92" customWidth="1"/>
    <col min="6919" max="6919" width="18.75" style="92" customWidth="1"/>
    <col min="6920" max="6920" width="9.375" style="92" customWidth="1"/>
    <col min="6921" max="6921" width="0" style="92" hidden="1" customWidth="1"/>
    <col min="6922" max="6923" width="8.875" style="92" customWidth="1"/>
    <col min="6924" max="6928" width="9" style="92"/>
    <col min="6929" max="6932" width="15.25" style="92" bestFit="1" customWidth="1"/>
    <col min="6933" max="7168" width="9" style="92"/>
    <col min="7169" max="7169" width="1.875" style="92" customWidth="1"/>
    <col min="7170" max="7170" width="9.875" style="92" customWidth="1"/>
    <col min="7171" max="7171" width="13.625" style="92" customWidth="1"/>
    <col min="7172" max="7172" width="9.875" style="92" customWidth="1"/>
    <col min="7173" max="7173" width="7.25" style="92" customWidth="1"/>
    <col min="7174" max="7174" width="7.875" style="92" customWidth="1"/>
    <col min="7175" max="7175" width="18.75" style="92" customWidth="1"/>
    <col min="7176" max="7176" width="9.375" style="92" customWidth="1"/>
    <col min="7177" max="7177" width="0" style="92" hidden="1" customWidth="1"/>
    <col min="7178" max="7179" width="8.875" style="92" customWidth="1"/>
    <col min="7180" max="7184" width="9" style="92"/>
    <col min="7185" max="7188" width="15.25" style="92" bestFit="1" customWidth="1"/>
    <col min="7189" max="7424" width="9" style="92"/>
    <col min="7425" max="7425" width="1.875" style="92" customWidth="1"/>
    <col min="7426" max="7426" width="9.875" style="92" customWidth="1"/>
    <col min="7427" max="7427" width="13.625" style="92" customWidth="1"/>
    <col min="7428" max="7428" width="9.875" style="92" customWidth="1"/>
    <col min="7429" max="7429" width="7.25" style="92" customWidth="1"/>
    <col min="7430" max="7430" width="7.875" style="92" customWidth="1"/>
    <col min="7431" max="7431" width="18.75" style="92" customWidth="1"/>
    <col min="7432" max="7432" width="9.375" style="92" customWidth="1"/>
    <col min="7433" max="7433" width="0" style="92" hidden="1" customWidth="1"/>
    <col min="7434" max="7435" width="8.875" style="92" customWidth="1"/>
    <col min="7436" max="7440" width="9" style="92"/>
    <col min="7441" max="7444" width="15.25" style="92" bestFit="1" customWidth="1"/>
    <col min="7445" max="7680" width="9" style="92"/>
    <col min="7681" max="7681" width="1.875" style="92" customWidth="1"/>
    <col min="7682" max="7682" width="9.875" style="92" customWidth="1"/>
    <col min="7683" max="7683" width="13.625" style="92" customWidth="1"/>
    <col min="7684" max="7684" width="9.875" style="92" customWidth="1"/>
    <col min="7685" max="7685" width="7.25" style="92" customWidth="1"/>
    <col min="7686" max="7686" width="7.875" style="92" customWidth="1"/>
    <col min="7687" max="7687" width="18.75" style="92" customWidth="1"/>
    <col min="7688" max="7688" width="9.375" style="92" customWidth="1"/>
    <col min="7689" max="7689" width="0" style="92" hidden="1" customWidth="1"/>
    <col min="7690" max="7691" width="8.875" style="92" customWidth="1"/>
    <col min="7692" max="7696" width="9" style="92"/>
    <col min="7697" max="7700" width="15.25" style="92" bestFit="1" customWidth="1"/>
    <col min="7701" max="7936" width="9" style="92"/>
    <col min="7937" max="7937" width="1.875" style="92" customWidth="1"/>
    <col min="7938" max="7938" width="9.875" style="92" customWidth="1"/>
    <col min="7939" max="7939" width="13.625" style="92" customWidth="1"/>
    <col min="7940" max="7940" width="9.875" style="92" customWidth="1"/>
    <col min="7941" max="7941" width="7.25" style="92" customWidth="1"/>
    <col min="7942" max="7942" width="7.875" style="92" customWidth="1"/>
    <col min="7943" max="7943" width="18.75" style="92" customWidth="1"/>
    <col min="7944" max="7944" width="9.375" style="92" customWidth="1"/>
    <col min="7945" max="7945" width="0" style="92" hidden="1" customWidth="1"/>
    <col min="7946" max="7947" width="8.875" style="92" customWidth="1"/>
    <col min="7948" max="7952" width="9" style="92"/>
    <col min="7953" max="7956" width="15.25" style="92" bestFit="1" customWidth="1"/>
    <col min="7957" max="8192" width="9" style="92"/>
    <col min="8193" max="8193" width="1.875" style="92" customWidth="1"/>
    <col min="8194" max="8194" width="9.875" style="92" customWidth="1"/>
    <col min="8195" max="8195" width="13.625" style="92" customWidth="1"/>
    <col min="8196" max="8196" width="9.875" style="92" customWidth="1"/>
    <col min="8197" max="8197" width="7.25" style="92" customWidth="1"/>
    <col min="8198" max="8198" width="7.875" style="92" customWidth="1"/>
    <col min="8199" max="8199" width="18.75" style="92" customWidth="1"/>
    <col min="8200" max="8200" width="9.375" style="92" customWidth="1"/>
    <col min="8201" max="8201" width="0" style="92" hidden="1" customWidth="1"/>
    <col min="8202" max="8203" width="8.875" style="92" customWidth="1"/>
    <col min="8204" max="8208" width="9" style="92"/>
    <col min="8209" max="8212" width="15.25" style="92" bestFit="1" customWidth="1"/>
    <col min="8213" max="8448" width="9" style="92"/>
    <col min="8449" max="8449" width="1.875" style="92" customWidth="1"/>
    <col min="8450" max="8450" width="9.875" style="92" customWidth="1"/>
    <col min="8451" max="8451" width="13.625" style="92" customWidth="1"/>
    <col min="8452" max="8452" width="9.875" style="92" customWidth="1"/>
    <col min="8453" max="8453" width="7.25" style="92" customWidth="1"/>
    <col min="8454" max="8454" width="7.875" style="92" customWidth="1"/>
    <col min="8455" max="8455" width="18.75" style="92" customWidth="1"/>
    <col min="8456" max="8456" width="9.375" style="92" customWidth="1"/>
    <col min="8457" max="8457" width="0" style="92" hidden="1" customWidth="1"/>
    <col min="8458" max="8459" width="8.875" style="92" customWidth="1"/>
    <col min="8460" max="8464" width="9" style="92"/>
    <col min="8465" max="8468" width="15.25" style="92" bestFit="1" customWidth="1"/>
    <col min="8469" max="8704" width="9" style="92"/>
    <col min="8705" max="8705" width="1.875" style="92" customWidth="1"/>
    <col min="8706" max="8706" width="9.875" style="92" customWidth="1"/>
    <col min="8707" max="8707" width="13.625" style="92" customWidth="1"/>
    <col min="8708" max="8708" width="9.875" style="92" customWidth="1"/>
    <col min="8709" max="8709" width="7.25" style="92" customWidth="1"/>
    <col min="8710" max="8710" width="7.875" style="92" customWidth="1"/>
    <col min="8711" max="8711" width="18.75" style="92" customWidth="1"/>
    <col min="8712" max="8712" width="9.375" style="92" customWidth="1"/>
    <col min="8713" max="8713" width="0" style="92" hidden="1" customWidth="1"/>
    <col min="8714" max="8715" width="8.875" style="92" customWidth="1"/>
    <col min="8716" max="8720" width="9" style="92"/>
    <col min="8721" max="8724" width="15.25" style="92" bestFit="1" customWidth="1"/>
    <col min="8725" max="8960" width="9" style="92"/>
    <col min="8961" max="8961" width="1.875" style="92" customWidth="1"/>
    <col min="8962" max="8962" width="9.875" style="92" customWidth="1"/>
    <col min="8963" max="8963" width="13.625" style="92" customWidth="1"/>
    <col min="8964" max="8964" width="9.875" style="92" customWidth="1"/>
    <col min="8965" max="8965" width="7.25" style="92" customWidth="1"/>
    <col min="8966" max="8966" width="7.875" style="92" customWidth="1"/>
    <col min="8967" max="8967" width="18.75" style="92" customWidth="1"/>
    <col min="8968" max="8968" width="9.375" style="92" customWidth="1"/>
    <col min="8969" max="8969" width="0" style="92" hidden="1" customWidth="1"/>
    <col min="8970" max="8971" width="8.875" style="92" customWidth="1"/>
    <col min="8972" max="8976" width="9" style="92"/>
    <col min="8977" max="8980" width="15.25" style="92" bestFit="1" customWidth="1"/>
    <col min="8981" max="9216" width="9" style="92"/>
    <col min="9217" max="9217" width="1.875" style="92" customWidth="1"/>
    <col min="9218" max="9218" width="9.875" style="92" customWidth="1"/>
    <col min="9219" max="9219" width="13.625" style="92" customWidth="1"/>
    <col min="9220" max="9220" width="9.875" style="92" customWidth="1"/>
    <col min="9221" max="9221" width="7.25" style="92" customWidth="1"/>
    <col min="9222" max="9222" width="7.875" style="92" customWidth="1"/>
    <col min="9223" max="9223" width="18.75" style="92" customWidth="1"/>
    <col min="9224" max="9224" width="9.375" style="92" customWidth="1"/>
    <col min="9225" max="9225" width="0" style="92" hidden="1" customWidth="1"/>
    <col min="9226" max="9227" width="8.875" style="92" customWidth="1"/>
    <col min="9228" max="9232" width="9" style="92"/>
    <col min="9233" max="9236" width="15.25" style="92" bestFit="1" customWidth="1"/>
    <col min="9237" max="9472" width="9" style="92"/>
    <col min="9473" max="9473" width="1.875" style="92" customWidth="1"/>
    <col min="9474" max="9474" width="9.875" style="92" customWidth="1"/>
    <col min="9475" max="9475" width="13.625" style="92" customWidth="1"/>
    <col min="9476" max="9476" width="9.875" style="92" customWidth="1"/>
    <col min="9477" max="9477" width="7.25" style="92" customWidth="1"/>
    <col min="9478" max="9478" width="7.875" style="92" customWidth="1"/>
    <col min="9479" max="9479" width="18.75" style="92" customWidth="1"/>
    <col min="9480" max="9480" width="9.375" style="92" customWidth="1"/>
    <col min="9481" max="9481" width="0" style="92" hidden="1" customWidth="1"/>
    <col min="9482" max="9483" width="8.875" style="92" customWidth="1"/>
    <col min="9484" max="9488" width="9" style="92"/>
    <col min="9489" max="9492" width="15.25" style="92" bestFit="1" customWidth="1"/>
    <col min="9493" max="9728" width="9" style="92"/>
    <col min="9729" max="9729" width="1.875" style="92" customWidth="1"/>
    <col min="9730" max="9730" width="9.875" style="92" customWidth="1"/>
    <col min="9731" max="9731" width="13.625" style="92" customWidth="1"/>
    <col min="9732" max="9732" width="9.875" style="92" customWidth="1"/>
    <col min="9733" max="9733" width="7.25" style="92" customWidth="1"/>
    <col min="9734" max="9734" width="7.875" style="92" customWidth="1"/>
    <col min="9735" max="9735" width="18.75" style="92" customWidth="1"/>
    <col min="9736" max="9736" width="9.375" style="92" customWidth="1"/>
    <col min="9737" max="9737" width="0" style="92" hidden="1" customWidth="1"/>
    <col min="9738" max="9739" width="8.875" style="92" customWidth="1"/>
    <col min="9740" max="9744" width="9" style="92"/>
    <col min="9745" max="9748" width="15.25" style="92" bestFit="1" customWidth="1"/>
    <col min="9749" max="9984" width="9" style="92"/>
    <col min="9985" max="9985" width="1.875" style="92" customWidth="1"/>
    <col min="9986" max="9986" width="9.875" style="92" customWidth="1"/>
    <col min="9987" max="9987" width="13.625" style="92" customWidth="1"/>
    <col min="9988" max="9988" width="9.875" style="92" customWidth="1"/>
    <col min="9989" max="9989" width="7.25" style="92" customWidth="1"/>
    <col min="9990" max="9990" width="7.875" style="92" customWidth="1"/>
    <col min="9991" max="9991" width="18.75" style="92" customWidth="1"/>
    <col min="9992" max="9992" width="9.375" style="92" customWidth="1"/>
    <col min="9993" max="9993" width="0" style="92" hidden="1" customWidth="1"/>
    <col min="9994" max="9995" width="8.875" style="92" customWidth="1"/>
    <col min="9996" max="10000" width="9" style="92"/>
    <col min="10001" max="10004" width="15.25" style="92" bestFit="1" customWidth="1"/>
    <col min="10005" max="10240" width="9" style="92"/>
    <col min="10241" max="10241" width="1.875" style="92" customWidth="1"/>
    <col min="10242" max="10242" width="9.875" style="92" customWidth="1"/>
    <col min="10243" max="10243" width="13.625" style="92" customWidth="1"/>
    <col min="10244" max="10244" width="9.875" style="92" customWidth="1"/>
    <col min="10245" max="10245" width="7.25" style="92" customWidth="1"/>
    <col min="10246" max="10246" width="7.875" style="92" customWidth="1"/>
    <col min="10247" max="10247" width="18.75" style="92" customWidth="1"/>
    <col min="10248" max="10248" width="9.375" style="92" customWidth="1"/>
    <col min="10249" max="10249" width="0" style="92" hidden="1" customWidth="1"/>
    <col min="10250" max="10251" width="8.875" style="92" customWidth="1"/>
    <col min="10252" max="10256" width="9" style="92"/>
    <col min="10257" max="10260" width="15.25" style="92" bestFit="1" customWidth="1"/>
    <col min="10261" max="10496" width="9" style="92"/>
    <col min="10497" max="10497" width="1.875" style="92" customWidth="1"/>
    <col min="10498" max="10498" width="9.875" style="92" customWidth="1"/>
    <col min="10499" max="10499" width="13.625" style="92" customWidth="1"/>
    <col min="10500" max="10500" width="9.875" style="92" customWidth="1"/>
    <col min="10501" max="10501" width="7.25" style="92" customWidth="1"/>
    <col min="10502" max="10502" width="7.875" style="92" customWidth="1"/>
    <col min="10503" max="10503" width="18.75" style="92" customWidth="1"/>
    <col min="10504" max="10504" width="9.375" style="92" customWidth="1"/>
    <col min="10505" max="10505" width="0" style="92" hidden="1" customWidth="1"/>
    <col min="10506" max="10507" width="8.875" style="92" customWidth="1"/>
    <col min="10508" max="10512" width="9" style="92"/>
    <col min="10513" max="10516" width="15.25" style="92" bestFit="1" customWidth="1"/>
    <col min="10517" max="10752" width="9" style="92"/>
    <col min="10753" max="10753" width="1.875" style="92" customWidth="1"/>
    <col min="10754" max="10754" width="9.875" style="92" customWidth="1"/>
    <col min="10755" max="10755" width="13.625" style="92" customWidth="1"/>
    <col min="10756" max="10756" width="9.875" style="92" customWidth="1"/>
    <col min="10757" max="10757" width="7.25" style="92" customWidth="1"/>
    <col min="10758" max="10758" width="7.875" style="92" customWidth="1"/>
    <col min="10759" max="10759" width="18.75" style="92" customWidth="1"/>
    <col min="10760" max="10760" width="9.375" style="92" customWidth="1"/>
    <col min="10761" max="10761" width="0" style="92" hidden="1" customWidth="1"/>
    <col min="10762" max="10763" width="8.875" style="92" customWidth="1"/>
    <col min="10764" max="10768" width="9" style="92"/>
    <col min="10769" max="10772" width="15.25" style="92" bestFit="1" customWidth="1"/>
    <col min="10773" max="11008" width="9" style="92"/>
    <col min="11009" max="11009" width="1.875" style="92" customWidth="1"/>
    <col min="11010" max="11010" width="9.875" style="92" customWidth="1"/>
    <col min="11011" max="11011" width="13.625" style="92" customWidth="1"/>
    <col min="11012" max="11012" width="9.875" style="92" customWidth="1"/>
    <col min="11013" max="11013" width="7.25" style="92" customWidth="1"/>
    <col min="11014" max="11014" width="7.875" style="92" customWidth="1"/>
    <col min="11015" max="11015" width="18.75" style="92" customWidth="1"/>
    <col min="11016" max="11016" width="9.375" style="92" customWidth="1"/>
    <col min="11017" max="11017" width="0" style="92" hidden="1" customWidth="1"/>
    <col min="11018" max="11019" width="8.875" style="92" customWidth="1"/>
    <col min="11020" max="11024" width="9" style="92"/>
    <col min="11025" max="11028" width="15.25" style="92" bestFit="1" customWidth="1"/>
    <col min="11029" max="11264" width="9" style="92"/>
    <col min="11265" max="11265" width="1.875" style="92" customWidth="1"/>
    <col min="11266" max="11266" width="9.875" style="92" customWidth="1"/>
    <col min="11267" max="11267" width="13.625" style="92" customWidth="1"/>
    <col min="11268" max="11268" width="9.875" style="92" customWidth="1"/>
    <col min="11269" max="11269" width="7.25" style="92" customWidth="1"/>
    <col min="11270" max="11270" width="7.875" style="92" customWidth="1"/>
    <col min="11271" max="11271" width="18.75" style="92" customWidth="1"/>
    <col min="11272" max="11272" width="9.375" style="92" customWidth="1"/>
    <col min="11273" max="11273" width="0" style="92" hidden="1" customWidth="1"/>
    <col min="11274" max="11275" width="8.875" style="92" customWidth="1"/>
    <col min="11276" max="11280" width="9" style="92"/>
    <col min="11281" max="11284" width="15.25" style="92" bestFit="1" customWidth="1"/>
    <col min="11285" max="11520" width="9" style="92"/>
    <col min="11521" max="11521" width="1.875" style="92" customWidth="1"/>
    <col min="11522" max="11522" width="9.875" style="92" customWidth="1"/>
    <col min="11523" max="11523" width="13.625" style="92" customWidth="1"/>
    <col min="11524" max="11524" width="9.875" style="92" customWidth="1"/>
    <col min="11525" max="11525" width="7.25" style="92" customWidth="1"/>
    <col min="11526" max="11526" width="7.875" style="92" customWidth="1"/>
    <col min="11527" max="11527" width="18.75" style="92" customWidth="1"/>
    <col min="11528" max="11528" width="9.375" style="92" customWidth="1"/>
    <col min="11529" max="11529" width="0" style="92" hidden="1" customWidth="1"/>
    <col min="11530" max="11531" width="8.875" style="92" customWidth="1"/>
    <col min="11532" max="11536" width="9" style="92"/>
    <col min="11537" max="11540" width="15.25" style="92" bestFit="1" customWidth="1"/>
    <col min="11541" max="11776" width="9" style="92"/>
    <col min="11777" max="11777" width="1.875" style="92" customWidth="1"/>
    <col min="11778" max="11778" width="9.875" style="92" customWidth="1"/>
    <col min="11779" max="11779" width="13.625" style="92" customWidth="1"/>
    <col min="11780" max="11780" width="9.875" style="92" customWidth="1"/>
    <col min="11781" max="11781" width="7.25" style="92" customWidth="1"/>
    <col min="11782" max="11782" width="7.875" style="92" customWidth="1"/>
    <col min="11783" max="11783" width="18.75" style="92" customWidth="1"/>
    <col min="11784" max="11784" width="9.375" style="92" customWidth="1"/>
    <col min="11785" max="11785" width="0" style="92" hidden="1" customWidth="1"/>
    <col min="11786" max="11787" width="8.875" style="92" customWidth="1"/>
    <col min="11788" max="11792" width="9" style="92"/>
    <col min="11793" max="11796" width="15.25" style="92" bestFit="1" customWidth="1"/>
    <col min="11797" max="12032" width="9" style="92"/>
    <col min="12033" max="12033" width="1.875" style="92" customWidth="1"/>
    <col min="12034" max="12034" width="9.875" style="92" customWidth="1"/>
    <col min="12035" max="12035" width="13.625" style="92" customWidth="1"/>
    <col min="12036" max="12036" width="9.875" style="92" customWidth="1"/>
    <col min="12037" max="12037" width="7.25" style="92" customWidth="1"/>
    <col min="12038" max="12038" width="7.875" style="92" customWidth="1"/>
    <col min="12039" max="12039" width="18.75" style="92" customWidth="1"/>
    <col min="12040" max="12040" width="9.375" style="92" customWidth="1"/>
    <col min="12041" max="12041" width="0" style="92" hidden="1" customWidth="1"/>
    <col min="12042" max="12043" width="8.875" style="92" customWidth="1"/>
    <col min="12044" max="12048" width="9" style="92"/>
    <col min="12049" max="12052" width="15.25" style="92" bestFit="1" customWidth="1"/>
    <col min="12053" max="12288" width="9" style="92"/>
    <col min="12289" max="12289" width="1.875" style="92" customWidth="1"/>
    <col min="12290" max="12290" width="9.875" style="92" customWidth="1"/>
    <col min="12291" max="12291" width="13.625" style="92" customWidth="1"/>
    <col min="12292" max="12292" width="9.875" style="92" customWidth="1"/>
    <col min="12293" max="12293" width="7.25" style="92" customWidth="1"/>
    <col min="12294" max="12294" width="7.875" style="92" customWidth="1"/>
    <col min="12295" max="12295" width="18.75" style="92" customWidth="1"/>
    <col min="12296" max="12296" width="9.375" style="92" customWidth="1"/>
    <col min="12297" max="12297" width="0" style="92" hidden="1" customWidth="1"/>
    <col min="12298" max="12299" width="8.875" style="92" customWidth="1"/>
    <col min="12300" max="12304" width="9" style="92"/>
    <col min="12305" max="12308" width="15.25" style="92" bestFit="1" customWidth="1"/>
    <col min="12309" max="12544" width="9" style="92"/>
    <col min="12545" max="12545" width="1.875" style="92" customWidth="1"/>
    <col min="12546" max="12546" width="9.875" style="92" customWidth="1"/>
    <col min="12547" max="12547" width="13.625" style="92" customWidth="1"/>
    <col min="12548" max="12548" width="9.875" style="92" customWidth="1"/>
    <col min="12549" max="12549" width="7.25" style="92" customWidth="1"/>
    <col min="12550" max="12550" width="7.875" style="92" customWidth="1"/>
    <col min="12551" max="12551" width="18.75" style="92" customWidth="1"/>
    <col min="12552" max="12552" width="9.375" style="92" customWidth="1"/>
    <col min="12553" max="12553" width="0" style="92" hidden="1" customWidth="1"/>
    <col min="12554" max="12555" width="8.875" style="92" customWidth="1"/>
    <col min="12556" max="12560" width="9" style="92"/>
    <col min="12561" max="12564" width="15.25" style="92" bestFit="1" customWidth="1"/>
    <col min="12565" max="12800" width="9" style="92"/>
    <col min="12801" max="12801" width="1.875" style="92" customWidth="1"/>
    <col min="12802" max="12802" width="9.875" style="92" customWidth="1"/>
    <col min="12803" max="12803" width="13.625" style="92" customWidth="1"/>
    <col min="12804" max="12804" width="9.875" style="92" customWidth="1"/>
    <col min="12805" max="12805" width="7.25" style="92" customWidth="1"/>
    <col min="12806" max="12806" width="7.875" style="92" customWidth="1"/>
    <col min="12807" max="12807" width="18.75" style="92" customWidth="1"/>
    <col min="12808" max="12808" width="9.375" style="92" customWidth="1"/>
    <col min="12809" max="12809" width="0" style="92" hidden="1" customWidth="1"/>
    <col min="12810" max="12811" width="8.875" style="92" customWidth="1"/>
    <col min="12812" max="12816" width="9" style="92"/>
    <col min="12817" max="12820" width="15.25" style="92" bestFit="1" customWidth="1"/>
    <col min="12821" max="13056" width="9" style="92"/>
    <col min="13057" max="13057" width="1.875" style="92" customWidth="1"/>
    <col min="13058" max="13058" width="9.875" style="92" customWidth="1"/>
    <col min="13059" max="13059" width="13.625" style="92" customWidth="1"/>
    <col min="13060" max="13060" width="9.875" style="92" customWidth="1"/>
    <col min="13061" max="13061" width="7.25" style="92" customWidth="1"/>
    <col min="13062" max="13062" width="7.875" style="92" customWidth="1"/>
    <col min="13063" max="13063" width="18.75" style="92" customWidth="1"/>
    <col min="13064" max="13064" width="9.375" style="92" customWidth="1"/>
    <col min="13065" max="13065" width="0" style="92" hidden="1" customWidth="1"/>
    <col min="13066" max="13067" width="8.875" style="92" customWidth="1"/>
    <col min="13068" max="13072" width="9" style="92"/>
    <col min="13073" max="13076" width="15.25" style="92" bestFit="1" customWidth="1"/>
    <col min="13077" max="13312" width="9" style="92"/>
    <col min="13313" max="13313" width="1.875" style="92" customWidth="1"/>
    <col min="13314" max="13314" width="9.875" style="92" customWidth="1"/>
    <col min="13315" max="13315" width="13.625" style="92" customWidth="1"/>
    <col min="13316" max="13316" width="9.875" style="92" customWidth="1"/>
    <col min="13317" max="13317" width="7.25" style="92" customWidth="1"/>
    <col min="13318" max="13318" width="7.875" style="92" customWidth="1"/>
    <col min="13319" max="13319" width="18.75" style="92" customWidth="1"/>
    <col min="13320" max="13320" width="9.375" style="92" customWidth="1"/>
    <col min="13321" max="13321" width="0" style="92" hidden="1" customWidth="1"/>
    <col min="13322" max="13323" width="8.875" style="92" customWidth="1"/>
    <col min="13324" max="13328" width="9" style="92"/>
    <col min="13329" max="13332" width="15.25" style="92" bestFit="1" customWidth="1"/>
    <col min="13333" max="13568" width="9" style="92"/>
    <col min="13569" max="13569" width="1.875" style="92" customWidth="1"/>
    <col min="13570" max="13570" width="9.875" style="92" customWidth="1"/>
    <col min="13571" max="13571" width="13.625" style="92" customWidth="1"/>
    <col min="13572" max="13572" width="9.875" style="92" customWidth="1"/>
    <col min="13573" max="13573" width="7.25" style="92" customWidth="1"/>
    <col min="13574" max="13574" width="7.875" style="92" customWidth="1"/>
    <col min="13575" max="13575" width="18.75" style="92" customWidth="1"/>
    <col min="13576" max="13576" width="9.375" style="92" customWidth="1"/>
    <col min="13577" max="13577" width="0" style="92" hidden="1" customWidth="1"/>
    <col min="13578" max="13579" width="8.875" style="92" customWidth="1"/>
    <col min="13580" max="13584" width="9" style="92"/>
    <col min="13585" max="13588" width="15.25" style="92" bestFit="1" customWidth="1"/>
    <col min="13589" max="13824" width="9" style="92"/>
    <col min="13825" max="13825" width="1.875" style="92" customWidth="1"/>
    <col min="13826" max="13826" width="9.875" style="92" customWidth="1"/>
    <col min="13827" max="13827" width="13.625" style="92" customWidth="1"/>
    <col min="13828" max="13828" width="9.875" style="92" customWidth="1"/>
    <col min="13829" max="13829" width="7.25" style="92" customWidth="1"/>
    <col min="13830" max="13830" width="7.875" style="92" customWidth="1"/>
    <col min="13831" max="13831" width="18.75" style="92" customWidth="1"/>
    <col min="13832" max="13832" width="9.375" style="92" customWidth="1"/>
    <col min="13833" max="13833" width="0" style="92" hidden="1" customWidth="1"/>
    <col min="13834" max="13835" width="8.875" style="92" customWidth="1"/>
    <col min="13836" max="13840" width="9" style="92"/>
    <col min="13841" max="13844" width="15.25" style="92" bestFit="1" customWidth="1"/>
    <col min="13845" max="14080" width="9" style="92"/>
    <col min="14081" max="14081" width="1.875" style="92" customWidth="1"/>
    <col min="14082" max="14082" width="9.875" style="92" customWidth="1"/>
    <col min="14083" max="14083" width="13.625" style="92" customWidth="1"/>
    <col min="14084" max="14084" width="9.875" style="92" customWidth="1"/>
    <col min="14085" max="14085" width="7.25" style="92" customWidth="1"/>
    <col min="14086" max="14086" width="7.875" style="92" customWidth="1"/>
    <col min="14087" max="14087" width="18.75" style="92" customWidth="1"/>
    <col min="14088" max="14088" width="9.375" style="92" customWidth="1"/>
    <col min="14089" max="14089" width="0" style="92" hidden="1" customWidth="1"/>
    <col min="14090" max="14091" width="8.875" style="92" customWidth="1"/>
    <col min="14092" max="14096" width="9" style="92"/>
    <col min="14097" max="14100" width="15.25" style="92" bestFit="1" customWidth="1"/>
    <col min="14101" max="14336" width="9" style="92"/>
    <col min="14337" max="14337" width="1.875" style="92" customWidth="1"/>
    <col min="14338" max="14338" width="9.875" style="92" customWidth="1"/>
    <col min="14339" max="14339" width="13.625" style="92" customWidth="1"/>
    <col min="14340" max="14340" width="9.875" style="92" customWidth="1"/>
    <col min="14341" max="14341" width="7.25" style="92" customWidth="1"/>
    <col min="14342" max="14342" width="7.875" style="92" customWidth="1"/>
    <col min="14343" max="14343" width="18.75" style="92" customWidth="1"/>
    <col min="14344" max="14344" width="9.375" style="92" customWidth="1"/>
    <col min="14345" max="14345" width="0" style="92" hidden="1" customWidth="1"/>
    <col min="14346" max="14347" width="8.875" style="92" customWidth="1"/>
    <col min="14348" max="14352" width="9" style="92"/>
    <col min="14353" max="14356" width="15.25" style="92" bestFit="1" customWidth="1"/>
    <col min="14357" max="14592" width="9" style="92"/>
    <col min="14593" max="14593" width="1.875" style="92" customWidth="1"/>
    <col min="14594" max="14594" width="9.875" style="92" customWidth="1"/>
    <col min="14595" max="14595" width="13.625" style="92" customWidth="1"/>
    <col min="14596" max="14596" width="9.875" style="92" customWidth="1"/>
    <col min="14597" max="14597" width="7.25" style="92" customWidth="1"/>
    <col min="14598" max="14598" width="7.875" style="92" customWidth="1"/>
    <col min="14599" max="14599" width="18.75" style="92" customWidth="1"/>
    <col min="14600" max="14600" width="9.375" style="92" customWidth="1"/>
    <col min="14601" max="14601" width="0" style="92" hidden="1" customWidth="1"/>
    <col min="14602" max="14603" width="8.875" style="92" customWidth="1"/>
    <col min="14604" max="14608" width="9" style="92"/>
    <col min="14609" max="14612" width="15.25" style="92" bestFit="1" customWidth="1"/>
    <col min="14613" max="14848" width="9" style="92"/>
    <col min="14849" max="14849" width="1.875" style="92" customWidth="1"/>
    <col min="14850" max="14850" width="9.875" style="92" customWidth="1"/>
    <col min="14851" max="14851" width="13.625" style="92" customWidth="1"/>
    <col min="14852" max="14852" width="9.875" style="92" customWidth="1"/>
    <col min="14853" max="14853" width="7.25" style="92" customWidth="1"/>
    <col min="14854" max="14854" width="7.875" style="92" customWidth="1"/>
    <col min="14855" max="14855" width="18.75" style="92" customWidth="1"/>
    <col min="14856" max="14856" width="9.375" style="92" customWidth="1"/>
    <col min="14857" max="14857" width="0" style="92" hidden="1" customWidth="1"/>
    <col min="14858" max="14859" width="8.875" style="92" customWidth="1"/>
    <col min="14860" max="14864" width="9" style="92"/>
    <col min="14865" max="14868" width="15.25" style="92" bestFit="1" customWidth="1"/>
    <col min="14869" max="15104" width="9" style="92"/>
    <col min="15105" max="15105" width="1.875" style="92" customWidth="1"/>
    <col min="15106" max="15106" width="9.875" style="92" customWidth="1"/>
    <col min="15107" max="15107" width="13.625" style="92" customWidth="1"/>
    <col min="15108" max="15108" width="9.875" style="92" customWidth="1"/>
    <col min="15109" max="15109" width="7.25" style="92" customWidth="1"/>
    <col min="15110" max="15110" width="7.875" style="92" customWidth="1"/>
    <col min="15111" max="15111" width="18.75" style="92" customWidth="1"/>
    <col min="15112" max="15112" width="9.375" style="92" customWidth="1"/>
    <col min="15113" max="15113" width="0" style="92" hidden="1" customWidth="1"/>
    <col min="15114" max="15115" width="8.875" style="92" customWidth="1"/>
    <col min="15116" max="15120" width="9" style="92"/>
    <col min="15121" max="15124" width="15.25" style="92" bestFit="1" customWidth="1"/>
    <col min="15125" max="15360" width="9" style="92"/>
    <col min="15361" max="15361" width="1.875" style="92" customWidth="1"/>
    <col min="15362" max="15362" width="9.875" style="92" customWidth="1"/>
    <col min="15363" max="15363" width="13.625" style="92" customWidth="1"/>
    <col min="15364" max="15364" width="9.875" style="92" customWidth="1"/>
    <col min="15365" max="15365" width="7.25" style="92" customWidth="1"/>
    <col min="15366" max="15366" width="7.875" style="92" customWidth="1"/>
    <col min="15367" max="15367" width="18.75" style="92" customWidth="1"/>
    <col min="15368" max="15368" width="9.375" style="92" customWidth="1"/>
    <col min="15369" max="15369" width="0" style="92" hidden="1" customWidth="1"/>
    <col min="15370" max="15371" width="8.875" style="92" customWidth="1"/>
    <col min="15372" max="15376" width="9" style="92"/>
    <col min="15377" max="15380" width="15.25" style="92" bestFit="1" customWidth="1"/>
    <col min="15381" max="15616" width="9" style="92"/>
    <col min="15617" max="15617" width="1.875" style="92" customWidth="1"/>
    <col min="15618" max="15618" width="9.875" style="92" customWidth="1"/>
    <col min="15619" max="15619" width="13.625" style="92" customWidth="1"/>
    <col min="15620" max="15620" width="9.875" style="92" customWidth="1"/>
    <col min="15621" max="15621" width="7.25" style="92" customWidth="1"/>
    <col min="15622" max="15622" width="7.875" style="92" customWidth="1"/>
    <col min="15623" max="15623" width="18.75" style="92" customWidth="1"/>
    <col min="15624" max="15624" width="9.375" style="92" customWidth="1"/>
    <col min="15625" max="15625" width="0" style="92" hidden="1" customWidth="1"/>
    <col min="15626" max="15627" width="8.875" style="92" customWidth="1"/>
    <col min="15628" max="15632" width="9" style="92"/>
    <col min="15633" max="15636" width="15.25" style="92" bestFit="1" customWidth="1"/>
    <col min="15637" max="15872" width="9" style="92"/>
    <col min="15873" max="15873" width="1.875" style="92" customWidth="1"/>
    <col min="15874" max="15874" width="9.875" style="92" customWidth="1"/>
    <col min="15875" max="15875" width="13.625" style="92" customWidth="1"/>
    <col min="15876" max="15876" width="9.875" style="92" customWidth="1"/>
    <col min="15877" max="15877" width="7.25" style="92" customWidth="1"/>
    <col min="15878" max="15878" width="7.875" style="92" customWidth="1"/>
    <col min="15879" max="15879" width="18.75" style="92" customWidth="1"/>
    <col min="15880" max="15880" width="9.375" style="92" customWidth="1"/>
    <col min="15881" max="15881" width="0" style="92" hidden="1" customWidth="1"/>
    <col min="15882" max="15883" width="8.875" style="92" customWidth="1"/>
    <col min="15884" max="15888" width="9" style="92"/>
    <col min="15889" max="15892" width="15.25" style="92" bestFit="1" customWidth="1"/>
    <col min="15893" max="16128" width="9" style="92"/>
    <col min="16129" max="16129" width="1.875" style="92" customWidth="1"/>
    <col min="16130" max="16130" width="9.875" style="92" customWidth="1"/>
    <col min="16131" max="16131" width="13.625" style="92" customWidth="1"/>
    <col min="16132" max="16132" width="9.875" style="92" customWidth="1"/>
    <col min="16133" max="16133" width="7.25" style="92" customWidth="1"/>
    <col min="16134" max="16134" width="7.875" style="92" customWidth="1"/>
    <col min="16135" max="16135" width="18.75" style="92" customWidth="1"/>
    <col min="16136" max="16136" width="9.375" style="92" customWidth="1"/>
    <col min="16137" max="16137" width="0" style="92" hidden="1" customWidth="1"/>
    <col min="16138" max="16139" width="8.875" style="92" customWidth="1"/>
    <col min="16140" max="16144" width="9" style="92"/>
    <col min="16145" max="16148" width="15.25" style="92" bestFit="1" customWidth="1"/>
    <col min="16149" max="16384" width="9" style="92"/>
  </cols>
  <sheetData>
    <row r="1" spans="2:25" ht="79.5" customHeight="1" thickBot="1">
      <c r="B1" s="91" t="s">
        <v>341</v>
      </c>
      <c r="C1" s="91"/>
      <c r="D1" s="924">
        <v>3824828</v>
      </c>
      <c r="E1" s="925"/>
      <c r="F1" s="925"/>
      <c r="G1" s="922" t="s">
        <v>721</v>
      </c>
      <c r="H1" s="923"/>
      <c r="I1" s="923"/>
      <c r="J1" s="923"/>
      <c r="K1" s="923"/>
    </row>
    <row r="2" spans="2:25" ht="69" customHeight="1" thickBot="1">
      <c r="B2" s="115" t="s">
        <v>349</v>
      </c>
      <c r="C2" s="280">
        <v>50</v>
      </c>
      <c r="D2" s="929">
        <v>1120</v>
      </c>
      <c r="E2" s="929"/>
      <c r="F2" s="93" t="s">
        <v>342</v>
      </c>
      <c r="G2" s="99" t="s">
        <v>577</v>
      </c>
      <c r="H2" s="930" t="s">
        <v>1845</v>
      </c>
      <c r="I2" s="930"/>
      <c r="J2" s="930"/>
      <c r="K2" s="94" t="s">
        <v>343</v>
      </c>
    </row>
    <row r="3" spans="2:25" ht="69" customHeight="1" thickBot="1">
      <c r="B3" s="91" t="s">
        <v>344</v>
      </c>
      <c r="C3" s="91"/>
      <c r="D3" s="926" t="s">
        <v>1816</v>
      </c>
      <c r="E3" s="927"/>
      <c r="F3" s="927"/>
      <c r="G3" s="927"/>
      <c r="H3" s="927"/>
      <c r="I3" s="927"/>
      <c r="J3" s="927"/>
      <c r="K3" s="927"/>
      <c r="Y3" s="95"/>
    </row>
    <row r="4" spans="2:25" ht="69" customHeight="1" thickBot="1">
      <c r="B4" s="96" t="s">
        <v>847</v>
      </c>
      <c r="C4" s="96"/>
      <c r="D4" s="914" t="s">
        <v>1846</v>
      </c>
      <c r="E4" s="915"/>
      <c r="F4" s="915"/>
      <c r="G4" s="915"/>
      <c r="H4" s="915"/>
      <c r="I4" s="915"/>
      <c r="J4" s="915"/>
      <c r="K4" s="915"/>
      <c r="Q4" s="97"/>
    </row>
    <row r="5" spans="2:25" ht="42" customHeight="1">
      <c r="B5" s="928" t="s">
        <v>1847</v>
      </c>
      <c r="C5" s="928"/>
      <c r="D5" s="928"/>
      <c r="E5" s="928"/>
      <c r="F5" s="928"/>
      <c r="G5" s="928"/>
      <c r="H5" s="928"/>
      <c r="I5" s="928"/>
      <c r="J5" s="928"/>
      <c r="K5" s="928"/>
    </row>
    <row r="6" spans="2:25" ht="37.5">
      <c r="B6" s="921"/>
      <c r="C6" s="921"/>
      <c r="D6" s="921"/>
      <c r="E6" s="921"/>
      <c r="F6" s="921"/>
      <c r="G6" s="921"/>
      <c r="H6" s="921"/>
      <c r="I6" s="921"/>
      <c r="J6" s="921"/>
      <c r="K6" s="921"/>
      <c r="N6" s="97"/>
    </row>
    <row r="7" spans="2:25" ht="42">
      <c r="B7" s="920"/>
      <c r="C7" s="920"/>
      <c r="D7" s="918"/>
      <c r="E7" s="918"/>
      <c r="F7" s="918"/>
      <c r="G7" s="918"/>
      <c r="H7" s="918"/>
      <c r="I7" s="918"/>
      <c r="J7" s="918"/>
      <c r="K7" s="918"/>
    </row>
    <row r="8" spans="2:25" ht="48" customHeight="1" thickBot="1">
      <c r="B8" s="555" t="s">
        <v>341</v>
      </c>
      <c r="C8" s="555"/>
      <c r="D8" s="924">
        <f>D1</f>
        <v>3824828</v>
      </c>
      <c r="E8" s="925"/>
      <c r="F8" s="925"/>
      <c r="G8" s="922" t="s">
        <v>721</v>
      </c>
      <c r="H8" s="923"/>
      <c r="I8" s="923"/>
      <c r="J8" s="923"/>
      <c r="K8" s="923"/>
    </row>
    <row r="9" spans="2:25" ht="69" customHeight="1" thickBot="1">
      <c r="B9" s="556" t="s">
        <v>348</v>
      </c>
      <c r="C9" s="280">
        <f>C2</f>
        <v>50</v>
      </c>
      <c r="D9" s="929">
        <f>D2</f>
        <v>1120</v>
      </c>
      <c r="E9" s="929"/>
      <c r="F9" s="93" t="s">
        <v>342</v>
      </c>
      <c r="G9" s="99" t="s">
        <v>577</v>
      </c>
      <c r="H9" s="930" t="s">
        <v>1818</v>
      </c>
      <c r="I9" s="930"/>
      <c r="J9" s="930"/>
      <c r="K9" s="94" t="s">
        <v>343</v>
      </c>
    </row>
    <row r="10" spans="2:25" ht="69" customHeight="1" thickBot="1">
      <c r="B10" s="555" t="s">
        <v>344</v>
      </c>
      <c r="C10" s="555"/>
      <c r="D10" s="926" t="str">
        <f>D3</f>
        <v>メタルミーネーマー銀艶　B</v>
      </c>
      <c r="E10" s="927"/>
      <c r="F10" s="927"/>
      <c r="G10" s="927"/>
      <c r="H10" s="927"/>
      <c r="I10" s="927"/>
      <c r="J10" s="927"/>
      <c r="K10" s="927"/>
      <c r="P10" s="100"/>
    </row>
    <row r="11" spans="2:25" ht="69" customHeight="1" thickBot="1">
      <c r="B11" s="96" t="s">
        <v>847</v>
      </c>
      <c r="C11" s="96"/>
      <c r="D11" s="914" t="s">
        <v>1372</v>
      </c>
      <c r="E11" s="915"/>
      <c r="F11" s="915"/>
      <c r="G11" s="915"/>
      <c r="H11" s="915"/>
      <c r="I11" s="915"/>
      <c r="J11" s="915"/>
      <c r="K11" s="915"/>
    </row>
    <row r="12" spans="2:25" ht="69" customHeight="1">
      <c r="B12" s="928" t="s">
        <v>1817</v>
      </c>
      <c r="C12" s="928"/>
      <c r="D12" s="928"/>
      <c r="E12" s="928"/>
      <c r="F12" s="928"/>
      <c r="G12" s="928"/>
      <c r="H12" s="928"/>
      <c r="I12" s="928"/>
      <c r="J12" s="928"/>
      <c r="K12" s="928"/>
    </row>
    <row r="13" spans="2:25" ht="37.5">
      <c r="B13" s="921"/>
      <c r="C13" s="921"/>
      <c r="D13" s="921"/>
      <c r="E13" s="921"/>
      <c r="F13" s="921"/>
      <c r="G13" s="921"/>
      <c r="H13" s="921"/>
      <c r="I13" s="921"/>
      <c r="J13" s="921"/>
      <c r="K13" s="921"/>
    </row>
    <row r="14" spans="2:25" ht="42">
      <c r="B14" s="916"/>
      <c r="C14" s="917"/>
      <c r="D14" s="918"/>
      <c r="E14" s="919"/>
      <c r="F14" s="919"/>
      <c r="G14" s="919"/>
      <c r="H14" s="919"/>
      <c r="I14" s="919"/>
      <c r="J14" s="919"/>
      <c r="K14" s="919"/>
    </row>
    <row r="15" spans="2:25" ht="42">
      <c r="B15" s="920"/>
      <c r="C15" s="913"/>
      <c r="D15" s="918"/>
      <c r="E15" s="919"/>
      <c r="F15" s="919"/>
      <c r="G15" s="919"/>
      <c r="H15" s="919"/>
      <c r="I15" s="919"/>
      <c r="J15" s="919"/>
      <c r="K15" s="919"/>
    </row>
    <row r="16" spans="2:25" ht="15.75" customHeight="1">
      <c r="B16" s="912"/>
      <c r="C16" s="913"/>
      <c r="D16" s="913"/>
      <c r="E16" s="913"/>
      <c r="F16" s="913"/>
      <c r="G16" s="913"/>
      <c r="H16" s="913"/>
      <c r="I16" s="913"/>
      <c r="J16" s="913"/>
      <c r="K16" s="913"/>
    </row>
    <row r="17" spans="2:9" ht="55.5">
      <c r="B17" s="98"/>
      <c r="C17" s="98"/>
      <c r="D17" s="98"/>
      <c r="E17" s="98"/>
      <c r="F17" s="98"/>
      <c r="G17" s="98"/>
      <c r="H17" s="98"/>
      <c r="I17" s="98"/>
    </row>
    <row r="18" spans="2:9" ht="55.5">
      <c r="B18" s="98"/>
      <c r="C18" s="98"/>
      <c r="D18" s="98"/>
      <c r="E18" s="98"/>
      <c r="F18" s="98"/>
      <c r="G18" s="98"/>
      <c r="H18" s="98"/>
      <c r="I18" s="98"/>
    </row>
    <row r="19" spans="2:9" ht="55.5">
      <c r="B19" s="98"/>
      <c r="C19" s="98"/>
      <c r="D19" s="98"/>
      <c r="E19" s="98"/>
      <c r="F19" s="98"/>
      <c r="G19" s="98"/>
      <c r="H19" s="98"/>
      <c r="I19" s="98"/>
    </row>
    <row r="20" spans="2:9" ht="55.5">
      <c r="B20" s="98"/>
      <c r="C20" s="98"/>
      <c r="D20" s="98"/>
      <c r="E20" s="98"/>
      <c r="F20" s="98"/>
      <c r="G20" s="98"/>
      <c r="H20" s="98"/>
      <c r="I20" s="98"/>
    </row>
  </sheetData>
  <mergeCells count="23">
    <mergeCell ref="G8:K8"/>
    <mergeCell ref="D9:E9"/>
    <mergeCell ref="H9:J9"/>
    <mergeCell ref="B12:K12"/>
    <mergeCell ref="D2:E2"/>
    <mergeCell ref="H2:J2"/>
    <mergeCell ref="D8:F8"/>
    <mergeCell ref="D10:K10"/>
    <mergeCell ref="G1:K1"/>
    <mergeCell ref="D1:F1"/>
    <mergeCell ref="D3:K3"/>
    <mergeCell ref="B7:C7"/>
    <mergeCell ref="D7:K7"/>
    <mergeCell ref="D4:K4"/>
    <mergeCell ref="B5:K5"/>
    <mergeCell ref="B6:K6"/>
    <mergeCell ref="B16:K16"/>
    <mergeCell ref="D11:K11"/>
    <mergeCell ref="B14:C14"/>
    <mergeCell ref="D14:K14"/>
    <mergeCell ref="B15:C15"/>
    <mergeCell ref="D15:K15"/>
    <mergeCell ref="B13:K13"/>
  </mergeCells>
  <phoneticPr fontId="5"/>
  <pageMargins left="0.7" right="0.7" top="0.75" bottom="0.75" header="0.3" footer="0.3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5">
    <pageSetUpPr fitToPage="1"/>
  </sheetPr>
  <dimension ref="A1:T51"/>
  <sheetViews>
    <sheetView zoomScale="85" zoomScaleNormal="85" zoomScaleSheetLayoutView="70" workbookViewId="0">
      <selection activeCell="T7" sqref="T7"/>
    </sheetView>
  </sheetViews>
  <sheetFormatPr defaultColWidth="9" defaultRowHeight="13.5"/>
  <cols>
    <col min="1" max="16384" width="9" style="92"/>
  </cols>
  <sheetData>
    <row r="1" spans="1:20">
      <c r="A1" s="287"/>
      <c r="B1" s="287"/>
      <c r="C1" s="287"/>
      <c r="D1" s="287"/>
      <c r="E1" s="287"/>
      <c r="F1" s="287"/>
      <c r="G1" s="287"/>
      <c r="H1" s="287"/>
      <c r="I1" s="287"/>
      <c r="J1" s="287"/>
    </row>
    <row r="2" spans="1:20">
      <c r="A2" s="287"/>
      <c r="B2" s="287"/>
      <c r="C2" s="287"/>
      <c r="D2" s="287"/>
      <c r="E2" s="287"/>
      <c r="F2" s="287"/>
      <c r="G2" s="287"/>
      <c r="H2" s="287"/>
      <c r="I2" s="287"/>
      <c r="J2" s="287"/>
    </row>
    <row r="3" spans="1:20">
      <c r="A3" s="287"/>
      <c r="B3" s="287"/>
      <c r="C3" s="287"/>
      <c r="D3" s="287"/>
      <c r="E3" s="287"/>
      <c r="F3" s="287"/>
      <c r="G3" s="287"/>
      <c r="H3" s="287"/>
      <c r="I3" s="287"/>
      <c r="J3" s="287"/>
    </row>
    <row r="4" spans="1:20">
      <c r="A4" s="287"/>
      <c r="B4" s="287"/>
      <c r="C4" s="287"/>
      <c r="D4" s="287"/>
      <c r="E4" s="287"/>
      <c r="F4" s="287"/>
      <c r="G4" s="287"/>
      <c r="H4" s="287"/>
      <c r="I4" s="287"/>
      <c r="J4" s="287"/>
      <c r="S4" s="364"/>
      <c r="T4" s="4">
        <v>25</v>
      </c>
    </row>
    <row r="5" spans="1:20">
      <c r="A5" s="287"/>
      <c r="B5" s="287"/>
      <c r="C5" s="287"/>
      <c r="D5" s="287"/>
      <c r="E5" s="287"/>
      <c r="F5" s="287"/>
      <c r="G5" s="287"/>
      <c r="H5" s="287"/>
      <c r="I5" s="287"/>
      <c r="J5" s="287"/>
      <c r="S5" s="364"/>
      <c r="T5" s="4">
        <v>60</v>
      </c>
    </row>
    <row r="6" spans="1:20">
      <c r="A6" s="287"/>
      <c r="B6" s="287"/>
      <c r="C6" s="287"/>
      <c r="D6" s="287"/>
      <c r="E6" s="287"/>
      <c r="F6" s="287"/>
      <c r="G6" s="287"/>
      <c r="H6" s="287"/>
      <c r="I6" s="287"/>
      <c r="J6" s="287"/>
      <c r="S6" s="364"/>
      <c r="T6" s="4">
        <v>46360</v>
      </c>
    </row>
    <row r="7" spans="1:20">
      <c r="A7" s="287"/>
      <c r="B7" s="287"/>
      <c r="C7" s="287"/>
      <c r="D7" s="287"/>
      <c r="E7" s="287"/>
      <c r="F7" s="287"/>
      <c r="G7" s="287"/>
      <c r="H7" s="287"/>
      <c r="I7" s="287"/>
      <c r="J7" s="287"/>
      <c r="T7" s="92">
        <f>1.4*(T4/1000)*(T5/1000)*T6</f>
        <v>97.355999999999995</v>
      </c>
    </row>
    <row r="8" spans="1:20">
      <c r="A8" s="287"/>
      <c r="B8" s="287"/>
      <c r="C8" s="287"/>
      <c r="D8" s="287"/>
      <c r="E8" s="287"/>
      <c r="F8" s="287"/>
      <c r="G8" s="287"/>
      <c r="H8" s="287"/>
      <c r="I8" s="287"/>
      <c r="J8" s="287"/>
    </row>
    <row r="9" spans="1:20">
      <c r="A9" s="287"/>
      <c r="B9" s="287"/>
      <c r="C9" s="287"/>
      <c r="D9" s="287"/>
      <c r="E9" s="287"/>
      <c r="F9" s="287"/>
      <c r="G9" s="287"/>
      <c r="H9" s="287"/>
      <c r="I9" s="287"/>
      <c r="J9" s="287"/>
    </row>
    <row r="10" spans="1:20">
      <c r="A10" s="287"/>
      <c r="B10" s="287"/>
      <c r="C10" s="287"/>
      <c r="D10" s="287"/>
      <c r="E10" s="287"/>
      <c r="F10" s="287"/>
      <c r="G10" s="287"/>
      <c r="H10" s="287"/>
      <c r="I10" s="287"/>
      <c r="J10" s="287"/>
    </row>
    <row r="11" spans="1:20">
      <c r="A11" s="287"/>
      <c r="B11" s="287"/>
      <c r="C11" s="287"/>
      <c r="D11" s="287"/>
      <c r="E11" s="287"/>
      <c r="F11" s="287"/>
      <c r="G11" s="287"/>
      <c r="H11" s="287"/>
      <c r="I11" s="287"/>
      <c r="J11" s="287"/>
    </row>
    <row r="12" spans="1:20" ht="92.25">
      <c r="A12" s="288" t="s">
        <v>581</v>
      </c>
      <c r="B12" s="289"/>
      <c r="C12" s="290"/>
      <c r="D12" s="290"/>
      <c r="E12" s="290"/>
      <c r="F12" s="290"/>
      <c r="G12" s="290"/>
      <c r="H12" s="290"/>
      <c r="I12" s="290"/>
      <c r="J12" s="287"/>
    </row>
    <row r="13" spans="1:20">
      <c r="A13" s="287"/>
      <c r="B13" s="287"/>
      <c r="C13" s="287"/>
      <c r="D13" s="287"/>
      <c r="E13" s="287"/>
      <c r="F13" s="287"/>
      <c r="G13" s="287"/>
      <c r="H13" s="287"/>
      <c r="I13" s="287"/>
      <c r="J13" s="287"/>
    </row>
    <row r="14" spans="1:20">
      <c r="A14" s="287"/>
      <c r="B14" s="287"/>
      <c r="C14" s="287"/>
      <c r="D14" s="287"/>
      <c r="E14" s="287"/>
      <c r="F14" s="287"/>
      <c r="G14" s="287"/>
      <c r="H14" s="287"/>
      <c r="I14" s="287"/>
      <c r="J14" s="287"/>
    </row>
    <row r="15" spans="1:20">
      <c r="A15" s="287"/>
      <c r="B15" s="287"/>
      <c r="C15" s="287"/>
      <c r="D15" s="287"/>
      <c r="E15" s="287"/>
      <c r="F15" s="287"/>
      <c r="G15" s="287"/>
      <c r="H15" s="287"/>
      <c r="I15" s="287"/>
      <c r="J15" s="287"/>
    </row>
    <row r="16" spans="1:20">
      <c r="A16" s="287"/>
      <c r="B16" s="287"/>
      <c r="C16" s="287"/>
      <c r="D16" s="287"/>
      <c r="E16" s="287"/>
      <c r="F16" s="287"/>
      <c r="G16" s="287"/>
      <c r="H16" s="287"/>
      <c r="I16" s="287"/>
      <c r="J16" s="287"/>
    </row>
    <row r="17" spans="1:10">
      <c r="A17" s="287"/>
      <c r="B17" s="287"/>
      <c r="C17" s="287"/>
      <c r="D17" s="287"/>
      <c r="E17" s="287"/>
      <c r="F17" s="287"/>
      <c r="G17" s="287"/>
      <c r="H17" s="287"/>
      <c r="I17" s="287"/>
      <c r="J17" s="287"/>
    </row>
    <row r="18" spans="1:10">
      <c r="A18" s="287"/>
      <c r="B18" s="287"/>
      <c r="C18" s="287"/>
      <c r="D18" s="287"/>
      <c r="E18" s="287"/>
      <c r="F18" s="287"/>
      <c r="G18" s="287"/>
      <c r="H18" s="287"/>
      <c r="I18" s="287"/>
      <c r="J18" s="287"/>
    </row>
    <row r="19" spans="1:10">
      <c r="A19" s="287"/>
      <c r="B19" s="287"/>
      <c r="C19" s="287"/>
      <c r="D19" s="287"/>
      <c r="E19" s="287"/>
      <c r="F19" s="287"/>
      <c r="G19" s="287"/>
      <c r="H19" s="287"/>
      <c r="I19" s="287"/>
      <c r="J19" s="287"/>
    </row>
    <row r="20" spans="1:10">
      <c r="A20" s="287"/>
      <c r="B20" s="287"/>
      <c r="C20" s="287"/>
      <c r="D20" s="287"/>
      <c r="E20" s="287"/>
      <c r="F20" s="287"/>
      <c r="G20" s="287"/>
      <c r="H20" s="287"/>
      <c r="I20" s="287"/>
      <c r="J20" s="287"/>
    </row>
    <row r="21" spans="1:10">
      <c r="A21" s="287"/>
      <c r="B21" s="287"/>
      <c r="C21" s="287"/>
      <c r="D21" s="287"/>
      <c r="E21" s="287"/>
      <c r="F21" s="287"/>
      <c r="G21" s="287"/>
      <c r="H21" s="287"/>
      <c r="I21" s="287"/>
      <c r="J21" s="287"/>
    </row>
    <row r="22" spans="1:10" ht="14.25">
      <c r="A22" s="287"/>
      <c r="B22" s="290"/>
      <c r="C22" s="290"/>
      <c r="D22" s="290"/>
      <c r="E22" s="290"/>
      <c r="F22" s="290"/>
      <c r="G22" s="290"/>
      <c r="H22" s="290"/>
      <c r="I22" s="290"/>
      <c r="J22" s="287"/>
    </row>
    <row r="23" spans="1:10" ht="14.25">
      <c r="A23" s="287"/>
      <c r="B23" s="290"/>
      <c r="C23" s="290"/>
      <c r="D23" s="290"/>
      <c r="E23" s="290"/>
      <c r="F23" s="290"/>
      <c r="G23" s="290"/>
      <c r="H23" s="290"/>
      <c r="I23" s="290"/>
      <c r="J23" s="287"/>
    </row>
    <row r="24" spans="1:10" ht="14.25">
      <c r="A24" s="287"/>
      <c r="B24" s="290"/>
      <c r="C24" s="290"/>
      <c r="D24" s="290"/>
      <c r="E24" s="290"/>
      <c r="F24" s="290"/>
      <c r="G24" s="290"/>
      <c r="H24" s="290"/>
      <c r="I24" s="290"/>
      <c r="J24" s="287"/>
    </row>
    <row r="25" spans="1:10" ht="14.25">
      <c r="A25" s="287"/>
      <c r="B25" s="290"/>
      <c r="C25" s="290"/>
      <c r="D25" s="290"/>
      <c r="E25" s="290"/>
      <c r="F25" s="290"/>
      <c r="G25" s="290"/>
      <c r="H25" s="290"/>
      <c r="I25" s="290"/>
      <c r="J25" s="287"/>
    </row>
    <row r="26" spans="1:10">
      <c r="A26" s="287"/>
      <c r="B26" s="287"/>
      <c r="C26" s="287"/>
      <c r="D26" s="287"/>
      <c r="E26" s="287"/>
      <c r="F26" s="287"/>
      <c r="G26" s="287"/>
      <c r="H26" s="287"/>
      <c r="I26" s="287"/>
      <c r="J26" s="287"/>
    </row>
    <row r="27" spans="1:10">
      <c r="A27" s="287"/>
      <c r="B27" s="287"/>
      <c r="C27" s="287"/>
      <c r="D27" s="287"/>
      <c r="E27" s="287"/>
      <c r="F27" s="287"/>
      <c r="G27" s="287"/>
      <c r="H27" s="287"/>
      <c r="I27" s="287"/>
      <c r="J27" s="287"/>
    </row>
    <row r="28" spans="1:10">
      <c r="A28" s="287"/>
      <c r="B28" s="287"/>
      <c r="C28" s="287"/>
      <c r="D28" s="287"/>
      <c r="E28" s="287"/>
      <c r="F28" s="287"/>
      <c r="G28" s="287"/>
      <c r="H28" s="287"/>
      <c r="I28" s="287"/>
      <c r="J28" s="287"/>
    </row>
    <row r="29" spans="1:10">
      <c r="A29" s="287"/>
      <c r="B29" s="287"/>
      <c r="C29" s="287"/>
      <c r="D29" s="287"/>
      <c r="E29" s="287"/>
      <c r="F29" s="287"/>
      <c r="G29" s="287"/>
      <c r="H29" s="287"/>
      <c r="I29" s="287"/>
      <c r="J29" s="287"/>
    </row>
    <row r="30" spans="1:10">
      <c r="A30" s="287"/>
      <c r="B30" s="287"/>
      <c r="C30" s="287"/>
      <c r="D30" s="287"/>
      <c r="E30" s="287"/>
      <c r="F30" s="287"/>
      <c r="G30" s="287"/>
      <c r="H30" s="287"/>
      <c r="I30" s="287"/>
      <c r="J30" s="287"/>
    </row>
    <row r="31" spans="1:10">
      <c r="A31" s="287"/>
      <c r="B31" s="287"/>
      <c r="C31" s="287"/>
      <c r="D31" s="287"/>
      <c r="E31" s="287"/>
      <c r="F31" s="287"/>
      <c r="G31" s="287"/>
      <c r="H31" s="287"/>
      <c r="I31" s="287"/>
      <c r="J31" s="287"/>
    </row>
    <row r="32" spans="1:10">
      <c r="A32" s="287"/>
      <c r="B32" s="287"/>
      <c r="C32" s="287"/>
      <c r="D32" s="287"/>
      <c r="E32" s="287"/>
      <c r="F32" s="287"/>
      <c r="G32" s="287"/>
      <c r="H32" s="287"/>
      <c r="I32" s="287"/>
      <c r="J32" s="287"/>
    </row>
    <row r="33" spans="1:10">
      <c r="A33" s="287"/>
      <c r="B33" s="287"/>
      <c r="C33" s="287"/>
      <c r="D33" s="287"/>
      <c r="E33" s="287"/>
      <c r="F33" s="287"/>
      <c r="G33" s="287"/>
      <c r="H33" s="287"/>
      <c r="I33" s="287"/>
      <c r="J33" s="287"/>
    </row>
    <row r="34" spans="1:10">
      <c r="A34" s="287"/>
      <c r="B34" s="287"/>
      <c r="C34" s="287"/>
      <c r="D34" s="287"/>
      <c r="E34" s="287"/>
      <c r="F34" s="287"/>
      <c r="G34" s="287"/>
      <c r="H34" s="287"/>
      <c r="I34" s="287"/>
      <c r="J34" s="287"/>
    </row>
    <row r="35" spans="1:10">
      <c r="A35" s="287"/>
      <c r="B35" s="287"/>
      <c r="C35" s="287"/>
      <c r="D35" s="287"/>
      <c r="E35" s="287"/>
      <c r="F35" s="287"/>
      <c r="G35" s="287"/>
      <c r="H35" s="287"/>
      <c r="I35" s="287"/>
      <c r="J35" s="287"/>
    </row>
    <row r="36" spans="1:10">
      <c r="A36" s="287"/>
      <c r="B36" s="287"/>
      <c r="C36" s="287"/>
      <c r="D36" s="287"/>
      <c r="E36" s="287"/>
      <c r="F36" s="287"/>
      <c r="G36" s="287"/>
      <c r="H36" s="287"/>
      <c r="I36" s="287"/>
      <c r="J36" s="287"/>
    </row>
    <row r="37" spans="1:10" ht="14.25">
      <c r="A37" s="287"/>
      <c r="B37" s="290"/>
      <c r="C37" s="290"/>
      <c r="D37" s="290"/>
      <c r="E37" s="290"/>
      <c r="F37" s="290"/>
      <c r="G37" s="290"/>
      <c r="H37" s="290"/>
      <c r="I37" s="290"/>
      <c r="J37" s="287"/>
    </row>
    <row r="38" spans="1:10" ht="14.25">
      <c r="A38" s="287"/>
      <c r="B38" s="290"/>
      <c r="C38" s="290"/>
      <c r="D38" s="290"/>
      <c r="E38" s="290"/>
      <c r="F38" s="290"/>
      <c r="G38" s="290"/>
      <c r="H38" s="290"/>
      <c r="I38" s="290"/>
      <c r="J38" s="287"/>
    </row>
    <row r="39" spans="1:10" ht="14.25">
      <c r="A39" s="287"/>
      <c r="B39" s="290"/>
      <c r="C39" s="290"/>
      <c r="D39" s="290"/>
      <c r="E39" s="290"/>
      <c r="F39" s="290"/>
      <c r="G39" s="290"/>
      <c r="H39" s="290"/>
      <c r="I39" s="290"/>
      <c r="J39" s="287"/>
    </row>
    <row r="40" spans="1:10" ht="14.25">
      <c r="A40" s="287"/>
      <c r="B40" s="290"/>
      <c r="C40" s="290"/>
      <c r="D40" s="290"/>
      <c r="E40" s="290"/>
      <c r="F40" s="290"/>
      <c r="G40" s="290"/>
      <c r="H40" s="290"/>
      <c r="I40" s="290"/>
      <c r="J40" s="287"/>
    </row>
    <row r="41" spans="1:10" ht="92.25">
      <c r="A41" s="288" t="s">
        <v>581</v>
      </c>
      <c r="B41" s="290"/>
      <c r="C41" s="290"/>
      <c r="D41" s="290"/>
      <c r="E41" s="290"/>
      <c r="F41" s="290"/>
      <c r="G41" s="290"/>
      <c r="H41" s="290"/>
      <c r="I41" s="290"/>
      <c r="J41" s="287"/>
    </row>
    <row r="42" spans="1:10">
      <c r="A42" s="287"/>
      <c r="B42" s="287"/>
      <c r="C42" s="287"/>
      <c r="D42" s="287"/>
      <c r="E42" s="287"/>
      <c r="F42" s="287"/>
      <c r="G42" s="287"/>
      <c r="H42" s="287"/>
      <c r="I42" s="287"/>
      <c r="J42" s="287"/>
    </row>
    <row r="43" spans="1:10">
      <c r="A43" s="287"/>
      <c r="B43" s="287"/>
      <c r="C43" s="287"/>
      <c r="D43" s="287"/>
      <c r="E43" s="287"/>
      <c r="F43" s="287"/>
      <c r="G43" s="287"/>
      <c r="H43" s="287"/>
      <c r="I43" s="287"/>
      <c r="J43" s="287"/>
    </row>
    <row r="44" spans="1:10">
      <c r="A44" s="287"/>
      <c r="B44" s="287"/>
      <c r="C44" s="287"/>
      <c r="D44" s="287"/>
      <c r="E44" s="287"/>
      <c r="F44" s="287"/>
      <c r="G44" s="287"/>
      <c r="H44" s="287"/>
      <c r="I44" s="287"/>
      <c r="J44" s="287"/>
    </row>
    <row r="45" spans="1:10">
      <c r="A45" s="287"/>
      <c r="B45" s="287"/>
      <c r="C45" s="287"/>
      <c r="D45" s="287"/>
      <c r="E45" s="287"/>
      <c r="F45" s="287"/>
      <c r="G45" s="287"/>
      <c r="H45" s="287"/>
      <c r="I45" s="287"/>
      <c r="J45" s="287"/>
    </row>
    <row r="46" spans="1:10">
      <c r="A46" s="287"/>
      <c r="B46" s="287"/>
      <c r="C46" s="287"/>
      <c r="D46" s="287"/>
      <c r="E46" s="287"/>
      <c r="F46" s="287"/>
      <c r="G46" s="287"/>
      <c r="H46" s="287"/>
      <c r="I46" s="287"/>
      <c r="J46" s="287"/>
    </row>
    <row r="47" spans="1:10">
      <c r="A47" s="287"/>
      <c r="B47" s="287"/>
      <c r="C47" s="287"/>
      <c r="D47" s="287"/>
      <c r="E47" s="287"/>
      <c r="F47" s="287"/>
      <c r="G47" s="287"/>
      <c r="H47" s="287"/>
      <c r="I47" s="287"/>
      <c r="J47" s="287"/>
    </row>
    <row r="48" spans="1:10">
      <c r="A48" s="287"/>
      <c r="B48" s="287"/>
      <c r="C48" s="287"/>
      <c r="D48" s="287"/>
      <c r="E48" s="287"/>
      <c r="F48" s="287"/>
      <c r="G48" s="287"/>
      <c r="H48" s="287"/>
      <c r="I48" s="287"/>
      <c r="J48" s="287"/>
    </row>
    <row r="49" spans="1:10">
      <c r="A49" s="287"/>
      <c r="B49" s="287"/>
      <c r="C49" s="287"/>
      <c r="D49" s="287"/>
      <c r="E49" s="287"/>
      <c r="F49" s="287"/>
      <c r="G49" s="287"/>
      <c r="H49" s="287"/>
      <c r="I49" s="287"/>
      <c r="J49" s="287"/>
    </row>
    <row r="50" spans="1:10">
      <c r="A50" s="287"/>
      <c r="B50" s="287"/>
      <c r="C50" s="287"/>
      <c r="D50" s="287"/>
      <c r="E50" s="287"/>
      <c r="F50" s="287"/>
      <c r="G50" s="287"/>
      <c r="H50" s="287"/>
      <c r="I50" s="287"/>
      <c r="J50" s="287"/>
    </row>
    <row r="51" spans="1:10">
      <c r="A51" s="287"/>
      <c r="B51" s="287"/>
      <c r="C51" s="287"/>
      <c r="D51" s="287"/>
      <c r="E51" s="287"/>
      <c r="F51" s="287"/>
      <c r="G51" s="287"/>
      <c r="H51" s="287"/>
      <c r="I51" s="287"/>
      <c r="J51" s="287"/>
    </row>
  </sheetData>
  <phoneticPr fontId="5"/>
  <printOptions horizontalCentered="1" verticalCentered="1"/>
  <pageMargins left="0.12" right="0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9"/>
  <dimension ref="B2:S57"/>
  <sheetViews>
    <sheetView topLeftCell="A10" workbookViewId="0">
      <selection activeCell="D44" sqref="D44"/>
    </sheetView>
  </sheetViews>
  <sheetFormatPr defaultColWidth="9" defaultRowHeight="13.5"/>
  <cols>
    <col min="1" max="1" width="1.625" style="11" customWidth="1"/>
    <col min="2" max="2" width="4.75" style="46" customWidth="1"/>
    <col min="3" max="3" width="9" style="46" bestFit="1" customWidth="1"/>
    <col min="4" max="4" width="29.125" style="46" bestFit="1" customWidth="1"/>
    <col min="5" max="7" width="9" style="46"/>
    <col min="8" max="9" width="10.5" style="46" customWidth="1"/>
    <col min="10" max="10" width="13.25" style="46" bestFit="1" customWidth="1"/>
    <col min="11" max="15" width="9" style="11"/>
    <col min="16" max="16" width="10.375" style="11" customWidth="1"/>
    <col min="17" max="17" width="20.5" style="11" customWidth="1"/>
    <col min="18" max="18" width="10.5" style="46" customWidth="1"/>
    <col min="19" max="16384" width="9" style="11"/>
  </cols>
  <sheetData>
    <row r="2" spans="2:15">
      <c r="B2" s="28"/>
      <c r="C2" s="934" t="s">
        <v>122</v>
      </c>
      <c r="D2" s="935"/>
      <c r="E2" s="935"/>
      <c r="F2" s="935"/>
      <c r="G2" s="936"/>
      <c r="H2" s="43" t="s">
        <v>123</v>
      </c>
      <c r="I2" s="43"/>
      <c r="J2" s="937"/>
      <c r="K2" s="938"/>
      <c r="L2" s="938"/>
      <c r="M2" s="938"/>
      <c r="N2" s="938"/>
      <c r="O2" s="939"/>
    </row>
    <row r="3" spans="2:15">
      <c r="B3" s="43" t="s">
        <v>9</v>
      </c>
      <c r="C3" s="43" t="s">
        <v>120</v>
      </c>
      <c r="D3" s="43" t="s">
        <v>117</v>
      </c>
      <c r="E3" s="43" t="s">
        <v>124</v>
      </c>
      <c r="F3" s="43" t="s">
        <v>125</v>
      </c>
      <c r="G3" s="43" t="s">
        <v>126</v>
      </c>
      <c r="H3" s="43" t="s">
        <v>127</v>
      </c>
      <c r="I3" s="43" t="s">
        <v>128</v>
      </c>
      <c r="J3" s="937" t="s">
        <v>129</v>
      </c>
      <c r="K3" s="938"/>
      <c r="L3" s="938"/>
      <c r="M3" s="938"/>
      <c r="N3" s="938"/>
      <c r="O3" s="939"/>
    </row>
    <row r="4" spans="2:15">
      <c r="B4" s="44">
        <v>25</v>
      </c>
      <c r="C4" s="28" t="s">
        <v>130</v>
      </c>
      <c r="D4" s="28" t="s">
        <v>131</v>
      </c>
      <c r="E4" s="28">
        <v>40</v>
      </c>
      <c r="F4" s="28">
        <v>0.25</v>
      </c>
      <c r="G4" s="28">
        <v>0.45</v>
      </c>
      <c r="H4" s="28"/>
      <c r="I4" s="28" t="s">
        <v>133</v>
      </c>
      <c r="J4" s="931"/>
      <c r="K4" s="932"/>
      <c r="L4" s="932"/>
      <c r="M4" s="932"/>
      <c r="N4" s="932"/>
      <c r="O4" s="933"/>
    </row>
    <row r="5" spans="2:15">
      <c r="B5" s="28">
        <v>50</v>
      </c>
      <c r="C5" s="28" t="s">
        <v>130</v>
      </c>
      <c r="D5" s="28" t="s">
        <v>131</v>
      </c>
      <c r="E5" s="28">
        <v>43</v>
      </c>
      <c r="F5" s="28">
        <v>0.3</v>
      </c>
      <c r="G5" s="28">
        <v>0.3</v>
      </c>
      <c r="H5" s="28" t="s">
        <v>134</v>
      </c>
      <c r="I5" s="28" t="s">
        <v>133</v>
      </c>
      <c r="J5" s="931"/>
      <c r="K5" s="932"/>
      <c r="L5" s="932"/>
      <c r="M5" s="932"/>
      <c r="N5" s="932"/>
      <c r="O5" s="933"/>
    </row>
    <row r="6" spans="2:15">
      <c r="B6" s="28">
        <v>50</v>
      </c>
      <c r="C6" s="28" t="s">
        <v>135</v>
      </c>
      <c r="D6" s="28" t="s">
        <v>136</v>
      </c>
      <c r="E6" s="28">
        <v>43</v>
      </c>
      <c r="F6" s="28">
        <v>0.3</v>
      </c>
      <c r="G6" s="28">
        <v>0.3</v>
      </c>
      <c r="H6" s="28" t="s">
        <v>137</v>
      </c>
      <c r="I6" s="28"/>
      <c r="J6" s="931"/>
      <c r="K6" s="932"/>
      <c r="L6" s="932"/>
      <c r="M6" s="932"/>
      <c r="N6" s="932"/>
      <c r="O6" s="933"/>
    </row>
    <row r="7" spans="2:15">
      <c r="B7" s="28">
        <v>50</v>
      </c>
      <c r="C7" s="28" t="s">
        <v>138</v>
      </c>
      <c r="D7" s="28" t="s">
        <v>139</v>
      </c>
      <c r="E7" s="28">
        <v>41</v>
      </c>
      <c r="F7" s="28">
        <v>0.3</v>
      </c>
      <c r="G7" s="28">
        <v>0.3</v>
      </c>
      <c r="H7" s="28" t="s">
        <v>140</v>
      </c>
      <c r="I7" s="28" t="s">
        <v>141</v>
      </c>
      <c r="J7" s="940" t="s">
        <v>142</v>
      </c>
      <c r="K7" s="941"/>
      <c r="L7" s="941"/>
      <c r="M7" s="941"/>
      <c r="N7" s="941"/>
      <c r="O7" s="942"/>
    </row>
    <row r="8" spans="2:15">
      <c r="B8" s="28">
        <v>50</v>
      </c>
      <c r="C8" s="28" t="s">
        <v>143</v>
      </c>
      <c r="D8" s="28" t="s">
        <v>144</v>
      </c>
      <c r="E8" s="28">
        <v>41</v>
      </c>
      <c r="F8" s="28">
        <v>0.3</v>
      </c>
      <c r="G8" s="28">
        <v>0.3</v>
      </c>
      <c r="H8" s="28" t="s">
        <v>140</v>
      </c>
      <c r="I8" s="28" t="s">
        <v>145</v>
      </c>
      <c r="J8" s="940" t="s">
        <v>142</v>
      </c>
      <c r="K8" s="941"/>
      <c r="L8" s="941"/>
      <c r="M8" s="941"/>
      <c r="N8" s="941"/>
      <c r="O8" s="942"/>
    </row>
    <row r="9" spans="2:15">
      <c r="B9" s="28">
        <v>25</v>
      </c>
      <c r="C9" s="28" t="s">
        <v>146</v>
      </c>
      <c r="D9" s="28" t="s">
        <v>147</v>
      </c>
      <c r="E9" s="28">
        <v>40</v>
      </c>
      <c r="F9" s="28">
        <v>0.25</v>
      </c>
      <c r="G9" s="28">
        <v>0.45</v>
      </c>
      <c r="H9" s="28" t="s">
        <v>137</v>
      </c>
      <c r="I9" s="28" t="s">
        <v>148</v>
      </c>
      <c r="J9" s="931" t="s">
        <v>149</v>
      </c>
      <c r="K9" s="932"/>
      <c r="L9" s="932"/>
      <c r="M9" s="932"/>
      <c r="N9" s="932"/>
      <c r="O9" s="933"/>
    </row>
    <row r="10" spans="2:15">
      <c r="B10" s="28">
        <v>50</v>
      </c>
      <c r="C10" s="28" t="s">
        <v>118</v>
      </c>
      <c r="D10" s="28" t="s">
        <v>150</v>
      </c>
      <c r="E10" s="28">
        <v>42</v>
      </c>
      <c r="F10" s="28">
        <v>0.3</v>
      </c>
      <c r="G10" s="28">
        <v>0.3</v>
      </c>
      <c r="H10" s="28"/>
      <c r="I10" s="28" t="s">
        <v>148</v>
      </c>
      <c r="J10" s="943" t="s">
        <v>151</v>
      </c>
      <c r="K10" s="944"/>
      <c r="L10" s="944"/>
      <c r="M10" s="944"/>
      <c r="N10" s="944"/>
      <c r="O10" s="945"/>
    </row>
    <row r="11" spans="2:15">
      <c r="B11" s="28">
        <v>50</v>
      </c>
      <c r="C11" s="28" t="s">
        <v>135</v>
      </c>
      <c r="D11" s="28" t="s">
        <v>152</v>
      </c>
      <c r="E11" s="28">
        <v>43</v>
      </c>
      <c r="F11" s="28">
        <v>0.3</v>
      </c>
      <c r="G11" s="28">
        <v>0.3</v>
      </c>
      <c r="H11" s="28"/>
      <c r="I11" s="28" t="s">
        <v>154</v>
      </c>
      <c r="J11" s="931"/>
      <c r="K11" s="932"/>
      <c r="L11" s="932"/>
      <c r="M11" s="932"/>
      <c r="N11" s="932"/>
      <c r="O11" s="933"/>
    </row>
    <row r="12" spans="2:15">
      <c r="B12" s="28">
        <v>50</v>
      </c>
      <c r="C12" s="44" t="s">
        <v>155</v>
      </c>
      <c r="D12" s="28" t="s">
        <v>156</v>
      </c>
      <c r="E12" s="28">
        <v>43</v>
      </c>
      <c r="F12" s="28">
        <v>0.3</v>
      </c>
      <c r="G12" s="28">
        <v>0.3</v>
      </c>
      <c r="H12" s="28"/>
      <c r="I12" s="28" t="s">
        <v>153</v>
      </c>
      <c r="J12" s="931"/>
      <c r="K12" s="932"/>
      <c r="L12" s="932"/>
      <c r="M12" s="932"/>
      <c r="N12" s="932"/>
      <c r="O12" s="933"/>
    </row>
    <row r="13" spans="2:15">
      <c r="B13" s="28">
        <v>50</v>
      </c>
      <c r="C13" s="28" t="s">
        <v>158</v>
      </c>
      <c r="D13" s="28" t="s">
        <v>159</v>
      </c>
      <c r="E13" s="28">
        <v>43</v>
      </c>
      <c r="F13" s="28">
        <v>0.3</v>
      </c>
      <c r="G13" s="28">
        <v>0.3</v>
      </c>
      <c r="H13" s="28" t="s">
        <v>134</v>
      </c>
      <c r="I13" s="28" t="s">
        <v>160</v>
      </c>
      <c r="J13" s="931" t="s">
        <v>161</v>
      </c>
      <c r="K13" s="932"/>
      <c r="L13" s="932"/>
      <c r="M13" s="932"/>
      <c r="N13" s="932"/>
      <c r="O13" s="933"/>
    </row>
    <row r="14" spans="2:15">
      <c r="B14" s="28">
        <v>50</v>
      </c>
      <c r="C14" s="28" t="s">
        <v>162</v>
      </c>
      <c r="D14" s="28" t="s">
        <v>163</v>
      </c>
      <c r="E14" s="28">
        <v>45</v>
      </c>
      <c r="F14" s="28">
        <v>0.3</v>
      </c>
      <c r="G14" s="28">
        <v>0.3</v>
      </c>
      <c r="H14" s="28"/>
      <c r="I14" s="28" t="s">
        <v>133</v>
      </c>
      <c r="J14" s="931"/>
      <c r="K14" s="932"/>
      <c r="L14" s="932"/>
      <c r="M14" s="932"/>
      <c r="N14" s="932"/>
      <c r="O14" s="933"/>
    </row>
    <row r="15" spans="2:15">
      <c r="B15" s="44">
        <v>38</v>
      </c>
      <c r="C15" s="44" t="s">
        <v>164</v>
      </c>
      <c r="D15" s="28" t="s">
        <v>165</v>
      </c>
      <c r="E15" s="28">
        <v>45</v>
      </c>
      <c r="F15" s="28">
        <v>0.3</v>
      </c>
      <c r="G15" s="28">
        <v>0.3</v>
      </c>
      <c r="H15" s="28"/>
      <c r="I15" s="28"/>
      <c r="J15" s="940" t="s">
        <v>166</v>
      </c>
      <c r="K15" s="941"/>
      <c r="L15" s="941"/>
      <c r="M15" s="941"/>
      <c r="N15" s="941"/>
      <c r="O15" s="942"/>
    </row>
    <row r="16" spans="2:15">
      <c r="B16" s="44">
        <v>75</v>
      </c>
      <c r="C16" s="28" t="s">
        <v>167</v>
      </c>
      <c r="D16" s="28" t="s">
        <v>165</v>
      </c>
      <c r="E16" s="28">
        <v>43</v>
      </c>
      <c r="F16" s="28">
        <v>0.3</v>
      </c>
      <c r="G16" s="44">
        <v>0.25</v>
      </c>
      <c r="H16" s="28"/>
      <c r="I16" s="28" t="s">
        <v>169</v>
      </c>
      <c r="J16" s="940" t="s">
        <v>170</v>
      </c>
      <c r="K16" s="941"/>
      <c r="L16" s="941"/>
      <c r="M16" s="941"/>
      <c r="N16" s="941"/>
      <c r="O16" s="942"/>
    </row>
    <row r="17" spans="2:16">
      <c r="B17" s="44">
        <v>75</v>
      </c>
      <c r="C17" s="44" t="s">
        <v>135</v>
      </c>
      <c r="D17" s="28" t="s">
        <v>171</v>
      </c>
      <c r="E17" s="28" t="s">
        <v>172</v>
      </c>
      <c r="F17" s="28">
        <v>0.3</v>
      </c>
      <c r="G17" s="44">
        <v>0.25</v>
      </c>
      <c r="H17" s="28"/>
      <c r="I17" s="28" t="s">
        <v>169</v>
      </c>
      <c r="J17" s="940" t="s">
        <v>173</v>
      </c>
      <c r="K17" s="941"/>
      <c r="L17" s="941"/>
      <c r="M17" s="941"/>
      <c r="N17" s="941"/>
      <c r="O17" s="942"/>
    </row>
    <row r="18" spans="2:16">
      <c r="B18" s="28">
        <v>50</v>
      </c>
      <c r="C18" s="28" t="s">
        <v>167</v>
      </c>
      <c r="D18" s="28" t="s">
        <v>174</v>
      </c>
      <c r="E18" s="28">
        <v>43</v>
      </c>
      <c r="F18" s="28">
        <v>0.3</v>
      </c>
      <c r="G18" s="28">
        <v>0.3</v>
      </c>
      <c r="H18" s="28" t="s">
        <v>175</v>
      </c>
      <c r="I18" s="28"/>
      <c r="J18" s="931"/>
      <c r="K18" s="932"/>
      <c r="L18" s="932"/>
      <c r="M18" s="932"/>
      <c r="N18" s="932"/>
      <c r="O18" s="933"/>
    </row>
    <row r="19" spans="2:16">
      <c r="B19" s="28">
        <v>50</v>
      </c>
      <c r="C19" s="28" t="s">
        <v>176</v>
      </c>
      <c r="D19" s="28" t="s">
        <v>177</v>
      </c>
      <c r="E19" s="28">
        <v>46</v>
      </c>
      <c r="F19" s="28">
        <v>0.15</v>
      </c>
      <c r="G19" s="28">
        <v>0.3</v>
      </c>
      <c r="H19" s="28"/>
      <c r="I19" s="28"/>
      <c r="J19" s="931" t="s">
        <v>178</v>
      </c>
      <c r="K19" s="932"/>
      <c r="L19" s="932"/>
      <c r="M19" s="932"/>
      <c r="N19" s="932"/>
      <c r="O19" s="933"/>
    </row>
    <row r="20" spans="2:16">
      <c r="B20" s="44">
        <v>25</v>
      </c>
      <c r="C20" s="28" t="s">
        <v>179</v>
      </c>
      <c r="D20" s="28" t="s">
        <v>165</v>
      </c>
      <c r="E20" s="28">
        <v>40</v>
      </c>
      <c r="F20" s="28">
        <v>0.25</v>
      </c>
      <c r="G20" s="28">
        <v>0.45</v>
      </c>
      <c r="H20" s="28" t="s">
        <v>180</v>
      </c>
      <c r="I20" s="28" t="s">
        <v>132</v>
      </c>
      <c r="J20" s="931" t="s">
        <v>181</v>
      </c>
      <c r="K20" s="932"/>
      <c r="L20" s="932"/>
      <c r="M20" s="932"/>
      <c r="N20" s="932"/>
      <c r="O20" s="933"/>
    </row>
    <row r="21" spans="2:16">
      <c r="B21" s="28">
        <v>50</v>
      </c>
      <c r="C21" s="28" t="s">
        <v>164</v>
      </c>
      <c r="D21" s="28" t="s">
        <v>182</v>
      </c>
      <c r="E21" s="45">
        <v>17</v>
      </c>
      <c r="F21" s="45">
        <v>0.3</v>
      </c>
      <c r="G21" s="28">
        <v>0.3</v>
      </c>
      <c r="H21" s="28"/>
      <c r="I21" s="28"/>
      <c r="J21" s="931"/>
      <c r="K21" s="932"/>
      <c r="L21" s="932"/>
      <c r="M21" s="932"/>
      <c r="N21" s="932"/>
      <c r="O21" s="933"/>
    </row>
    <row r="22" spans="2:16">
      <c r="B22" s="28">
        <v>50</v>
      </c>
      <c r="C22" s="28"/>
      <c r="D22" s="28" t="s">
        <v>121</v>
      </c>
      <c r="E22" s="28">
        <v>18</v>
      </c>
      <c r="F22" s="45">
        <v>0.3</v>
      </c>
      <c r="G22" s="28">
        <v>0.3</v>
      </c>
      <c r="H22" s="28"/>
      <c r="I22" s="28"/>
      <c r="J22" s="931"/>
      <c r="K22" s="932"/>
      <c r="L22" s="932"/>
      <c r="M22" s="932"/>
      <c r="N22" s="932"/>
      <c r="O22" s="933"/>
    </row>
    <row r="23" spans="2:16">
      <c r="B23" s="44">
        <v>25</v>
      </c>
      <c r="C23" s="44" t="s">
        <v>183</v>
      </c>
      <c r="D23" s="28" t="s">
        <v>184</v>
      </c>
      <c r="E23" s="28">
        <v>35</v>
      </c>
      <c r="F23" s="28">
        <v>0.3</v>
      </c>
      <c r="G23" s="28">
        <v>0.45</v>
      </c>
      <c r="H23" s="28"/>
      <c r="I23" s="28" t="s">
        <v>132</v>
      </c>
      <c r="J23" s="931"/>
      <c r="K23" s="932"/>
      <c r="L23" s="932"/>
      <c r="M23" s="932"/>
      <c r="N23" s="932"/>
      <c r="O23" s="933"/>
    </row>
    <row r="24" spans="2:16">
      <c r="B24" s="28">
        <v>25</v>
      </c>
      <c r="C24" s="44" t="s">
        <v>185</v>
      </c>
      <c r="D24" s="28" t="s">
        <v>174</v>
      </c>
      <c r="E24" s="28">
        <v>47</v>
      </c>
      <c r="F24" s="28">
        <v>0.2</v>
      </c>
      <c r="G24" s="28">
        <v>0.45</v>
      </c>
      <c r="H24" s="28"/>
      <c r="I24" s="28" t="s">
        <v>186</v>
      </c>
      <c r="J24" s="931" t="s">
        <v>187</v>
      </c>
      <c r="K24" s="932"/>
      <c r="L24" s="932"/>
      <c r="M24" s="932"/>
      <c r="N24" s="932"/>
      <c r="O24" s="933"/>
    </row>
    <row r="25" spans="2:16">
      <c r="B25" s="28"/>
      <c r="C25" s="28"/>
      <c r="D25" s="28"/>
      <c r="E25" s="28"/>
      <c r="F25" s="28"/>
      <c r="G25" s="28"/>
      <c r="H25" s="28"/>
      <c r="J25" s="931"/>
      <c r="K25" s="932"/>
      <c r="L25" s="932"/>
      <c r="M25" s="932"/>
      <c r="N25" s="932"/>
      <c r="O25" s="933"/>
    </row>
    <row r="26" spans="2:16">
      <c r="B26" s="28"/>
      <c r="C26" s="28"/>
      <c r="D26" s="28"/>
      <c r="E26" s="28"/>
      <c r="F26" s="28"/>
      <c r="G26" s="28"/>
      <c r="H26" s="28"/>
      <c r="I26" s="28"/>
      <c r="J26" s="931"/>
      <c r="K26" s="932"/>
      <c r="L26" s="932"/>
      <c r="M26" s="932"/>
      <c r="N26" s="932"/>
      <c r="O26" s="933"/>
    </row>
    <row r="27" spans="2:16">
      <c r="B27" s="28"/>
      <c r="C27" s="28"/>
      <c r="D27" s="28"/>
      <c r="E27" s="28"/>
      <c r="F27" s="28"/>
      <c r="G27" s="28"/>
      <c r="H27" s="28"/>
      <c r="I27" s="28"/>
      <c r="J27" s="946"/>
      <c r="K27" s="947"/>
      <c r="L27" s="947"/>
      <c r="M27" s="947"/>
      <c r="N27" s="947"/>
      <c r="O27" s="948"/>
    </row>
    <row r="28" spans="2:16">
      <c r="B28" s="28"/>
      <c r="C28" s="28"/>
      <c r="D28" s="28"/>
      <c r="E28" s="28"/>
      <c r="F28" s="28"/>
      <c r="G28" s="28"/>
      <c r="H28" s="28"/>
      <c r="I28" s="28"/>
      <c r="J28" s="946"/>
      <c r="K28" s="947"/>
      <c r="L28" s="947"/>
      <c r="M28" s="947"/>
      <c r="N28" s="947"/>
      <c r="O28" s="948"/>
    </row>
    <row r="29" spans="2:16">
      <c r="B29" s="47"/>
      <c r="C29" s="47"/>
      <c r="D29" s="47"/>
      <c r="E29" s="47"/>
      <c r="F29" s="47"/>
      <c r="G29" s="47"/>
      <c r="H29" s="47"/>
      <c r="I29" s="47"/>
      <c r="J29" s="946"/>
      <c r="K29" s="947"/>
      <c r="L29" s="947"/>
      <c r="M29" s="947"/>
      <c r="N29" s="947"/>
      <c r="O29" s="948"/>
    </row>
    <row r="30" spans="2:16">
      <c r="B30" s="28"/>
      <c r="C30" s="28"/>
      <c r="D30" s="28"/>
      <c r="E30" s="28"/>
      <c r="F30" s="28"/>
      <c r="G30" s="28"/>
      <c r="H30" s="28"/>
      <c r="I30" s="28"/>
      <c r="J30" s="946"/>
      <c r="K30" s="947"/>
      <c r="L30" s="947"/>
      <c r="M30" s="947"/>
      <c r="N30" s="947"/>
      <c r="O30" s="948"/>
    </row>
    <row r="31" spans="2:16">
      <c r="K31" s="48"/>
      <c r="L31" s="48"/>
      <c r="M31" s="48"/>
      <c r="N31" s="48"/>
      <c r="O31" s="48"/>
      <c r="P31" s="48"/>
    </row>
    <row r="32" spans="2:16">
      <c r="K32" s="48"/>
      <c r="L32" s="48"/>
      <c r="M32" s="48"/>
      <c r="N32" s="48"/>
      <c r="O32" s="48"/>
      <c r="P32" s="48"/>
    </row>
    <row r="33" spans="2:19">
      <c r="B33" s="18"/>
      <c r="C33" s="949" t="s">
        <v>188</v>
      </c>
      <c r="D33" s="949"/>
      <c r="E33" s="949"/>
      <c r="F33" s="949"/>
      <c r="G33" s="949"/>
      <c r="H33" s="949"/>
      <c r="I33" s="43"/>
      <c r="J33" s="43"/>
      <c r="K33" s="950" t="s">
        <v>129</v>
      </c>
      <c r="L33" s="950"/>
      <c r="M33" s="950"/>
      <c r="N33" s="950"/>
      <c r="O33" s="950"/>
      <c r="P33" s="950"/>
      <c r="Q33" s="28" t="s">
        <v>189</v>
      </c>
      <c r="R33" s="28" t="s">
        <v>190</v>
      </c>
    </row>
    <row r="34" spans="2:19">
      <c r="B34" s="43" t="s">
        <v>9</v>
      </c>
      <c r="C34" s="43" t="s">
        <v>120</v>
      </c>
      <c r="D34" s="43" t="s">
        <v>117</v>
      </c>
      <c r="E34" s="43" t="s">
        <v>191</v>
      </c>
      <c r="F34" s="43" t="s">
        <v>125</v>
      </c>
      <c r="G34" s="43" t="s">
        <v>126</v>
      </c>
      <c r="H34" s="43" t="s">
        <v>192</v>
      </c>
      <c r="I34" s="43" t="s">
        <v>193</v>
      </c>
      <c r="J34" s="43" t="s">
        <v>194</v>
      </c>
      <c r="K34" s="951"/>
      <c r="L34" s="951"/>
      <c r="M34" s="951"/>
      <c r="N34" s="951"/>
      <c r="O34" s="951"/>
      <c r="P34" s="951"/>
      <c r="Q34" s="18"/>
      <c r="R34" s="28"/>
    </row>
    <row r="35" spans="2:19">
      <c r="B35" s="28">
        <v>12</v>
      </c>
      <c r="C35" s="28"/>
      <c r="D35" s="28" t="s">
        <v>195</v>
      </c>
      <c r="E35" s="28">
        <v>31</v>
      </c>
      <c r="F35" s="28">
        <v>0.45</v>
      </c>
      <c r="G35" s="28">
        <v>0.3</v>
      </c>
      <c r="H35" s="28"/>
      <c r="I35" s="28"/>
      <c r="J35" s="28" t="s">
        <v>168</v>
      </c>
      <c r="K35" s="951"/>
      <c r="L35" s="951"/>
      <c r="M35" s="951"/>
      <c r="N35" s="951"/>
      <c r="O35" s="951"/>
      <c r="P35" s="951"/>
      <c r="Q35" s="18"/>
      <c r="R35" s="28"/>
    </row>
    <row r="36" spans="2:19">
      <c r="B36" s="44">
        <v>25</v>
      </c>
      <c r="C36" s="28" t="s">
        <v>196</v>
      </c>
      <c r="D36" s="28" t="s">
        <v>197</v>
      </c>
      <c r="E36" s="28">
        <v>1</v>
      </c>
      <c r="F36" s="28">
        <v>0.26</v>
      </c>
      <c r="G36" s="28">
        <v>0.45</v>
      </c>
      <c r="H36" s="28"/>
      <c r="I36" s="28"/>
      <c r="J36" s="28" t="s">
        <v>198</v>
      </c>
      <c r="K36" s="951" t="s">
        <v>199</v>
      </c>
      <c r="L36" s="951"/>
      <c r="M36" s="951"/>
      <c r="N36" s="951"/>
      <c r="O36" s="951"/>
      <c r="P36" s="951"/>
      <c r="Q36" s="18"/>
      <c r="R36" s="28"/>
    </row>
    <row r="37" spans="2:19">
      <c r="B37" s="28">
        <v>25</v>
      </c>
      <c r="C37" s="28" t="s">
        <v>200</v>
      </c>
      <c r="D37" s="28" t="s">
        <v>201</v>
      </c>
      <c r="E37" s="28">
        <v>33</v>
      </c>
      <c r="F37" s="28">
        <v>0.3</v>
      </c>
      <c r="G37" s="28">
        <v>0.3</v>
      </c>
      <c r="H37" s="28"/>
      <c r="I37" s="33"/>
      <c r="J37" s="33" t="s">
        <v>202</v>
      </c>
      <c r="K37" s="931" t="s">
        <v>203</v>
      </c>
      <c r="L37" s="932"/>
      <c r="M37" s="932"/>
      <c r="N37" s="932"/>
      <c r="O37" s="932"/>
      <c r="P37" s="933"/>
      <c r="Q37" s="18"/>
      <c r="R37" s="28"/>
    </row>
    <row r="38" spans="2:19">
      <c r="B38" s="45">
        <v>50</v>
      </c>
      <c r="C38" s="28" t="s">
        <v>204</v>
      </c>
      <c r="D38" s="45" t="s">
        <v>205</v>
      </c>
      <c r="E38" s="28">
        <v>41</v>
      </c>
      <c r="F38" s="45">
        <v>0.3</v>
      </c>
      <c r="G38" s="28">
        <v>0.3</v>
      </c>
      <c r="H38" s="45" t="s">
        <v>206</v>
      </c>
      <c r="I38" s="45">
        <v>1000</v>
      </c>
      <c r="J38" s="45" t="s">
        <v>207</v>
      </c>
      <c r="K38" s="952" t="s">
        <v>208</v>
      </c>
      <c r="L38" s="952"/>
      <c r="M38" s="952"/>
      <c r="N38" s="952"/>
      <c r="O38" s="952"/>
      <c r="P38" s="952"/>
      <c r="Q38" s="18" t="s">
        <v>209</v>
      </c>
      <c r="R38" s="28" t="s">
        <v>210</v>
      </c>
      <c r="S38" s="11" t="s">
        <v>211</v>
      </c>
    </row>
    <row r="39" spans="2:19">
      <c r="B39" s="45">
        <v>50</v>
      </c>
      <c r="C39" s="45" t="s">
        <v>212</v>
      </c>
      <c r="D39" s="45" t="s">
        <v>213</v>
      </c>
      <c r="E39" s="28">
        <v>41</v>
      </c>
      <c r="F39" s="45">
        <v>0.3</v>
      </c>
      <c r="G39" s="28">
        <v>0.3</v>
      </c>
      <c r="H39" s="45" t="s">
        <v>214</v>
      </c>
      <c r="I39" s="45">
        <v>1000</v>
      </c>
      <c r="J39" s="45" t="s">
        <v>207</v>
      </c>
      <c r="K39" s="951"/>
      <c r="L39" s="951"/>
      <c r="M39" s="951"/>
      <c r="N39" s="951"/>
      <c r="O39" s="951"/>
      <c r="P39" s="951"/>
      <c r="Q39" s="18" t="s">
        <v>209</v>
      </c>
      <c r="R39" s="28" t="s">
        <v>215</v>
      </c>
    </row>
    <row r="40" spans="2:19">
      <c r="B40" s="45">
        <v>50</v>
      </c>
      <c r="C40" s="28" t="s">
        <v>162</v>
      </c>
      <c r="D40" s="28" t="s">
        <v>119</v>
      </c>
      <c r="E40" s="28">
        <v>45</v>
      </c>
      <c r="F40" s="45">
        <v>0.3</v>
      </c>
      <c r="G40" s="28">
        <v>0.3</v>
      </c>
      <c r="H40" s="45" t="s">
        <v>216</v>
      </c>
      <c r="I40" s="45">
        <v>1000</v>
      </c>
      <c r="J40" s="45" t="s">
        <v>207</v>
      </c>
      <c r="K40" s="951"/>
      <c r="L40" s="951"/>
      <c r="M40" s="951"/>
      <c r="N40" s="951"/>
      <c r="O40" s="951"/>
      <c r="P40" s="951"/>
      <c r="Q40" s="18" t="s">
        <v>217</v>
      </c>
      <c r="R40" s="28"/>
    </row>
    <row r="41" spans="2:19">
      <c r="B41" s="49">
        <v>25</v>
      </c>
      <c r="C41" s="30" t="s">
        <v>218</v>
      </c>
      <c r="D41" s="28" t="s">
        <v>119</v>
      </c>
      <c r="E41" s="45">
        <v>47</v>
      </c>
      <c r="F41" s="45">
        <v>0.3</v>
      </c>
      <c r="G41" s="45">
        <v>0.45</v>
      </c>
      <c r="H41" s="45"/>
      <c r="I41" s="45"/>
      <c r="J41" s="45"/>
      <c r="K41" s="952" t="s">
        <v>219</v>
      </c>
      <c r="L41" s="952"/>
      <c r="M41" s="952"/>
      <c r="N41" s="952"/>
      <c r="O41" s="952"/>
      <c r="P41" s="952"/>
      <c r="Q41" s="18" t="s">
        <v>217</v>
      </c>
      <c r="R41" s="28"/>
    </row>
    <row r="42" spans="2:19">
      <c r="B42" s="28">
        <v>50</v>
      </c>
      <c r="C42" s="30" t="s">
        <v>157</v>
      </c>
      <c r="D42" s="28" t="s">
        <v>220</v>
      </c>
      <c r="E42" s="28">
        <v>37</v>
      </c>
      <c r="F42" s="45">
        <v>0.3</v>
      </c>
      <c r="G42" s="28">
        <v>0.3</v>
      </c>
      <c r="H42" s="28"/>
      <c r="I42" s="45"/>
      <c r="J42" s="45" t="s">
        <v>160</v>
      </c>
      <c r="K42" s="951"/>
      <c r="L42" s="951"/>
      <c r="M42" s="951"/>
      <c r="N42" s="951"/>
      <c r="O42" s="951"/>
      <c r="P42" s="951"/>
      <c r="Q42" s="18" t="s">
        <v>221</v>
      </c>
      <c r="R42" s="28" t="s">
        <v>215</v>
      </c>
    </row>
    <row r="43" spans="2:19">
      <c r="B43" s="28">
        <v>50</v>
      </c>
      <c r="C43" s="28"/>
      <c r="D43" s="28" t="s">
        <v>121</v>
      </c>
      <c r="E43" s="28">
        <v>18</v>
      </c>
      <c r="F43" s="45">
        <v>0.3</v>
      </c>
      <c r="G43" s="28">
        <v>0.3</v>
      </c>
      <c r="H43" s="28"/>
      <c r="I43" s="28"/>
      <c r="J43" s="28"/>
      <c r="K43" s="951"/>
      <c r="L43" s="951"/>
      <c r="M43" s="951"/>
      <c r="N43" s="951"/>
      <c r="O43" s="951"/>
      <c r="P43" s="951"/>
      <c r="Q43" s="18"/>
      <c r="R43" s="28"/>
    </row>
    <row r="44" spans="2:19">
      <c r="B44" s="28">
        <v>50</v>
      </c>
      <c r="C44" s="28" t="s">
        <v>164</v>
      </c>
      <c r="D44" s="28" t="s">
        <v>222</v>
      </c>
      <c r="E44" s="45">
        <v>17</v>
      </c>
      <c r="F44" s="45">
        <v>0.3</v>
      </c>
      <c r="G44" s="28">
        <v>0.3</v>
      </c>
      <c r="H44" s="45" t="s">
        <v>223</v>
      </c>
      <c r="I44" s="45">
        <v>1000</v>
      </c>
      <c r="J44" s="45" t="s">
        <v>207</v>
      </c>
      <c r="K44" s="951"/>
      <c r="L44" s="951"/>
      <c r="M44" s="951"/>
      <c r="N44" s="951"/>
      <c r="O44" s="951"/>
      <c r="P44" s="951"/>
      <c r="Q44" s="18" t="s">
        <v>224</v>
      </c>
      <c r="R44" s="28" t="s">
        <v>215</v>
      </c>
      <c r="S44" s="11" t="s">
        <v>225</v>
      </c>
    </row>
    <row r="45" spans="2:19">
      <c r="B45" s="45">
        <v>25</v>
      </c>
      <c r="C45" s="45" t="s">
        <v>226</v>
      </c>
      <c r="D45" s="45" t="s">
        <v>227</v>
      </c>
      <c r="E45" s="45">
        <v>47</v>
      </c>
      <c r="F45" s="45">
        <v>0.3</v>
      </c>
      <c r="G45" s="45">
        <v>0.45</v>
      </c>
      <c r="H45" s="45" t="s">
        <v>228</v>
      </c>
      <c r="I45" s="45">
        <v>1100</v>
      </c>
      <c r="J45" s="45" t="s">
        <v>207</v>
      </c>
      <c r="K45" s="952" t="s">
        <v>229</v>
      </c>
      <c r="L45" s="952"/>
      <c r="M45" s="952"/>
      <c r="N45" s="952"/>
      <c r="O45" s="952"/>
      <c r="P45" s="952"/>
      <c r="Q45" s="18" t="s">
        <v>230</v>
      </c>
      <c r="R45" s="28" t="s">
        <v>210</v>
      </c>
    </row>
    <row r="46" spans="2:19">
      <c r="B46" s="28">
        <v>50</v>
      </c>
      <c r="C46" s="28" t="s">
        <v>231</v>
      </c>
      <c r="D46" s="28" t="s">
        <v>232</v>
      </c>
      <c r="E46" s="28">
        <v>15</v>
      </c>
      <c r="F46" s="45">
        <v>0.3</v>
      </c>
      <c r="G46" s="28">
        <v>0.3</v>
      </c>
      <c r="H46" s="28"/>
      <c r="I46" s="45"/>
      <c r="J46" s="45" t="s">
        <v>160</v>
      </c>
      <c r="K46" s="951"/>
      <c r="L46" s="951"/>
      <c r="M46" s="951"/>
      <c r="N46" s="951"/>
      <c r="O46" s="951"/>
      <c r="P46" s="951"/>
      <c r="Q46" s="18"/>
      <c r="R46" s="28" t="s">
        <v>210</v>
      </c>
    </row>
    <row r="47" spans="2:19">
      <c r="B47" s="28">
        <v>50</v>
      </c>
      <c r="C47" s="28" t="s">
        <v>100</v>
      </c>
      <c r="D47" s="28" t="s">
        <v>233</v>
      </c>
      <c r="E47" s="28" t="s">
        <v>234</v>
      </c>
      <c r="F47" s="45">
        <v>0.3</v>
      </c>
      <c r="G47" s="28">
        <v>0.3</v>
      </c>
      <c r="H47" s="45" t="s">
        <v>235</v>
      </c>
      <c r="I47" s="28">
        <v>1120</v>
      </c>
      <c r="J47" s="45" t="s">
        <v>236</v>
      </c>
      <c r="K47" s="931" t="s">
        <v>237</v>
      </c>
      <c r="L47" s="932"/>
      <c r="M47" s="932"/>
      <c r="N47" s="932"/>
      <c r="O47" s="932"/>
      <c r="P47" s="933"/>
      <c r="Q47" s="18"/>
      <c r="R47" s="28"/>
    </row>
    <row r="48" spans="2:19">
      <c r="B48" s="28">
        <v>50</v>
      </c>
      <c r="C48" s="28" t="s">
        <v>100</v>
      </c>
      <c r="D48" s="28" t="s">
        <v>238</v>
      </c>
      <c r="E48" s="28">
        <v>10</v>
      </c>
      <c r="F48" s="45">
        <v>0.3</v>
      </c>
      <c r="G48" s="28">
        <v>0.3</v>
      </c>
      <c r="H48" s="45" t="s">
        <v>239</v>
      </c>
      <c r="I48" s="45" t="s">
        <v>240</v>
      </c>
      <c r="J48" s="45" t="s">
        <v>236</v>
      </c>
      <c r="K48" s="951"/>
      <c r="L48" s="951"/>
      <c r="M48" s="951"/>
      <c r="N48" s="951"/>
      <c r="O48" s="951"/>
      <c r="P48" s="951"/>
      <c r="Q48" s="18"/>
      <c r="R48" s="28"/>
    </row>
    <row r="49" spans="2:18">
      <c r="B49" s="28">
        <v>50</v>
      </c>
      <c r="C49" s="28" t="s">
        <v>100</v>
      </c>
      <c r="D49" s="28" t="s">
        <v>241</v>
      </c>
      <c r="E49" s="28">
        <v>11</v>
      </c>
      <c r="F49" s="45">
        <v>0.3</v>
      </c>
      <c r="G49" s="28">
        <v>0.3</v>
      </c>
      <c r="H49" s="45" t="s">
        <v>242</v>
      </c>
      <c r="I49" s="45" t="s">
        <v>243</v>
      </c>
      <c r="J49" s="45" t="s">
        <v>236</v>
      </c>
      <c r="K49" s="951"/>
      <c r="L49" s="951"/>
      <c r="M49" s="951"/>
      <c r="N49" s="951"/>
      <c r="O49" s="951"/>
      <c r="P49" s="951"/>
      <c r="Q49" s="18"/>
      <c r="R49" s="28"/>
    </row>
    <row r="50" spans="2:18">
      <c r="B50" s="28">
        <v>50</v>
      </c>
      <c r="C50" s="45" t="s">
        <v>244</v>
      </c>
      <c r="D50" s="45" t="s">
        <v>245</v>
      </c>
      <c r="E50" s="28" t="s">
        <v>246</v>
      </c>
      <c r="F50" s="45">
        <v>0.3</v>
      </c>
      <c r="G50" s="28">
        <v>0.3</v>
      </c>
      <c r="H50" s="45" t="s">
        <v>247</v>
      </c>
      <c r="I50" s="45" t="s">
        <v>248</v>
      </c>
      <c r="J50" s="45" t="s">
        <v>236</v>
      </c>
      <c r="K50" s="951" t="s">
        <v>249</v>
      </c>
      <c r="L50" s="951"/>
      <c r="M50" s="951"/>
      <c r="N50" s="951"/>
      <c r="O50" s="951"/>
      <c r="P50" s="951"/>
      <c r="Q50" s="18"/>
      <c r="R50" s="28"/>
    </row>
    <row r="51" spans="2:18">
      <c r="B51" s="44">
        <v>25</v>
      </c>
      <c r="C51" s="45" t="s">
        <v>244</v>
      </c>
      <c r="D51" s="45" t="s">
        <v>245</v>
      </c>
      <c r="E51" s="28">
        <v>39</v>
      </c>
      <c r="F51" s="45">
        <v>0.3</v>
      </c>
      <c r="G51" s="28">
        <v>0.45</v>
      </c>
      <c r="H51" s="45" t="s">
        <v>250</v>
      </c>
      <c r="I51" s="45">
        <v>1120</v>
      </c>
      <c r="J51" s="45" t="s">
        <v>236</v>
      </c>
      <c r="K51" s="951" t="s">
        <v>251</v>
      </c>
      <c r="L51" s="951"/>
      <c r="M51" s="951"/>
      <c r="N51" s="951"/>
      <c r="O51" s="951"/>
      <c r="P51" s="951"/>
      <c r="Q51" s="18" t="s">
        <v>252</v>
      </c>
      <c r="R51" s="28" t="s">
        <v>215</v>
      </c>
    </row>
    <row r="52" spans="2:18">
      <c r="B52" s="44"/>
      <c r="C52" s="45"/>
      <c r="D52" s="45"/>
      <c r="E52" s="28"/>
      <c r="F52" s="45"/>
      <c r="G52" s="28"/>
      <c r="H52" s="45"/>
      <c r="I52" s="45"/>
      <c r="J52" s="45"/>
      <c r="K52" s="951"/>
      <c r="L52" s="951"/>
      <c r="M52" s="951"/>
      <c r="N52" s="951"/>
      <c r="O52" s="951"/>
      <c r="P52" s="951"/>
      <c r="Q52" s="18"/>
      <c r="R52" s="28"/>
    </row>
    <row r="53" spans="2:18">
      <c r="B53" s="44">
        <v>38</v>
      </c>
      <c r="C53" s="45" t="s">
        <v>164</v>
      </c>
      <c r="D53" s="28" t="s">
        <v>253</v>
      </c>
      <c r="E53" s="28"/>
      <c r="F53" s="45">
        <v>0.3</v>
      </c>
      <c r="G53" s="28">
        <v>0.45</v>
      </c>
      <c r="H53" s="45" t="s">
        <v>235</v>
      </c>
      <c r="I53" s="28">
        <v>1120</v>
      </c>
      <c r="J53" s="45" t="s">
        <v>236</v>
      </c>
      <c r="K53" s="951"/>
      <c r="L53" s="951"/>
      <c r="M53" s="951"/>
      <c r="N53" s="951"/>
      <c r="O53" s="951"/>
      <c r="P53" s="951"/>
      <c r="Q53" s="18"/>
      <c r="R53" s="28"/>
    </row>
    <row r="54" spans="2:18">
      <c r="B54" s="28">
        <v>38</v>
      </c>
      <c r="C54" s="28" t="s">
        <v>254</v>
      </c>
      <c r="D54" s="28" t="s">
        <v>255</v>
      </c>
      <c r="E54" s="28">
        <v>48</v>
      </c>
      <c r="F54" s="28">
        <v>0.3</v>
      </c>
      <c r="G54" s="28">
        <v>0.3</v>
      </c>
      <c r="H54" s="28"/>
      <c r="I54" s="28"/>
      <c r="J54" s="28" t="s">
        <v>132</v>
      </c>
      <c r="K54" s="951" t="s">
        <v>256</v>
      </c>
      <c r="L54" s="951"/>
      <c r="M54" s="951"/>
      <c r="N54" s="951"/>
      <c r="O54" s="951"/>
      <c r="P54" s="951"/>
      <c r="Q54" s="18"/>
      <c r="R54" s="28"/>
    </row>
    <row r="55" spans="2:18">
      <c r="B55" s="45"/>
      <c r="C55" s="45"/>
      <c r="D55" s="45"/>
      <c r="E55" s="45"/>
      <c r="F55" s="45"/>
      <c r="G55" s="45"/>
      <c r="H55" s="45"/>
      <c r="I55" s="45"/>
      <c r="J55" s="45"/>
      <c r="K55" s="952"/>
      <c r="L55" s="952"/>
      <c r="M55" s="952"/>
      <c r="N55" s="952"/>
      <c r="O55" s="952"/>
      <c r="P55" s="952"/>
      <c r="Q55" s="18"/>
      <c r="R55" s="28"/>
    </row>
    <row r="56" spans="2:18">
      <c r="B56" s="28"/>
      <c r="C56" s="28"/>
      <c r="D56" s="28"/>
      <c r="E56" s="28"/>
      <c r="F56" s="28"/>
      <c r="G56" s="28"/>
      <c r="H56" s="28"/>
      <c r="I56" s="28"/>
      <c r="J56" s="28"/>
      <c r="K56" s="951"/>
      <c r="L56" s="951"/>
      <c r="M56" s="951"/>
      <c r="N56" s="951"/>
      <c r="O56" s="951"/>
      <c r="P56" s="951"/>
      <c r="Q56" s="18"/>
      <c r="R56" s="28"/>
    </row>
    <row r="57" spans="2:18">
      <c r="B57" s="28"/>
      <c r="C57" s="28"/>
      <c r="D57" s="28"/>
      <c r="E57" s="28"/>
      <c r="F57" s="28"/>
      <c r="G57" s="28"/>
      <c r="H57" s="28"/>
      <c r="I57" s="28"/>
      <c r="J57" s="28"/>
      <c r="K57" s="951"/>
      <c r="L57" s="951"/>
      <c r="M57" s="951"/>
      <c r="N57" s="951"/>
      <c r="O57" s="951"/>
      <c r="P57" s="951"/>
      <c r="Q57" s="18"/>
      <c r="R57" s="28"/>
    </row>
  </sheetData>
  <mergeCells count="56">
    <mergeCell ref="K56:P56"/>
    <mergeCell ref="K57:P57"/>
    <mergeCell ref="K50:P50"/>
    <mergeCell ref="K51:P51"/>
    <mergeCell ref="K52:P52"/>
    <mergeCell ref="K53:P53"/>
    <mergeCell ref="K54:P54"/>
    <mergeCell ref="K55:P55"/>
    <mergeCell ref="K49:P49"/>
    <mergeCell ref="K38:P38"/>
    <mergeCell ref="K39:P39"/>
    <mergeCell ref="K40:P40"/>
    <mergeCell ref="K41:P41"/>
    <mergeCell ref="K42:P42"/>
    <mergeCell ref="K43:P43"/>
    <mergeCell ref="K44:P44"/>
    <mergeCell ref="K45:P45"/>
    <mergeCell ref="K46:P46"/>
    <mergeCell ref="K47:P47"/>
    <mergeCell ref="K48:P48"/>
    <mergeCell ref="C33:H33"/>
    <mergeCell ref="K33:P33"/>
    <mergeCell ref="K34:P34"/>
    <mergeCell ref="K35:P35"/>
    <mergeCell ref="K36:P36"/>
    <mergeCell ref="K37:P37"/>
    <mergeCell ref="J25:O25"/>
    <mergeCell ref="J26:O26"/>
    <mergeCell ref="J27:O27"/>
    <mergeCell ref="J28:O28"/>
    <mergeCell ref="J29:O29"/>
    <mergeCell ref="J30:O30"/>
    <mergeCell ref="J24:O24"/>
    <mergeCell ref="J13:O13"/>
    <mergeCell ref="J14:O14"/>
    <mergeCell ref="J15:O15"/>
    <mergeCell ref="J16:O16"/>
    <mergeCell ref="J17:O17"/>
    <mergeCell ref="J18:O18"/>
    <mergeCell ref="J19:O19"/>
    <mergeCell ref="J20:O20"/>
    <mergeCell ref="J21:O21"/>
    <mergeCell ref="J22:O22"/>
    <mergeCell ref="J23:O23"/>
    <mergeCell ref="J12:O12"/>
    <mergeCell ref="C2:G2"/>
    <mergeCell ref="J2:O2"/>
    <mergeCell ref="J3:O3"/>
    <mergeCell ref="J4:O4"/>
    <mergeCell ref="J5:O5"/>
    <mergeCell ref="J6:O6"/>
    <mergeCell ref="J7:O7"/>
    <mergeCell ref="J8:O8"/>
    <mergeCell ref="J9:O9"/>
    <mergeCell ref="J10:O10"/>
    <mergeCell ref="J11:O11"/>
  </mergeCells>
  <phoneticPr fontId="5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2"/>
  <dimension ref="A1:W70"/>
  <sheetViews>
    <sheetView zoomScaleNormal="100" workbookViewId="0">
      <selection activeCell="S7" sqref="S7:W7"/>
    </sheetView>
  </sheetViews>
  <sheetFormatPr defaultColWidth="9" defaultRowHeight="13.5"/>
  <cols>
    <col min="1" max="67" width="4" style="389" customWidth="1"/>
    <col min="68" max="16384" width="9" style="389"/>
  </cols>
  <sheetData>
    <row r="1" spans="1:23" ht="16.5">
      <c r="A1" s="388"/>
      <c r="B1" s="388"/>
    </row>
    <row r="3" spans="1:23" ht="18" customHeight="1">
      <c r="B3" s="684" t="s">
        <v>849</v>
      </c>
      <c r="C3" s="684"/>
      <c r="D3" s="685"/>
      <c r="E3" s="708" t="s">
        <v>437</v>
      </c>
      <c r="F3" s="708"/>
      <c r="G3" s="708" t="s">
        <v>850</v>
      </c>
      <c r="H3" s="708"/>
      <c r="I3" s="708"/>
      <c r="J3" s="708"/>
      <c r="K3" s="708"/>
      <c r="L3" s="708"/>
      <c r="M3" s="708"/>
      <c r="N3" s="708"/>
      <c r="O3" s="780" t="s">
        <v>894</v>
      </c>
      <c r="P3" s="684"/>
      <c r="Q3" s="684"/>
      <c r="R3" s="685"/>
      <c r="S3" s="780" t="s">
        <v>893</v>
      </c>
      <c r="T3" s="684"/>
      <c r="U3" s="684"/>
      <c r="V3" s="684"/>
      <c r="W3" s="684"/>
    </row>
    <row r="4" spans="1:23" ht="18" customHeight="1">
      <c r="B4" s="788"/>
      <c r="C4" s="788"/>
      <c r="D4" s="789"/>
      <c r="E4" s="790"/>
      <c r="F4" s="790"/>
      <c r="G4" s="953"/>
      <c r="H4" s="953"/>
      <c r="I4" s="953"/>
      <c r="J4" s="953"/>
      <c r="K4" s="953"/>
      <c r="L4" s="953"/>
      <c r="M4" s="953"/>
      <c r="N4" s="953"/>
      <c r="O4" s="792"/>
      <c r="P4" s="793"/>
      <c r="Q4" s="793"/>
      <c r="R4" s="794"/>
      <c r="S4" s="795"/>
      <c r="T4" s="788"/>
      <c r="U4" s="788"/>
      <c r="V4" s="788"/>
      <c r="W4" s="788"/>
    </row>
    <row r="5" spans="1:23" ht="18" customHeight="1">
      <c r="B5" s="788"/>
      <c r="C5" s="788"/>
      <c r="D5" s="789"/>
      <c r="E5" s="790"/>
      <c r="F5" s="790"/>
      <c r="G5" s="791"/>
      <c r="H5" s="791"/>
      <c r="I5" s="791"/>
      <c r="J5" s="791"/>
      <c r="K5" s="791"/>
      <c r="L5" s="791"/>
      <c r="M5" s="791"/>
      <c r="N5" s="791"/>
      <c r="O5" s="792"/>
      <c r="P5" s="793"/>
      <c r="Q5" s="793"/>
      <c r="R5" s="794"/>
      <c r="S5" s="781"/>
      <c r="T5" s="781"/>
      <c r="U5" s="781"/>
      <c r="V5" s="781"/>
      <c r="W5" s="781"/>
    </row>
    <row r="6" spans="1:23" ht="18" customHeight="1">
      <c r="B6" s="781"/>
      <c r="C6" s="781"/>
      <c r="D6" s="782"/>
      <c r="E6" s="783"/>
      <c r="F6" s="783"/>
      <c r="G6" s="784"/>
      <c r="H6" s="784"/>
      <c r="I6" s="784"/>
      <c r="J6" s="784"/>
      <c r="K6" s="784"/>
      <c r="L6" s="784"/>
      <c r="M6" s="784"/>
      <c r="N6" s="784"/>
      <c r="O6" s="785"/>
      <c r="P6" s="786"/>
      <c r="Q6" s="786"/>
      <c r="R6" s="787"/>
      <c r="S6" s="781"/>
      <c r="T6" s="781"/>
      <c r="U6" s="781"/>
      <c r="V6" s="781"/>
      <c r="W6" s="781"/>
    </row>
    <row r="7" spans="1:23" ht="18" customHeight="1">
      <c r="B7" s="781"/>
      <c r="C7" s="781"/>
      <c r="D7" s="782"/>
      <c r="E7" s="783"/>
      <c r="F7" s="783"/>
      <c r="G7" s="784"/>
      <c r="H7" s="784"/>
      <c r="I7" s="784"/>
      <c r="J7" s="784"/>
      <c r="K7" s="784"/>
      <c r="L7" s="784"/>
      <c r="M7" s="784"/>
      <c r="N7" s="784"/>
      <c r="O7" s="785"/>
      <c r="P7" s="786"/>
      <c r="Q7" s="786"/>
      <c r="R7" s="787"/>
      <c r="S7" s="781"/>
      <c r="T7" s="781"/>
      <c r="U7" s="781"/>
      <c r="V7" s="781"/>
      <c r="W7" s="781"/>
    </row>
    <row r="8" spans="1:23" ht="18" customHeight="1" thickBot="1">
      <c r="B8" s="773"/>
      <c r="C8" s="773"/>
      <c r="D8" s="774"/>
      <c r="E8" s="775"/>
      <c r="F8" s="775"/>
      <c r="G8" s="776"/>
      <c r="H8" s="776"/>
      <c r="I8" s="776"/>
      <c r="J8" s="776"/>
      <c r="K8" s="776"/>
      <c r="L8" s="776"/>
      <c r="M8" s="776"/>
      <c r="N8" s="776"/>
      <c r="O8" s="777"/>
      <c r="P8" s="778"/>
      <c r="Q8" s="778"/>
      <c r="R8" s="779"/>
      <c r="S8" s="773"/>
      <c r="T8" s="773"/>
      <c r="U8" s="773"/>
      <c r="V8" s="773"/>
      <c r="W8" s="773"/>
    </row>
    <row r="9" spans="1:23" ht="18" customHeight="1">
      <c r="B9" s="685" t="s">
        <v>851</v>
      </c>
      <c r="C9" s="708"/>
      <c r="D9" s="708"/>
      <c r="E9" s="708"/>
      <c r="F9" s="708"/>
      <c r="G9" s="708"/>
      <c r="H9" s="708"/>
      <c r="I9" s="708"/>
      <c r="J9" s="708" t="s">
        <v>852</v>
      </c>
      <c r="K9" s="708"/>
      <c r="L9" s="708"/>
      <c r="M9" s="708"/>
      <c r="N9" s="708" t="s">
        <v>853</v>
      </c>
      <c r="O9" s="708"/>
      <c r="P9" s="708"/>
      <c r="Q9" s="708"/>
      <c r="R9" s="708"/>
      <c r="S9" s="708"/>
      <c r="T9" s="708" t="s">
        <v>854</v>
      </c>
      <c r="U9" s="708"/>
      <c r="V9" s="708"/>
      <c r="W9" s="780"/>
    </row>
    <row r="10" spans="1:23" ht="18" customHeight="1" thickBot="1">
      <c r="B10" s="673"/>
      <c r="C10" s="762"/>
      <c r="D10" s="762"/>
      <c r="E10" s="762"/>
      <c r="F10" s="762"/>
      <c r="G10" s="762"/>
      <c r="H10" s="762"/>
      <c r="I10" s="762"/>
      <c r="J10" s="763" t="s">
        <v>892</v>
      </c>
      <c r="K10" s="748"/>
      <c r="L10" s="748"/>
      <c r="M10" s="764"/>
      <c r="N10" s="765" t="s">
        <v>901</v>
      </c>
      <c r="O10" s="766"/>
      <c r="P10" s="766"/>
      <c r="Q10" s="766"/>
      <c r="R10" s="766"/>
      <c r="S10" s="767"/>
      <c r="T10" s="768"/>
      <c r="U10" s="768"/>
      <c r="V10" s="768" t="s">
        <v>855</v>
      </c>
      <c r="W10" s="769"/>
    </row>
    <row r="11" spans="1:23" ht="21.75" customHeight="1">
      <c r="B11" s="390" t="s">
        <v>856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O11" s="393"/>
      <c r="P11" s="735" t="s">
        <v>857</v>
      </c>
      <c r="Q11" s="772"/>
      <c r="R11" s="772"/>
      <c r="S11" s="772"/>
      <c r="T11" s="745" t="s">
        <v>858</v>
      </c>
      <c r="U11" s="746"/>
      <c r="V11" s="746"/>
      <c r="W11" s="746"/>
    </row>
    <row r="12" spans="1:23" ht="18" customHeight="1">
      <c r="B12" s="392"/>
      <c r="O12" s="393"/>
      <c r="P12" s="424" t="s">
        <v>859</v>
      </c>
      <c r="Q12" s="749" t="s">
        <v>860</v>
      </c>
      <c r="R12" s="750"/>
      <c r="S12" s="750"/>
      <c r="T12" s="425" t="s">
        <v>859</v>
      </c>
      <c r="U12" s="751" t="s">
        <v>860</v>
      </c>
      <c r="V12" s="750"/>
      <c r="W12" s="730"/>
    </row>
    <row r="13" spans="1:23" ht="18" customHeight="1">
      <c r="B13" s="392"/>
      <c r="O13" s="393"/>
      <c r="P13" s="752"/>
      <c r="Q13" s="754"/>
      <c r="R13" s="754"/>
      <c r="S13" s="755"/>
      <c r="T13" s="758"/>
      <c r="U13" s="755"/>
      <c r="V13" s="760"/>
      <c r="W13" s="760"/>
    </row>
    <row r="14" spans="1:23" ht="18" customHeight="1" thickBot="1">
      <c r="B14" s="392"/>
      <c r="O14" s="393"/>
      <c r="P14" s="753"/>
      <c r="Q14" s="756"/>
      <c r="R14" s="756"/>
      <c r="S14" s="757"/>
      <c r="T14" s="759"/>
      <c r="U14" s="757"/>
      <c r="V14" s="761"/>
      <c r="W14" s="761"/>
    </row>
    <row r="15" spans="1:23" ht="18" customHeight="1" thickBot="1">
      <c r="B15" s="392"/>
      <c r="O15" s="393"/>
      <c r="P15" s="741" t="s">
        <v>861</v>
      </c>
      <c r="Q15" s="742"/>
      <c r="R15" s="743"/>
      <c r="S15" s="744" t="s">
        <v>862</v>
      </c>
      <c r="T15" s="744"/>
      <c r="U15" s="744"/>
      <c r="V15" s="744"/>
      <c r="W15" s="744"/>
    </row>
    <row r="16" spans="1:23" ht="18" customHeight="1">
      <c r="B16" s="392"/>
      <c r="O16" s="393"/>
      <c r="P16" s="745" t="s">
        <v>863</v>
      </c>
      <c r="Q16" s="746"/>
      <c r="R16" s="746"/>
      <c r="S16" s="728" t="s">
        <v>864</v>
      </c>
      <c r="T16" s="729"/>
      <c r="U16" s="729"/>
      <c r="V16" s="729"/>
      <c r="W16" s="729"/>
    </row>
    <row r="17" spans="2:23" ht="18" customHeight="1" thickBot="1">
      <c r="B17" s="392"/>
      <c r="O17" s="393"/>
      <c r="P17" s="747" t="s">
        <v>865</v>
      </c>
      <c r="Q17" s="748"/>
      <c r="R17" s="748"/>
      <c r="S17" s="698" t="s">
        <v>864</v>
      </c>
      <c r="T17" s="726"/>
      <c r="U17" s="726"/>
      <c r="V17" s="726"/>
      <c r="W17" s="726"/>
    </row>
    <row r="18" spans="2:23" ht="18" customHeight="1">
      <c r="B18" s="392"/>
      <c r="O18" s="393"/>
      <c r="P18" s="715" t="s">
        <v>866</v>
      </c>
      <c r="Q18" s="683"/>
      <c r="R18" s="727"/>
      <c r="S18" s="728" t="s">
        <v>864</v>
      </c>
      <c r="T18" s="729"/>
      <c r="U18" s="729"/>
      <c r="V18" s="729"/>
      <c r="W18" s="729"/>
    </row>
    <row r="19" spans="2:23" ht="18" customHeight="1" thickBot="1">
      <c r="B19" s="392"/>
      <c r="O19" s="393"/>
      <c r="P19" s="723" t="s">
        <v>980</v>
      </c>
      <c r="Q19" s="724"/>
      <c r="R19" s="725"/>
      <c r="S19" s="698" t="s">
        <v>864</v>
      </c>
      <c r="T19" s="726"/>
      <c r="U19" s="726"/>
      <c r="V19" s="726"/>
      <c r="W19" s="726"/>
    </row>
    <row r="20" spans="2:23" ht="18" customHeight="1">
      <c r="B20" s="392"/>
      <c r="O20" s="393"/>
      <c r="P20" s="715" t="s">
        <v>867</v>
      </c>
      <c r="Q20" s="683"/>
      <c r="R20" s="727"/>
      <c r="S20" s="728" t="s">
        <v>864</v>
      </c>
      <c r="T20" s="729"/>
      <c r="U20" s="729"/>
      <c r="V20" s="729"/>
      <c r="W20" s="729"/>
    </row>
    <row r="21" spans="2:23" ht="18" customHeight="1">
      <c r="B21" s="392"/>
      <c r="O21" s="393"/>
      <c r="P21" s="730" t="s">
        <v>868</v>
      </c>
      <c r="Q21" s="731"/>
      <c r="R21" s="732"/>
      <c r="S21" s="733" t="s">
        <v>864</v>
      </c>
      <c r="T21" s="734"/>
      <c r="U21" s="734"/>
      <c r="V21" s="734"/>
      <c r="W21" s="734"/>
    </row>
    <row r="22" spans="2:23" ht="18" customHeight="1" thickBot="1">
      <c r="B22" s="392"/>
      <c r="O22" s="393"/>
      <c r="P22" s="735" t="s">
        <v>869</v>
      </c>
      <c r="Q22" s="724"/>
      <c r="R22" s="725"/>
      <c r="S22" s="736"/>
      <c r="T22" s="737"/>
      <c r="U22" s="737"/>
      <c r="V22" s="737"/>
      <c r="W22" s="737"/>
    </row>
    <row r="23" spans="2:23" ht="18" customHeight="1">
      <c r="B23" s="392"/>
      <c r="D23" s="394"/>
      <c r="E23" s="394"/>
      <c r="G23" s="407"/>
      <c r="H23" s="407"/>
      <c r="O23" s="395"/>
      <c r="P23" s="738" t="s">
        <v>870</v>
      </c>
      <c r="Q23" s="694" t="s">
        <v>909</v>
      </c>
      <c r="R23" s="694"/>
      <c r="S23" s="694"/>
      <c r="T23" s="718"/>
      <c r="U23" s="718"/>
      <c r="V23" s="718"/>
      <c r="W23" s="719"/>
    </row>
    <row r="24" spans="2:23" ht="18" customHeight="1">
      <c r="B24" s="392"/>
      <c r="D24" s="394"/>
      <c r="E24" s="394"/>
      <c r="G24" s="407"/>
      <c r="H24" s="407"/>
      <c r="O24" s="395"/>
      <c r="P24" s="739"/>
      <c r="Q24" s="701" t="s">
        <v>910</v>
      </c>
      <c r="R24" s="701"/>
      <c r="S24" s="701"/>
      <c r="T24" s="720"/>
      <c r="U24" s="720"/>
      <c r="V24" s="720"/>
      <c r="W24" s="674"/>
    </row>
    <row r="25" spans="2:23" ht="18" customHeight="1" thickBot="1">
      <c r="B25" s="392"/>
      <c r="O25" s="395"/>
      <c r="P25" s="740"/>
      <c r="Q25" s="704" t="s">
        <v>911</v>
      </c>
      <c r="R25" s="704"/>
      <c r="S25" s="704"/>
      <c r="T25" s="721"/>
      <c r="U25" s="721"/>
      <c r="V25" s="721"/>
      <c r="W25" s="722"/>
    </row>
    <row r="26" spans="2:23" ht="18" customHeight="1">
      <c r="B26" s="392"/>
      <c r="O26" s="393"/>
      <c r="P26" s="715" t="s">
        <v>871</v>
      </c>
      <c r="Q26" s="683"/>
      <c r="R26" s="683"/>
      <c r="S26" s="683"/>
      <c r="T26" s="683"/>
      <c r="U26" s="683"/>
      <c r="V26" s="683"/>
      <c r="W26" s="683"/>
    </row>
    <row r="27" spans="2:23" ht="18" customHeight="1">
      <c r="B27" s="392"/>
      <c r="O27" s="393"/>
      <c r="P27" s="834" t="s">
        <v>872</v>
      </c>
      <c r="Q27" s="671"/>
      <c r="R27" s="671"/>
      <c r="S27" s="672"/>
      <c r="T27" s="670" t="s">
        <v>873</v>
      </c>
      <c r="U27" s="836"/>
      <c r="V27" s="670" t="s">
        <v>874</v>
      </c>
      <c r="W27" s="838"/>
    </row>
    <row r="28" spans="2:23" ht="18" customHeight="1">
      <c r="B28" s="392"/>
      <c r="O28" s="393"/>
      <c r="P28" s="835"/>
      <c r="Q28" s="684"/>
      <c r="R28" s="684"/>
      <c r="S28" s="685"/>
      <c r="T28" s="818"/>
      <c r="U28" s="837"/>
      <c r="V28" s="818"/>
      <c r="W28" s="839"/>
    </row>
    <row r="29" spans="2:23" ht="18" customHeight="1">
      <c r="B29" s="392"/>
      <c r="O29" s="393"/>
      <c r="P29" s="834" t="s">
        <v>875</v>
      </c>
      <c r="Q29" s="671"/>
      <c r="R29" s="671"/>
      <c r="S29" s="672"/>
      <c r="T29" s="670" t="s">
        <v>874</v>
      </c>
      <c r="U29" s="836"/>
      <c r="V29" s="670" t="s">
        <v>874</v>
      </c>
      <c r="W29" s="838"/>
    </row>
    <row r="30" spans="2:23" ht="18" customHeight="1">
      <c r="B30" s="392"/>
      <c r="O30" s="393"/>
      <c r="P30" s="835"/>
      <c r="Q30" s="684"/>
      <c r="R30" s="684"/>
      <c r="S30" s="685"/>
      <c r="T30" s="818"/>
      <c r="U30" s="837"/>
      <c r="V30" s="818"/>
      <c r="W30" s="839"/>
    </row>
    <row r="31" spans="2:23" ht="18" customHeight="1">
      <c r="B31" s="392"/>
      <c r="O31" s="393"/>
      <c r="P31" s="730" t="s">
        <v>876</v>
      </c>
      <c r="Q31" s="731"/>
      <c r="R31" s="731"/>
      <c r="S31" s="732"/>
      <c r="T31" s="703" t="s">
        <v>915</v>
      </c>
      <c r="U31" s="832"/>
      <c r="V31" s="703" t="s">
        <v>916</v>
      </c>
      <c r="W31" s="833"/>
    </row>
    <row r="32" spans="2:23" ht="18" customHeight="1" thickBot="1">
      <c r="B32" s="392"/>
      <c r="O32" s="393"/>
      <c r="P32" s="747" t="s">
        <v>877</v>
      </c>
      <c r="Q32" s="748"/>
      <c r="R32" s="748"/>
      <c r="S32" s="764"/>
      <c r="T32" s="706" t="s">
        <v>878</v>
      </c>
      <c r="U32" s="820"/>
      <c r="V32" s="706" t="s">
        <v>879</v>
      </c>
      <c r="W32" s="821"/>
    </row>
    <row r="33" spans="2:23" ht="18" customHeight="1">
      <c r="B33" s="392"/>
      <c r="O33" s="393"/>
      <c r="P33" s="827" t="s">
        <v>880</v>
      </c>
      <c r="Q33" s="828" t="s">
        <v>914</v>
      </c>
      <c r="R33" s="683"/>
      <c r="S33" s="727"/>
      <c r="T33" s="700" t="s">
        <v>917</v>
      </c>
      <c r="U33" s="829"/>
      <c r="V33" s="700" t="s">
        <v>918</v>
      </c>
      <c r="W33" s="830"/>
    </row>
    <row r="34" spans="2:23" ht="18" customHeight="1">
      <c r="B34" s="392"/>
      <c r="O34" s="393"/>
      <c r="P34" s="758"/>
      <c r="Q34" s="831" t="s">
        <v>913</v>
      </c>
      <c r="R34" s="731"/>
      <c r="S34" s="732"/>
      <c r="T34" s="703" t="s">
        <v>917</v>
      </c>
      <c r="U34" s="832"/>
      <c r="V34" s="703" t="s">
        <v>919</v>
      </c>
      <c r="W34" s="833"/>
    </row>
    <row r="35" spans="2:23" ht="18" customHeight="1" thickBot="1">
      <c r="B35" s="392"/>
      <c r="O35" s="393"/>
      <c r="P35" s="759"/>
      <c r="Q35" s="763" t="s">
        <v>912</v>
      </c>
      <c r="R35" s="748"/>
      <c r="S35" s="764"/>
      <c r="T35" s="706" t="s">
        <v>917</v>
      </c>
      <c r="U35" s="820"/>
      <c r="V35" s="706" t="s">
        <v>919</v>
      </c>
      <c r="W35" s="821"/>
    </row>
    <row r="36" spans="2:23" ht="18" customHeight="1">
      <c r="B36" s="392"/>
      <c r="O36" s="393"/>
      <c r="P36" s="822" t="s">
        <v>883</v>
      </c>
      <c r="Q36" s="823"/>
      <c r="R36" s="823"/>
      <c r="S36" s="824"/>
      <c r="T36" s="695" t="s">
        <v>884</v>
      </c>
      <c r="U36" s="823"/>
      <c r="V36" s="823"/>
      <c r="W36" s="823"/>
    </row>
    <row r="37" spans="2:23" ht="18" customHeight="1" thickBot="1">
      <c r="B37" s="392"/>
      <c r="O37" s="393"/>
      <c r="P37" s="825" t="s">
        <v>885</v>
      </c>
      <c r="Q37" s="726"/>
      <c r="R37" s="726"/>
      <c r="S37" s="826"/>
      <c r="T37" s="698" t="s">
        <v>885</v>
      </c>
      <c r="U37" s="726"/>
      <c r="V37" s="726"/>
      <c r="W37" s="726"/>
    </row>
    <row r="38" spans="2:23" ht="18" customHeight="1">
      <c r="B38" s="392"/>
      <c r="O38" s="393"/>
      <c r="P38" s="677" t="s">
        <v>886</v>
      </c>
      <c r="Q38" s="678"/>
      <c r="R38" s="678"/>
      <c r="S38" s="678"/>
      <c r="T38" s="678"/>
      <c r="U38" s="678"/>
      <c r="V38" s="678"/>
      <c r="W38" s="679"/>
    </row>
    <row r="39" spans="2:23" ht="12.75" customHeight="1" thickBot="1"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7"/>
      <c r="P39" s="680"/>
      <c r="Q39" s="681"/>
      <c r="R39" s="681"/>
      <c r="S39" s="681"/>
      <c r="T39" s="681"/>
      <c r="U39" s="681"/>
      <c r="V39" s="681"/>
      <c r="W39" s="682"/>
    </row>
    <row r="40" spans="2:23" ht="18" customHeight="1">
      <c r="B40" s="683" t="s">
        <v>887</v>
      </c>
      <c r="C40" s="683"/>
      <c r="D40" s="683"/>
      <c r="E40" s="683"/>
      <c r="F40" s="683"/>
      <c r="G40" s="683"/>
      <c r="H40" s="683"/>
      <c r="I40" s="683"/>
      <c r="J40" s="683"/>
      <c r="K40" s="683"/>
      <c r="L40" s="683"/>
      <c r="M40" s="683"/>
      <c r="N40" s="683"/>
      <c r="O40" s="683"/>
      <c r="P40" s="680"/>
      <c r="Q40" s="681"/>
      <c r="R40" s="681"/>
      <c r="S40" s="681"/>
      <c r="T40" s="681"/>
      <c r="U40" s="681"/>
      <c r="V40" s="681"/>
      <c r="W40" s="682"/>
    </row>
    <row r="41" spans="2:23" ht="18" customHeight="1">
      <c r="B41" s="684" t="s">
        <v>888</v>
      </c>
      <c r="C41" s="685"/>
      <c r="D41" s="686"/>
      <c r="E41" s="687"/>
      <c r="F41" s="686"/>
      <c r="G41" s="687"/>
      <c r="H41" s="686"/>
      <c r="I41" s="687"/>
      <c r="J41" s="686"/>
      <c r="K41" s="687"/>
      <c r="L41" s="686"/>
      <c r="M41" s="687"/>
      <c r="N41" s="686"/>
      <c r="O41" s="688"/>
      <c r="P41" s="680"/>
      <c r="Q41" s="681"/>
      <c r="R41" s="681"/>
      <c r="S41" s="681"/>
      <c r="T41" s="681"/>
      <c r="U41" s="681"/>
      <c r="V41" s="681"/>
      <c r="W41" s="682"/>
    </row>
    <row r="42" spans="2:23" ht="18" customHeight="1">
      <c r="B42" s="684" t="s">
        <v>889</v>
      </c>
      <c r="C42" s="685"/>
      <c r="D42" s="674"/>
      <c r="E42" s="675"/>
      <c r="F42" s="674"/>
      <c r="G42" s="675"/>
      <c r="H42" s="674"/>
      <c r="I42" s="675"/>
      <c r="J42" s="674"/>
      <c r="K42" s="675"/>
      <c r="L42" s="674"/>
      <c r="M42" s="675"/>
      <c r="N42" s="674"/>
      <c r="O42" s="676"/>
      <c r="P42" s="680"/>
      <c r="Q42" s="681"/>
      <c r="R42" s="681"/>
      <c r="S42" s="681"/>
      <c r="T42" s="681"/>
      <c r="U42" s="681"/>
      <c r="V42" s="681"/>
      <c r="W42" s="682"/>
    </row>
    <row r="43" spans="2:23" ht="18" customHeight="1">
      <c r="B43" s="671" t="s">
        <v>890</v>
      </c>
      <c r="C43" s="672"/>
      <c r="D43" s="665"/>
      <c r="E43" s="673"/>
      <c r="F43" s="665"/>
      <c r="G43" s="673"/>
      <c r="H43" s="665"/>
      <c r="I43" s="673"/>
      <c r="J43" s="665"/>
      <c r="K43" s="673"/>
      <c r="L43" s="665"/>
      <c r="M43" s="673"/>
      <c r="N43" s="665"/>
      <c r="O43" s="666"/>
      <c r="P43" s="667" t="s">
        <v>891</v>
      </c>
      <c r="Q43" s="668"/>
      <c r="R43" s="668"/>
      <c r="S43" s="668"/>
      <c r="T43" s="669" t="s">
        <v>881</v>
      </c>
      <c r="U43" s="669"/>
      <c r="V43" s="669" t="s">
        <v>882</v>
      </c>
      <c r="W43" s="670"/>
    </row>
    <row r="44" spans="2:23" ht="18" customHeight="1"/>
    <row r="45" spans="2:23" ht="18" customHeight="1"/>
    <row r="46" spans="2:23" ht="18" customHeight="1"/>
    <row r="47" spans="2:23" ht="18" customHeight="1"/>
    <row r="48" spans="2:2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25">
    <mergeCell ref="N43:O43"/>
    <mergeCell ref="P43:S43"/>
    <mergeCell ref="T43:U43"/>
    <mergeCell ref="V43:W43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</mergeCells>
  <phoneticPr fontId="5"/>
  <printOptions horizontalCentered="1" verticalCentered="1"/>
  <pageMargins left="0.15748031496062992" right="0.11811023622047245" top="0.31496062992125984" bottom="0.31496062992125984" header="0.31496062992125984" footer="0.31496062992125984"/>
  <pageSetup paperSize="9" scale="10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0"/>
  <dimension ref="B3:AC48"/>
  <sheetViews>
    <sheetView zoomScaleNormal="100" workbookViewId="0">
      <pane xSplit="1" ySplit="5" topLeftCell="B15" activePane="bottomRight" state="frozen"/>
      <selection activeCell="T7" sqref="T7"/>
      <selection pane="topRight" activeCell="T7" sqref="T7"/>
      <selection pane="bottomLeft" activeCell="T7" sqref="T7"/>
      <selection pane="bottomRight" activeCell="F46" sqref="F46"/>
    </sheetView>
  </sheetViews>
  <sheetFormatPr defaultRowHeight="13.5"/>
  <cols>
    <col min="1" max="1" width="2" customWidth="1"/>
    <col min="2" max="3" width="3.875" style="79" customWidth="1"/>
    <col min="4" max="4" width="22.75" customWidth="1"/>
    <col min="5" max="5" width="7.625" customWidth="1"/>
    <col min="6" max="6" width="8.5" customWidth="1"/>
    <col min="7" max="7" width="13.875" style="106" customWidth="1"/>
    <col min="8" max="9" width="7.625" customWidth="1"/>
    <col min="10" max="14" width="8.625" customWidth="1"/>
    <col min="15" max="15" width="9.625" customWidth="1"/>
    <col min="16" max="16" width="6.375" customWidth="1"/>
    <col min="17" max="17" width="13" style="106" customWidth="1"/>
    <col min="18" max="18" width="28.375" customWidth="1"/>
    <col min="19" max="20" width="7.75" customWidth="1"/>
    <col min="21" max="21" width="7.75" style="106" customWidth="1"/>
    <col min="22" max="25" width="7.75" customWidth="1"/>
    <col min="26" max="26" width="10.125" customWidth="1"/>
    <col min="27" max="27" width="9.75" customWidth="1"/>
    <col min="28" max="28" width="9.375" style="106" customWidth="1"/>
  </cols>
  <sheetData>
    <row r="3" spans="2:29" ht="19.5" thickBot="1">
      <c r="B3" s="82" t="s">
        <v>329</v>
      </c>
      <c r="C3" s="82"/>
    </row>
    <row r="4" spans="2:29" s="11" customFormat="1" ht="18" thickTop="1">
      <c r="B4" s="958" t="s">
        <v>310</v>
      </c>
      <c r="C4" s="955"/>
      <c r="D4" s="959"/>
      <c r="E4" s="959"/>
      <c r="F4" s="959"/>
      <c r="G4" s="959"/>
      <c r="H4" s="954" t="s">
        <v>328</v>
      </c>
      <c r="I4" s="955"/>
      <c r="J4" s="956"/>
      <c r="K4" s="956"/>
      <c r="L4" s="956"/>
      <c r="M4" s="956"/>
      <c r="N4" s="956"/>
      <c r="O4" s="956"/>
      <c r="P4" s="956"/>
      <c r="Q4" s="956"/>
      <c r="R4" s="957"/>
      <c r="S4" s="963" t="s">
        <v>316</v>
      </c>
      <c r="T4" s="964"/>
      <c r="U4" s="964"/>
      <c r="V4" s="964"/>
      <c r="W4" s="964"/>
      <c r="X4" s="964"/>
      <c r="Y4" s="965"/>
      <c r="Z4" s="960" t="s">
        <v>318</v>
      </c>
      <c r="AA4" s="961"/>
      <c r="AB4" s="962"/>
      <c r="AC4"/>
    </row>
    <row r="5" spans="2:29" s="78" customFormat="1" ht="15" thickBot="1">
      <c r="B5" s="203"/>
      <c r="C5" s="204" t="s">
        <v>9</v>
      </c>
      <c r="D5" s="205" t="s">
        <v>260</v>
      </c>
      <c r="E5" s="205" t="s">
        <v>327</v>
      </c>
      <c r="F5" s="205" t="s">
        <v>305</v>
      </c>
      <c r="G5" s="204" t="s">
        <v>306</v>
      </c>
      <c r="H5" s="206" t="s">
        <v>495</v>
      </c>
      <c r="I5" s="205" t="s">
        <v>194</v>
      </c>
      <c r="J5" s="204" t="s">
        <v>304</v>
      </c>
      <c r="K5" s="207" t="s">
        <v>309</v>
      </c>
      <c r="L5" s="208" t="s">
        <v>496</v>
      </c>
      <c r="M5" s="209" t="s">
        <v>125</v>
      </c>
      <c r="N5" s="208" t="s">
        <v>497</v>
      </c>
      <c r="O5" s="210" t="s">
        <v>498</v>
      </c>
      <c r="P5" s="205" t="s">
        <v>126</v>
      </c>
      <c r="Q5" s="204" t="s">
        <v>189</v>
      </c>
      <c r="R5" s="211" t="s">
        <v>369</v>
      </c>
      <c r="S5" s="206" t="s">
        <v>499</v>
      </c>
      <c r="T5" s="212" t="s">
        <v>500</v>
      </c>
      <c r="U5" s="209" t="s">
        <v>322</v>
      </c>
      <c r="V5" s="205" t="s">
        <v>312</v>
      </c>
      <c r="W5" s="205" t="s">
        <v>501</v>
      </c>
      <c r="X5" s="209" t="s">
        <v>502</v>
      </c>
      <c r="Y5" s="213" t="s">
        <v>503</v>
      </c>
      <c r="Z5" s="214" t="s">
        <v>319</v>
      </c>
      <c r="AA5" s="205" t="s">
        <v>320</v>
      </c>
      <c r="AB5" s="211" t="s">
        <v>321</v>
      </c>
      <c r="AC5"/>
    </row>
    <row r="6" spans="2:29" s="11" customFormat="1" ht="14.25" thickTop="1">
      <c r="B6" s="200">
        <v>1</v>
      </c>
      <c r="C6" s="45">
        <v>25</v>
      </c>
      <c r="D6" s="88" t="s">
        <v>308</v>
      </c>
      <c r="E6" s="45" t="s">
        <v>504</v>
      </c>
      <c r="F6" s="45">
        <v>1005</v>
      </c>
      <c r="G6" s="109" t="s">
        <v>505</v>
      </c>
      <c r="H6" s="84">
        <v>7</v>
      </c>
      <c r="I6" s="45">
        <v>130</v>
      </c>
      <c r="J6" s="69">
        <v>160</v>
      </c>
      <c r="K6" s="76">
        <v>160</v>
      </c>
      <c r="L6" s="77">
        <v>30</v>
      </c>
      <c r="M6" s="73">
        <v>15</v>
      </c>
      <c r="N6" s="77">
        <v>30</v>
      </c>
      <c r="O6" s="71" t="s">
        <v>311</v>
      </c>
      <c r="P6" s="45"/>
      <c r="Q6" s="102" t="s">
        <v>335</v>
      </c>
      <c r="R6" s="148"/>
      <c r="S6" s="84" t="s">
        <v>315</v>
      </c>
      <c r="T6" s="45">
        <v>1015</v>
      </c>
      <c r="U6" s="111" t="s">
        <v>323</v>
      </c>
      <c r="V6" s="45" t="s">
        <v>313</v>
      </c>
      <c r="W6" s="45" t="s">
        <v>506</v>
      </c>
      <c r="X6" s="73" t="s">
        <v>337</v>
      </c>
      <c r="Y6" s="86"/>
      <c r="Z6" s="201">
        <v>1000</v>
      </c>
      <c r="AA6" s="45">
        <v>4000</v>
      </c>
      <c r="AB6" s="202" t="s">
        <v>507</v>
      </c>
      <c r="AC6"/>
    </row>
    <row r="7" spans="2:29" s="11" customFormat="1">
      <c r="B7" s="80">
        <v>2</v>
      </c>
      <c r="C7" s="28">
        <v>50</v>
      </c>
      <c r="D7" s="87" t="s">
        <v>308</v>
      </c>
      <c r="E7" s="28" t="s">
        <v>508</v>
      </c>
      <c r="F7" s="28">
        <v>1120</v>
      </c>
      <c r="G7" s="112" t="s">
        <v>307</v>
      </c>
      <c r="H7" s="83">
        <v>5</v>
      </c>
      <c r="I7" s="28">
        <v>130</v>
      </c>
      <c r="J7" s="33">
        <v>160</v>
      </c>
      <c r="K7" s="74">
        <v>220</v>
      </c>
      <c r="L7" s="75">
        <v>30</v>
      </c>
      <c r="M7" s="72">
        <v>35</v>
      </c>
      <c r="N7" s="75">
        <v>40</v>
      </c>
      <c r="O7" s="70" t="s">
        <v>311</v>
      </c>
      <c r="P7" s="28"/>
      <c r="Q7" s="108" t="s">
        <v>317</v>
      </c>
      <c r="R7" s="149"/>
      <c r="S7" s="83" t="s">
        <v>315</v>
      </c>
      <c r="T7" s="28">
        <f t="shared" ref="T7:T18" si="0">F7+5</f>
        <v>1125</v>
      </c>
      <c r="U7" s="110" t="s">
        <v>323</v>
      </c>
      <c r="V7" s="28" t="s">
        <v>509</v>
      </c>
      <c r="W7" s="28" t="s">
        <v>506</v>
      </c>
      <c r="X7" s="72" t="s">
        <v>336</v>
      </c>
      <c r="Y7" s="85"/>
      <c r="Z7" s="70">
        <v>1120</v>
      </c>
      <c r="AA7" s="28">
        <v>5000</v>
      </c>
      <c r="AB7" s="107" t="s">
        <v>510</v>
      </c>
      <c r="AC7"/>
    </row>
    <row r="8" spans="2:29" s="11" customFormat="1" ht="12.75" customHeight="1">
      <c r="B8" s="80">
        <v>3</v>
      </c>
      <c r="C8" s="90">
        <v>25</v>
      </c>
      <c r="D8" s="87" t="s">
        <v>302</v>
      </c>
      <c r="E8" s="28" t="s">
        <v>511</v>
      </c>
      <c r="F8" s="28">
        <v>1120</v>
      </c>
      <c r="G8" s="112" t="s">
        <v>324</v>
      </c>
      <c r="H8" s="83">
        <v>8</v>
      </c>
      <c r="I8" s="45">
        <v>180</v>
      </c>
      <c r="J8" s="69">
        <v>140</v>
      </c>
      <c r="K8" s="76">
        <v>100</v>
      </c>
      <c r="L8" s="77">
        <v>10</v>
      </c>
      <c r="M8" s="73">
        <v>5</v>
      </c>
      <c r="N8" s="77">
        <v>25</v>
      </c>
      <c r="O8" s="70" t="s">
        <v>311</v>
      </c>
      <c r="P8" s="45"/>
      <c r="Q8" s="108" t="s">
        <v>362</v>
      </c>
      <c r="R8" s="148"/>
      <c r="S8" s="83" t="s">
        <v>315</v>
      </c>
      <c r="T8" s="28">
        <f t="shared" si="0"/>
        <v>1125</v>
      </c>
      <c r="U8" s="110" t="s">
        <v>326</v>
      </c>
      <c r="V8" s="28" t="s">
        <v>512</v>
      </c>
      <c r="W8" s="28" t="s">
        <v>494</v>
      </c>
      <c r="X8" s="72" t="s">
        <v>314</v>
      </c>
      <c r="Y8" s="86"/>
      <c r="Z8" s="277">
        <v>1120</v>
      </c>
      <c r="AA8" s="28">
        <v>4000</v>
      </c>
      <c r="AB8" s="107" t="s">
        <v>507</v>
      </c>
      <c r="AC8"/>
    </row>
    <row r="9" spans="2:29" s="11" customFormat="1">
      <c r="B9" s="80">
        <v>4</v>
      </c>
      <c r="C9" s="28">
        <v>50</v>
      </c>
      <c r="D9" s="87" t="s">
        <v>302</v>
      </c>
      <c r="E9" s="28" t="s">
        <v>513</v>
      </c>
      <c r="F9" s="28">
        <v>1120</v>
      </c>
      <c r="G9" s="112" t="s">
        <v>324</v>
      </c>
      <c r="H9" s="83">
        <v>9</v>
      </c>
      <c r="I9" s="28">
        <v>180</v>
      </c>
      <c r="J9" s="33">
        <v>210</v>
      </c>
      <c r="K9" s="74">
        <v>240</v>
      </c>
      <c r="L9" s="75">
        <v>30</v>
      </c>
      <c r="M9" s="72">
        <v>35</v>
      </c>
      <c r="N9" s="75">
        <v>10</v>
      </c>
      <c r="O9" s="70" t="s">
        <v>311</v>
      </c>
      <c r="P9" s="28"/>
      <c r="Q9" s="108" t="s">
        <v>325</v>
      </c>
      <c r="R9" s="149"/>
      <c r="S9" s="83" t="s">
        <v>315</v>
      </c>
      <c r="T9" s="28">
        <f t="shared" si="0"/>
        <v>1125</v>
      </c>
      <c r="U9" s="110" t="s">
        <v>326</v>
      </c>
      <c r="V9" s="28" t="s">
        <v>506</v>
      </c>
      <c r="W9" s="28" t="s">
        <v>514</v>
      </c>
      <c r="X9" s="72" t="s">
        <v>512</v>
      </c>
      <c r="Y9" s="86"/>
      <c r="Z9" s="277">
        <v>1120</v>
      </c>
      <c r="AA9" s="28">
        <v>4000</v>
      </c>
      <c r="AB9" s="107" t="s">
        <v>515</v>
      </c>
      <c r="AC9"/>
    </row>
    <row r="10" spans="2:29" s="11" customFormat="1">
      <c r="B10" s="80">
        <v>5</v>
      </c>
      <c r="C10" s="28">
        <v>25</v>
      </c>
      <c r="D10" s="87" t="s">
        <v>338</v>
      </c>
      <c r="E10" s="90" t="s">
        <v>431</v>
      </c>
      <c r="F10" s="28">
        <v>1050</v>
      </c>
      <c r="G10" s="112" t="s">
        <v>324</v>
      </c>
      <c r="H10" s="83">
        <v>8</v>
      </c>
      <c r="I10" s="28">
        <v>180</v>
      </c>
      <c r="J10" s="33">
        <v>140</v>
      </c>
      <c r="K10" s="74">
        <v>100</v>
      </c>
      <c r="L10" s="75">
        <v>10</v>
      </c>
      <c r="M10" s="72">
        <v>5</v>
      </c>
      <c r="N10" s="75">
        <v>25</v>
      </c>
      <c r="O10" s="70" t="s">
        <v>311</v>
      </c>
      <c r="P10" s="28"/>
      <c r="Q10" s="108" t="s">
        <v>362</v>
      </c>
      <c r="R10" s="149"/>
      <c r="S10" s="83" t="s">
        <v>315</v>
      </c>
      <c r="T10" s="28">
        <f t="shared" si="0"/>
        <v>1055</v>
      </c>
      <c r="U10" s="110" t="s">
        <v>326</v>
      </c>
      <c r="V10" s="28" t="s">
        <v>516</v>
      </c>
      <c r="W10" s="28" t="s">
        <v>509</v>
      </c>
      <c r="X10" s="72" t="s">
        <v>512</v>
      </c>
      <c r="Y10" s="85"/>
      <c r="Z10" s="70">
        <v>1050</v>
      </c>
      <c r="AA10" s="28">
        <v>4000</v>
      </c>
      <c r="AB10" s="107" t="s">
        <v>517</v>
      </c>
      <c r="AC10"/>
    </row>
    <row r="11" spans="2:29" s="11" customFormat="1">
      <c r="B11" s="80">
        <v>6</v>
      </c>
      <c r="C11" s="90">
        <v>38</v>
      </c>
      <c r="D11" s="87" t="s">
        <v>338</v>
      </c>
      <c r="E11" s="90" t="s">
        <v>518</v>
      </c>
      <c r="F11" s="90">
        <v>1005</v>
      </c>
      <c r="G11" s="112" t="s">
        <v>324</v>
      </c>
      <c r="H11" s="83">
        <v>28</v>
      </c>
      <c r="I11" s="45">
        <v>180</v>
      </c>
      <c r="J11" s="69">
        <v>160</v>
      </c>
      <c r="K11" s="76">
        <v>220</v>
      </c>
      <c r="L11" s="77">
        <v>30</v>
      </c>
      <c r="M11" s="73">
        <v>35</v>
      </c>
      <c r="N11" s="77">
        <v>40</v>
      </c>
      <c r="O11" s="70" t="s">
        <v>311</v>
      </c>
      <c r="P11" s="45"/>
      <c r="Q11" s="102"/>
      <c r="R11" s="148"/>
      <c r="S11" s="83" t="s">
        <v>315</v>
      </c>
      <c r="T11" s="28">
        <v>1015</v>
      </c>
      <c r="U11" s="110" t="s">
        <v>326</v>
      </c>
      <c r="V11" s="28" t="s">
        <v>519</v>
      </c>
      <c r="W11" s="28" t="s">
        <v>520</v>
      </c>
      <c r="X11" s="72" t="s">
        <v>506</v>
      </c>
      <c r="Y11" s="86"/>
      <c r="Z11" s="277">
        <v>1000</v>
      </c>
      <c r="AA11" s="28">
        <v>4000</v>
      </c>
      <c r="AB11" s="107" t="s">
        <v>521</v>
      </c>
      <c r="AC11"/>
    </row>
    <row r="12" spans="2:29" s="11" customFormat="1">
      <c r="B12" s="81">
        <v>7</v>
      </c>
      <c r="C12" s="28">
        <v>50</v>
      </c>
      <c r="D12" s="87" t="s">
        <v>338</v>
      </c>
      <c r="E12" s="28" t="s">
        <v>522</v>
      </c>
      <c r="F12" s="28">
        <v>1050</v>
      </c>
      <c r="G12" s="112" t="s">
        <v>361</v>
      </c>
      <c r="H12" s="83">
        <v>9</v>
      </c>
      <c r="I12" s="45">
        <v>180</v>
      </c>
      <c r="J12" s="33">
        <v>210</v>
      </c>
      <c r="K12" s="76">
        <v>240</v>
      </c>
      <c r="L12" s="77">
        <v>30</v>
      </c>
      <c r="M12" s="73">
        <v>35</v>
      </c>
      <c r="N12" s="77">
        <v>10</v>
      </c>
      <c r="O12" s="70" t="s">
        <v>311</v>
      </c>
      <c r="P12" s="45"/>
      <c r="Q12" s="108" t="s">
        <v>325</v>
      </c>
      <c r="R12" s="148"/>
      <c r="S12" s="83" t="s">
        <v>315</v>
      </c>
      <c r="T12" s="28">
        <f t="shared" si="0"/>
        <v>1055</v>
      </c>
      <c r="U12" s="110" t="s">
        <v>326</v>
      </c>
      <c r="V12" s="28" t="s">
        <v>512</v>
      </c>
      <c r="W12" s="28" t="s">
        <v>514</v>
      </c>
      <c r="X12" s="72" t="s">
        <v>506</v>
      </c>
      <c r="Y12" s="86"/>
      <c r="Z12" s="277">
        <v>1050</v>
      </c>
      <c r="AA12" s="28">
        <v>4000</v>
      </c>
      <c r="AB12" s="107" t="s">
        <v>521</v>
      </c>
      <c r="AC12"/>
    </row>
    <row r="13" spans="2:29" s="11" customFormat="1">
      <c r="B13" s="80">
        <v>8</v>
      </c>
      <c r="C13" s="28">
        <v>75</v>
      </c>
      <c r="D13" s="87" t="s">
        <v>338</v>
      </c>
      <c r="E13" s="28" t="s">
        <v>523</v>
      </c>
      <c r="F13" s="28">
        <v>1050</v>
      </c>
      <c r="G13" s="112" t="s">
        <v>339</v>
      </c>
      <c r="H13" s="83">
        <v>16</v>
      </c>
      <c r="I13" s="45">
        <v>95</v>
      </c>
      <c r="J13" s="33">
        <v>220</v>
      </c>
      <c r="K13" s="76">
        <v>280</v>
      </c>
      <c r="L13" s="77">
        <v>40</v>
      </c>
      <c r="M13" s="73">
        <v>45</v>
      </c>
      <c r="N13" s="77">
        <v>30</v>
      </c>
      <c r="O13" s="70" t="s">
        <v>311</v>
      </c>
      <c r="P13" s="45"/>
      <c r="Q13" s="108" t="s">
        <v>340</v>
      </c>
      <c r="R13" s="148"/>
      <c r="S13" s="83" t="s">
        <v>315</v>
      </c>
      <c r="T13" s="28">
        <f t="shared" si="0"/>
        <v>1055</v>
      </c>
      <c r="U13" s="110" t="s">
        <v>326</v>
      </c>
      <c r="V13" s="28" t="s">
        <v>519</v>
      </c>
      <c r="W13" s="28" t="s">
        <v>514</v>
      </c>
      <c r="X13" s="72" t="s">
        <v>516</v>
      </c>
      <c r="Y13" s="86"/>
      <c r="Z13" s="277">
        <v>1050</v>
      </c>
      <c r="AA13" s="28">
        <v>2000</v>
      </c>
      <c r="AB13" s="107" t="s">
        <v>517</v>
      </c>
      <c r="AC13"/>
    </row>
    <row r="14" spans="2:29" s="11" customFormat="1">
      <c r="B14" s="80">
        <v>9</v>
      </c>
      <c r="C14" s="28">
        <v>100</v>
      </c>
      <c r="D14" s="87" t="s">
        <v>338</v>
      </c>
      <c r="E14" s="90" t="s">
        <v>524</v>
      </c>
      <c r="F14" s="90">
        <v>1120</v>
      </c>
      <c r="G14" s="112" t="s">
        <v>525</v>
      </c>
      <c r="H14" s="83">
        <v>12</v>
      </c>
      <c r="I14" s="45">
        <v>50</v>
      </c>
      <c r="J14" s="69">
        <v>300</v>
      </c>
      <c r="K14" s="76">
        <v>280</v>
      </c>
      <c r="L14" s="77">
        <v>40</v>
      </c>
      <c r="M14" s="73">
        <v>50</v>
      </c>
      <c r="N14" s="77">
        <v>40</v>
      </c>
      <c r="O14" s="70" t="s">
        <v>311</v>
      </c>
      <c r="P14" s="45"/>
      <c r="Q14" s="102" t="s">
        <v>357</v>
      </c>
      <c r="R14" s="148"/>
      <c r="S14" s="83" t="s">
        <v>315</v>
      </c>
      <c r="T14" s="28">
        <f t="shared" si="0"/>
        <v>1125</v>
      </c>
      <c r="U14" s="110" t="s">
        <v>326</v>
      </c>
      <c r="V14" s="28" t="s">
        <v>314</v>
      </c>
      <c r="W14" s="28" t="s">
        <v>514</v>
      </c>
      <c r="X14" s="72" t="s">
        <v>516</v>
      </c>
      <c r="Y14" s="86"/>
      <c r="Z14" s="277">
        <v>1120</v>
      </c>
      <c r="AA14" s="28">
        <v>800</v>
      </c>
      <c r="AB14" s="107" t="s">
        <v>515</v>
      </c>
      <c r="AC14"/>
    </row>
    <row r="15" spans="2:29">
      <c r="B15" s="81">
        <v>10</v>
      </c>
      <c r="C15" s="28">
        <v>25</v>
      </c>
      <c r="D15" s="87" t="s">
        <v>363</v>
      </c>
      <c r="E15" s="28" t="s">
        <v>526</v>
      </c>
      <c r="F15" s="28">
        <v>1000</v>
      </c>
      <c r="G15" s="112" t="s">
        <v>324</v>
      </c>
      <c r="H15" s="83">
        <v>8</v>
      </c>
      <c r="I15" s="28">
        <v>180</v>
      </c>
      <c r="J15" s="33">
        <v>120</v>
      </c>
      <c r="K15" s="74">
        <v>100</v>
      </c>
      <c r="L15" s="75">
        <v>10</v>
      </c>
      <c r="M15" s="72">
        <v>5</v>
      </c>
      <c r="N15" s="75">
        <v>25</v>
      </c>
      <c r="O15" s="70" t="s">
        <v>311</v>
      </c>
      <c r="P15" s="28"/>
      <c r="Q15" s="108" t="s">
        <v>371</v>
      </c>
      <c r="R15" s="149"/>
      <c r="S15" s="83" t="s">
        <v>315</v>
      </c>
      <c r="T15" s="28">
        <f t="shared" si="0"/>
        <v>1005</v>
      </c>
      <c r="U15" s="110" t="s">
        <v>326</v>
      </c>
      <c r="V15" s="28" t="s">
        <v>512</v>
      </c>
      <c r="W15" s="28" t="s">
        <v>509</v>
      </c>
      <c r="X15" s="72" t="s">
        <v>506</v>
      </c>
      <c r="Y15" s="86"/>
      <c r="Z15" s="277">
        <v>1000</v>
      </c>
      <c r="AA15" s="28">
        <v>4000</v>
      </c>
      <c r="AB15" s="107" t="s">
        <v>521</v>
      </c>
    </row>
    <row r="16" spans="2:29">
      <c r="B16" s="81">
        <v>11</v>
      </c>
      <c r="C16" s="28">
        <v>50</v>
      </c>
      <c r="D16" s="87" t="s">
        <v>363</v>
      </c>
      <c r="E16" s="28" t="s">
        <v>527</v>
      </c>
      <c r="F16" s="28">
        <v>1000</v>
      </c>
      <c r="G16" s="112" t="s">
        <v>324</v>
      </c>
      <c r="H16" s="83">
        <v>6</v>
      </c>
      <c r="I16" s="28">
        <v>180</v>
      </c>
      <c r="J16" s="33">
        <v>210</v>
      </c>
      <c r="K16" s="74">
        <v>240</v>
      </c>
      <c r="L16" s="75">
        <v>30</v>
      </c>
      <c r="M16" s="72">
        <v>50</v>
      </c>
      <c r="N16" s="75">
        <v>50</v>
      </c>
      <c r="O16" s="70" t="s">
        <v>311</v>
      </c>
      <c r="P16" s="28"/>
      <c r="Q16" s="108" t="s">
        <v>364</v>
      </c>
      <c r="R16" s="149"/>
      <c r="S16" s="83" t="s">
        <v>315</v>
      </c>
      <c r="T16" s="28">
        <f t="shared" si="0"/>
        <v>1005</v>
      </c>
      <c r="U16" s="110" t="s">
        <v>326</v>
      </c>
      <c r="V16" s="28" t="s">
        <v>519</v>
      </c>
      <c r="W16" s="28" t="s">
        <v>514</v>
      </c>
      <c r="X16" s="72" t="s">
        <v>528</v>
      </c>
      <c r="Y16" s="86"/>
      <c r="Z16" s="277">
        <v>1000</v>
      </c>
      <c r="AA16" s="28">
        <v>4000</v>
      </c>
      <c r="AB16" s="107" t="s">
        <v>510</v>
      </c>
    </row>
    <row r="17" spans="2:29">
      <c r="B17" s="81">
        <v>12</v>
      </c>
      <c r="C17" s="28">
        <v>25</v>
      </c>
      <c r="D17" s="88" t="s">
        <v>529</v>
      </c>
      <c r="E17" s="45" t="s">
        <v>508</v>
      </c>
      <c r="F17" s="45">
        <v>1020</v>
      </c>
      <c r="G17" s="109" t="s">
        <v>505</v>
      </c>
      <c r="H17" s="84">
        <v>20</v>
      </c>
      <c r="I17" s="45">
        <v>70</v>
      </c>
      <c r="J17" s="33">
        <v>150</v>
      </c>
      <c r="K17" s="76">
        <v>160</v>
      </c>
      <c r="L17" s="77">
        <v>30</v>
      </c>
      <c r="M17" s="73">
        <v>15</v>
      </c>
      <c r="N17" s="77">
        <v>20</v>
      </c>
      <c r="O17" s="70" t="s">
        <v>351</v>
      </c>
      <c r="P17" s="45"/>
      <c r="Q17" s="108" t="s">
        <v>429</v>
      </c>
      <c r="R17" s="148"/>
      <c r="S17" s="83" t="s">
        <v>368</v>
      </c>
      <c r="T17" s="28">
        <f t="shared" si="0"/>
        <v>1025</v>
      </c>
      <c r="U17" s="110" t="s">
        <v>326</v>
      </c>
      <c r="V17" s="28" t="s">
        <v>512</v>
      </c>
      <c r="W17" s="28" t="s">
        <v>512</v>
      </c>
      <c r="X17" s="72" t="s">
        <v>528</v>
      </c>
      <c r="Y17" s="85"/>
      <c r="Z17" s="277">
        <v>1000</v>
      </c>
      <c r="AA17" s="28">
        <v>2000</v>
      </c>
      <c r="AB17" s="107" t="s">
        <v>367</v>
      </c>
    </row>
    <row r="18" spans="2:29">
      <c r="B18" s="81">
        <v>13</v>
      </c>
      <c r="C18" s="90">
        <v>25</v>
      </c>
      <c r="D18" s="87" t="s">
        <v>530</v>
      </c>
      <c r="E18" s="90" t="s">
        <v>531</v>
      </c>
      <c r="F18" s="90">
        <v>1120</v>
      </c>
      <c r="G18" s="112" t="s">
        <v>370</v>
      </c>
      <c r="H18" s="83">
        <v>7</v>
      </c>
      <c r="I18" s="45">
        <v>130</v>
      </c>
      <c r="J18" s="69">
        <v>160</v>
      </c>
      <c r="K18" s="76">
        <v>160</v>
      </c>
      <c r="L18" s="77">
        <v>30</v>
      </c>
      <c r="M18" s="73">
        <v>15</v>
      </c>
      <c r="N18" s="77">
        <v>30</v>
      </c>
      <c r="O18" s="70" t="s">
        <v>311</v>
      </c>
      <c r="P18" s="45"/>
      <c r="Q18" s="102" t="s">
        <v>532</v>
      </c>
      <c r="R18" s="148" t="s">
        <v>354</v>
      </c>
      <c r="S18" s="83" t="s">
        <v>315</v>
      </c>
      <c r="T18" s="28">
        <f t="shared" si="0"/>
        <v>1125</v>
      </c>
      <c r="U18" s="110" t="s">
        <v>326</v>
      </c>
      <c r="V18" s="28" t="s">
        <v>533</v>
      </c>
      <c r="W18" s="28" t="s">
        <v>512</v>
      </c>
      <c r="X18" s="72" t="s">
        <v>337</v>
      </c>
      <c r="Y18" s="86"/>
      <c r="Z18" s="70">
        <v>1120</v>
      </c>
      <c r="AA18" s="28">
        <v>8000</v>
      </c>
      <c r="AB18" s="107" t="s">
        <v>353</v>
      </c>
    </row>
    <row r="19" spans="2:29">
      <c r="B19" s="81">
        <v>14</v>
      </c>
      <c r="C19" s="90">
        <v>38</v>
      </c>
      <c r="D19" s="88" t="s">
        <v>534</v>
      </c>
      <c r="E19" s="135" t="s">
        <v>535</v>
      </c>
      <c r="F19" s="90" t="s">
        <v>382</v>
      </c>
      <c r="G19" s="114" t="s">
        <v>536</v>
      </c>
      <c r="H19" s="83">
        <v>19</v>
      </c>
      <c r="I19" s="45">
        <v>60</v>
      </c>
      <c r="J19" s="69">
        <v>180</v>
      </c>
      <c r="K19" s="76">
        <v>180</v>
      </c>
      <c r="L19" s="77">
        <v>30</v>
      </c>
      <c r="M19" s="73">
        <v>25</v>
      </c>
      <c r="N19" s="77">
        <v>25</v>
      </c>
      <c r="O19" s="70" t="s">
        <v>351</v>
      </c>
      <c r="P19" s="45"/>
      <c r="Q19" s="102" t="s">
        <v>537</v>
      </c>
      <c r="R19" s="150" t="s">
        <v>383</v>
      </c>
      <c r="S19" s="83" t="s">
        <v>368</v>
      </c>
      <c r="T19" s="28"/>
      <c r="U19" s="110" t="s">
        <v>326</v>
      </c>
      <c r="V19" s="28" t="s">
        <v>512</v>
      </c>
      <c r="W19" s="28" t="s">
        <v>512</v>
      </c>
      <c r="X19" s="72" t="s">
        <v>512</v>
      </c>
      <c r="Y19" s="85"/>
      <c r="Z19" s="136" t="s">
        <v>538</v>
      </c>
      <c r="AA19" s="28">
        <v>2800</v>
      </c>
      <c r="AB19" s="107" t="s">
        <v>381</v>
      </c>
      <c r="AC19" s="46" t="s">
        <v>428</v>
      </c>
    </row>
    <row r="20" spans="2:29">
      <c r="B20" s="81">
        <v>15</v>
      </c>
      <c r="C20" s="28">
        <v>25</v>
      </c>
      <c r="D20" s="87" t="s">
        <v>539</v>
      </c>
      <c r="E20" s="30" t="s">
        <v>540</v>
      </c>
      <c r="F20" s="90">
        <v>1120</v>
      </c>
      <c r="G20" s="112" t="s">
        <v>370</v>
      </c>
      <c r="H20" s="83">
        <v>8</v>
      </c>
      <c r="I20" s="28">
        <v>180</v>
      </c>
      <c r="J20" s="33">
        <v>140</v>
      </c>
      <c r="K20" s="76">
        <v>100</v>
      </c>
      <c r="L20" s="77">
        <v>10</v>
      </c>
      <c r="M20" s="73">
        <v>5</v>
      </c>
      <c r="N20" s="77">
        <v>25</v>
      </c>
      <c r="O20" s="70" t="s">
        <v>311</v>
      </c>
      <c r="P20" s="28"/>
      <c r="Q20" s="102" t="s">
        <v>541</v>
      </c>
      <c r="R20" s="148" t="s">
        <v>354</v>
      </c>
      <c r="S20" s="83" t="s">
        <v>315</v>
      </c>
      <c r="T20" s="28">
        <v>1125</v>
      </c>
      <c r="U20" s="110" t="s">
        <v>326</v>
      </c>
      <c r="V20" s="28" t="s">
        <v>514</v>
      </c>
      <c r="W20" s="28" t="s">
        <v>520</v>
      </c>
      <c r="X20" s="72" t="s">
        <v>336</v>
      </c>
      <c r="Y20" s="86"/>
      <c r="Z20" s="277">
        <v>1120</v>
      </c>
      <c r="AA20" s="28">
        <v>4000</v>
      </c>
      <c r="AB20" s="107" t="s">
        <v>353</v>
      </c>
    </row>
    <row r="21" spans="2:29">
      <c r="B21" s="101">
        <v>16</v>
      </c>
      <c r="C21" s="30"/>
      <c r="D21" s="89"/>
      <c r="E21" s="30"/>
      <c r="F21" s="30"/>
      <c r="G21" s="113"/>
      <c r="H21" s="83"/>
      <c r="I21" s="45"/>
      <c r="J21" s="69"/>
      <c r="K21" s="76"/>
      <c r="L21" s="77"/>
      <c r="M21" s="73"/>
      <c r="N21" s="77"/>
      <c r="O21" s="71"/>
      <c r="P21" s="45"/>
      <c r="Q21" s="102"/>
      <c r="R21" s="148"/>
      <c r="S21" s="84"/>
      <c r="T21" s="45"/>
      <c r="U21" s="111"/>
      <c r="V21" s="45"/>
      <c r="W21" s="45"/>
      <c r="X21" s="73"/>
      <c r="Y21" s="86"/>
      <c r="Z21" s="277"/>
      <c r="AA21" s="28"/>
      <c r="AB21" s="107"/>
    </row>
    <row r="22" spans="2:29">
      <c r="B22" s="101">
        <v>17</v>
      </c>
      <c r="C22" s="28">
        <v>9</v>
      </c>
      <c r="D22" s="87" t="s">
        <v>542</v>
      </c>
      <c r="E22" s="28" t="s">
        <v>430</v>
      </c>
      <c r="F22" s="28">
        <v>1400</v>
      </c>
      <c r="G22" s="112" t="s">
        <v>543</v>
      </c>
      <c r="H22" s="83">
        <v>49</v>
      </c>
      <c r="I22" s="28">
        <v>80</v>
      </c>
      <c r="J22" s="33">
        <v>260</v>
      </c>
      <c r="K22" s="74">
        <v>280</v>
      </c>
      <c r="L22" s="75">
        <v>30</v>
      </c>
      <c r="M22" s="72">
        <v>15</v>
      </c>
      <c r="N22" s="75">
        <v>25</v>
      </c>
      <c r="O22" s="70" t="s">
        <v>351</v>
      </c>
      <c r="P22" s="28"/>
      <c r="Q22" s="108" t="s">
        <v>544</v>
      </c>
      <c r="R22" s="152" t="s">
        <v>333</v>
      </c>
      <c r="S22" s="104" t="s">
        <v>330</v>
      </c>
      <c r="T22" s="146"/>
      <c r="U22" s="110" t="s">
        <v>326</v>
      </c>
      <c r="V22" s="28" t="s">
        <v>512</v>
      </c>
      <c r="W22" s="28" t="s">
        <v>512</v>
      </c>
      <c r="X22" s="72" t="s">
        <v>528</v>
      </c>
      <c r="Y22" s="85"/>
      <c r="Z22" s="277" t="s">
        <v>545</v>
      </c>
      <c r="AA22" s="28" t="s">
        <v>546</v>
      </c>
      <c r="AB22" s="107" t="s">
        <v>331</v>
      </c>
    </row>
    <row r="23" spans="2:29">
      <c r="B23" s="101">
        <v>18</v>
      </c>
      <c r="C23" s="28">
        <v>12</v>
      </c>
      <c r="D23" s="88" t="s">
        <v>332</v>
      </c>
      <c r="E23" s="45" t="s">
        <v>547</v>
      </c>
      <c r="F23" s="45">
        <v>1120</v>
      </c>
      <c r="G23" s="109" t="s">
        <v>548</v>
      </c>
      <c r="H23" s="84">
        <v>10</v>
      </c>
      <c r="I23" s="45">
        <v>150</v>
      </c>
      <c r="J23" s="33">
        <v>110</v>
      </c>
      <c r="K23" s="76">
        <v>120</v>
      </c>
      <c r="L23" s="77">
        <v>40</v>
      </c>
      <c r="M23" s="73">
        <v>40</v>
      </c>
      <c r="N23" s="77">
        <v>40</v>
      </c>
      <c r="O23" s="70" t="s">
        <v>311</v>
      </c>
      <c r="P23" s="45"/>
      <c r="Q23" s="102" t="s">
        <v>549</v>
      </c>
      <c r="R23" s="148" t="s">
        <v>347</v>
      </c>
      <c r="S23" s="104" t="s">
        <v>334</v>
      </c>
      <c r="T23" s="271" t="s">
        <v>550</v>
      </c>
      <c r="U23" s="110" t="s">
        <v>326</v>
      </c>
      <c r="V23" s="28" t="s">
        <v>519</v>
      </c>
      <c r="W23" s="28" t="s">
        <v>512</v>
      </c>
      <c r="X23" s="72" t="s">
        <v>512</v>
      </c>
      <c r="Y23" s="85" t="s">
        <v>494</v>
      </c>
      <c r="Z23" s="277">
        <v>1000</v>
      </c>
      <c r="AA23" s="28">
        <v>6000</v>
      </c>
      <c r="AB23" s="107" t="s">
        <v>551</v>
      </c>
    </row>
    <row r="24" spans="2:29">
      <c r="B24" s="101">
        <v>19</v>
      </c>
      <c r="C24" s="90">
        <v>50</v>
      </c>
      <c r="D24" s="87" t="s">
        <v>552</v>
      </c>
      <c r="E24" s="90" t="s">
        <v>526</v>
      </c>
      <c r="F24" s="90">
        <v>1120</v>
      </c>
      <c r="G24" s="112" t="s">
        <v>324</v>
      </c>
      <c r="H24" s="83">
        <v>31</v>
      </c>
      <c r="I24" s="45">
        <v>180</v>
      </c>
      <c r="J24" s="69">
        <v>210</v>
      </c>
      <c r="K24" s="76">
        <v>240</v>
      </c>
      <c r="L24" s="77">
        <v>30</v>
      </c>
      <c r="M24" s="73">
        <v>50</v>
      </c>
      <c r="N24" s="77">
        <v>50</v>
      </c>
      <c r="O24" s="70" t="s">
        <v>311</v>
      </c>
      <c r="P24" s="45"/>
      <c r="Q24" s="102" t="s">
        <v>553</v>
      </c>
      <c r="R24" s="148" t="s">
        <v>354</v>
      </c>
      <c r="S24" s="104" t="s">
        <v>334</v>
      </c>
      <c r="T24" s="146">
        <v>1125</v>
      </c>
      <c r="U24" s="110" t="s">
        <v>554</v>
      </c>
      <c r="V24" s="28" t="s">
        <v>514</v>
      </c>
      <c r="W24" s="28" t="s">
        <v>533</v>
      </c>
      <c r="X24" s="72" t="s">
        <v>512</v>
      </c>
      <c r="Y24" s="86"/>
      <c r="Z24" s="70">
        <v>1120</v>
      </c>
      <c r="AA24" s="28">
        <v>4000</v>
      </c>
      <c r="AB24" s="107" t="s">
        <v>353</v>
      </c>
    </row>
    <row r="25" spans="2:29">
      <c r="B25" s="101">
        <v>20</v>
      </c>
      <c r="C25" s="28">
        <v>50</v>
      </c>
      <c r="D25" s="87" t="s">
        <v>555</v>
      </c>
      <c r="E25" s="45" t="s">
        <v>556</v>
      </c>
      <c r="F25" s="45">
        <v>1120</v>
      </c>
      <c r="G25" s="112" t="s">
        <v>324</v>
      </c>
      <c r="H25" s="84">
        <v>31</v>
      </c>
      <c r="I25" s="45">
        <v>180</v>
      </c>
      <c r="J25" s="69">
        <v>210</v>
      </c>
      <c r="K25" s="76">
        <v>240</v>
      </c>
      <c r="L25" s="77">
        <v>30</v>
      </c>
      <c r="M25" s="73">
        <v>50</v>
      </c>
      <c r="N25" s="77">
        <v>50</v>
      </c>
      <c r="O25" s="70" t="s">
        <v>311</v>
      </c>
      <c r="P25" s="45"/>
      <c r="Q25" s="102" t="s">
        <v>557</v>
      </c>
      <c r="R25" s="148" t="s">
        <v>354</v>
      </c>
      <c r="S25" s="83" t="s">
        <v>315</v>
      </c>
      <c r="T25" s="28">
        <v>1125</v>
      </c>
      <c r="U25" s="110" t="s">
        <v>326</v>
      </c>
      <c r="V25" s="28" t="s">
        <v>514</v>
      </c>
      <c r="W25" s="28" t="s">
        <v>494</v>
      </c>
      <c r="X25" s="72" t="s">
        <v>336</v>
      </c>
      <c r="Y25" s="85"/>
      <c r="Z25" s="277">
        <v>1120</v>
      </c>
      <c r="AA25" s="28">
        <v>4000</v>
      </c>
      <c r="AB25" s="107" t="s">
        <v>353</v>
      </c>
    </row>
    <row r="26" spans="2:29">
      <c r="B26" s="101">
        <v>21</v>
      </c>
      <c r="C26" s="28">
        <v>25</v>
      </c>
      <c r="D26" s="88" t="s">
        <v>358</v>
      </c>
      <c r="E26" s="45" t="s">
        <v>559</v>
      </c>
      <c r="F26" s="45">
        <v>1100</v>
      </c>
      <c r="G26" s="109" t="s">
        <v>359</v>
      </c>
      <c r="H26" s="84">
        <v>29</v>
      </c>
      <c r="I26" s="45">
        <v>180</v>
      </c>
      <c r="J26" s="33">
        <v>160</v>
      </c>
      <c r="K26" s="76">
        <v>160</v>
      </c>
      <c r="L26" s="77">
        <v>20</v>
      </c>
      <c r="M26" s="73">
        <v>20</v>
      </c>
      <c r="N26" s="77">
        <v>25</v>
      </c>
      <c r="O26" s="70" t="s">
        <v>311</v>
      </c>
      <c r="P26" s="45"/>
      <c r="Q26" s="102" t="s">
        <v>360</v>
      </c>
      <c r="R26" s="148"/>
      <c r="S26" s="104" t="s">
        <v>334</v>
      </c>
      <c r="T26" s="146">
        <v>1110</v>
      </c>
      <c r="U26" s="110" t="s">
        <v>326</v>
      </c>
      <c r="V26" s="28" t="s">
        <v>506</v>
      </c>
      <c r="W26" s="28" t="s">
        <v>533</v>
      </c>
      <c r="X26" s="72" t="s">
        <v>512</v>
      </c>
      <c r="Y26" s="85"/>
      <c r="Z26" s="277">
        <v>1100</v>
      </c>
      <c r="AA26" s="28">
        <v>6000</v>
      </c>
      <c r="AB26" s="107" t="s">
        <v>521</v>
      </c>
    </row>
    <row r="27" spans="2:29">
      <c r="B27" s="217">
        <v>22</v>
      </c>
      <c r="C27" s="28">
        <v>25</v>
      </c>
      <c r="D27" s="88" t="s">
        <v>358</v>
      </c>
      <c r="E27" s="45" t="s">
        <v>558</v>
      </c>
      <c r="F27" s="90">
        <v>1000</v>
      </c>
      <c r="G27" s="109" t="s">
        <v>359</v>
      </c>
      <c r="H27" s="83">
        <v>29</v>
      </c>
      <c r="I27" s="45">
        <v>180</v>
      </c>
      <c r="J27" s="69">
        <v>160</v>
      </c>
      <c r="K27" s="76">
        <v>160</v>
      </c>
      <c r="L27" s="77">
        <v>20</v>
      </c>
      <c r="M27" s="73">
        <v>20</v>
      </c>
      <c r="N27" s="77">
        <v>25</v>
      </c>
      <c r="O27" s="70" t="s">
        <v>311</v>
      </c>
      <c r="P27" s="45"/>
      <c r="Q27" s="102" t="s">
        <v>360</v>
      </c>
      <c r="R27" s="148"/>
      <c r="S27" s="104" t="s">
        <v>334</v>
      </c>
      <c r="T27" s="146">
        <v>1010</v>
      </c>
      <c r="U27" s="110" t="s">
        <v>326</v>
      </c>
      <c r="V27" s="28" t="s">
        <v>512</v>
      </c>
      <c r="W27" s="28" t="s">
        <v>533</v>
      </c>
      <c r="X27" s="72" t="s">
        <v>512</v>
      </c>
      <c r="Y27" s="85"/>
      <c r="Z27" s="277">
        <v>1000</v>
      </c>
      <c r="AA27" s="28">
        <v>6000</v>
      </c>
      <c r="AB27" s="107" t="s">
        <v>521</v>
      </c>
    </row>
    <row r="28" spans="2:29">
      <c r="B28" s="215">
        <v>23</v>
      </c>
      <c r="C28" s="44">
        <v>50</v>
      </c>
      <c r="D28" s="133" t="s">
        <v>352</v>
      </c>
      <c r="E28" s="30" t="s">
        <v>560</v>
      </c>
      <c r="F28" s="90">
        <v>1005</v>
      </c>
      <c r="G28" s="114" t="s">
        <v>346</v>
      </c>
      <c r="H28" s="83">
        <v>5</v>
      </c>
      <c r="I28" s="28">
        <v>130</v>
      </c>
      <c r="J28" s="33">
        <v>160</v>
      </c>
      <c r="K28" s="76">
        <v>220</v>
      </c>
      <c r="L28" s="77">
        <v>30</v>
      </c>
      <c r="M28" s="73">
        <v>30</v>
      </c>
      <c r="N28" s="77">
        <v>40</v>
      </c>
      <c r="O28" s="70" t="s">
        <v>311</v>
      </c>
      <c r="P28" s="28"/>
      <c r="Q28" s="109" t="s">
        <v>345</v>
      </c>
      <c r="R28" s="151" t="s">
        <v>350</v>
      </c>
      <c r="S28" s="83" t="s">
        <v>315</v>
      </c>
      <c r="T28" s="28"/>
      <c r="U28" s="110" t="s">
        <v>562</v>
      </c>
      <c r="V28" s="28" t="s">
        <v>519</v>
      </c>
      <c r="W28" s="28" t="s">
        <v>563</v>
      </c>
      <c r="X28" s="72" t="s">
        <v>519</v>
      </c>
      <c r="Y28" s="85"/>
      <c r="Z28" s="277">
        <v>1000</v>
      </c>
      <c r="AA28" s="28">
        <v>2000</v>
      </c>
      <c r="AB28" s="107" t="s">
        <v>507</v>
      </c>
    </row>
    <row r="29" spans="2:29">
      <c r="B29" s="218">
        <v>24</v>
      </c>
      <c r="C29" s="134">
        <v>16</v>
      </c>
      <c r="D29" s="89" t="s">
        <v>372</v>
      </c>
      <c r="E29" s="90" t="s">
        <v>564</v>
      </c>
      <c r="F29" s="90">
        <v>1120</v>
      </c>
      <c r="G29" s="114" t="s">
        <v>565</v>
      </c>
      <c r="H29" s="83">
        <v>40</v>
      </c>
      <c r="I29" s="45">
        <v>100</v>
      </c>
      <c r="J29" s="69">
        <v>110</v>
      </c>
      <c r="K29" s="76">
        <v>120</v>
      </c>
      <c r="L29" s="77">
        <v>30</v>
      </c>
      <c r="M29" s="73">
        <v>10</v>
      </c>
      <c r="N29" s="77">
        <v>25</v>
      </c>
      <c r="O29" s="70" t="s">
        <v>311</v>
      </c>
      <c r="P29" s="105" t="s">
        <v>374</v>
      </c>
      <c r="Q29" s="109" t="s">
        <v>345</v>
      </c>
      <c r="R29" s="153" t="s">
        <v>373</v>
      </c>
      <c r="S29" s="104" t="s">
        <v>334</v>
      </c>
      <c r="T29" s="146"/>
      <c r="U29" s="110" t="s">
        <v>566</v>
      </c>
      <c r="V29" s="28" t="s">
        <v>494</v>
      </c>
      <c r="W29" s="28" t="s">
        <v>509</v>
      </c>
      <c r="X29" s="72" t="s">
        <v>567</v>
      </c>
      <c r="Y29" s="85"/>
      <c r="Z29" s="277">
        <v>1000</v>
      </c>
      <c r="AA29" s="28">
        <v>3000</v>
      </c>
      <c r="AB29" s="107" t="s">
        <v>521</v>
      </c>
      <c r="AC29" s="131"/>
    </row>
    <row r="30" spans="2:29">
      <c r="B30" s="216">
        <v>25</v>
      </c>
      <c r="C30" s="137">
        <v>50</v>
      </c>
      <c r="D30" s="138" t="s">
        <v>568</v>
      </c>
      <c r="E30" s="117" t="s">
        <v>569</v>
      </c>
      <c r="F30" s="116">
        <v>1200</v>
      </c>
      <c r="G30" s="118" t="s">
        <v>565</v>
      </c>
      <c r="H30" s="119">
        <v>31</v>
      </c>
      <c r="I30" s="120">
        <v>130</v>
      </c>
      <c r="J30" s="121">
        <v>210</v>
      </c>
      <c r="K30" s="122">
        <v>280</v>
      </c>
      <c r="L30" s="123">
        <v>30</v>
      </c>
      <c r="M30" s="124">
        <v>35</v>
      </c>
      <c r="N30" s="123">
        <v>40</v>
      </c>
      <c r="O30" s="70" t="s">
        <v>311</v>
      </c>
      <c r="P30" s="120"/>
      <c r="Q30" s="125" t="s">
        <v>345</v>
      </c>
      <c r="R30" s="154" t="s">
        <v>376</v>
      </c>
      <c r="S30" s="119" t="s">
        <v>334</v>
      </c>
      <c r="T30" s="129"/>
      <c r="U30" s="126" t="s">
        <v>566</v>
      </c>
      <c r="V30" s="120" t="s">
        <v>567</v>
      </c>
      <c r="W30" s="120" t="s">
        <v>520</v>
      </c>
      <c r="X30" s="124" t="s">
        <v>516</v>
      </c>
      <c r="Y30" s="127"/>
      <c r="Z30" s="128">
        <v>1190</v>
      </c>
      <c r="AA30" s="129">
        <v>6000</v>
      </c>
      <c r="AB30" s="130" t="s">
        <v>375</v>
      </c>
    </row>
    <row r="31" spans="2:29">
      <c r="B31" s="215">
        <v>26</v>
      </c>
      <c r="C31" s="44">
        <v>25</v>
      </c>
      <c r="D31" s="133" t="s">
        <v>377</v>
      </c>
      <c r="E31" s="30" t="s">
        <v>378</v>
      </c>
      <c r="F31" s="90">
        <v>1030</v>
      </c>
      <c r="G31" s="114" t="s">
        <v>361</v>
      </c>
      <c r="H31" s="83">
        <v>7</v>
      </c>
      <c r="I31" s="28">
        <v>110</v>
      </c>
      <c r="J31" s="33">
        <v>160</v>
      </c>
      <c r="K31" s="76">
        <v>160</v>
      </c>
      <c r="L31" s="77">
        <v>30</v>
      </c>
      <c r="M31" s="73">
        <v>15</v>
      </c>
      <c r="N31" s="77">
        <v>30</v>
      </c>
      <c r="O31" s="70" t="s">
        <v>311</v>
      </c>
      <c r="P31" s="28"/>
      <c r="Q31" s="109" t="s">
        <v>345</v>
      </c>
      <c r="R31" s="155" t="s">
        <v>379</v>
      </c>
      <c r="S31" s="83" t="s">
        <v>315</v>
      </c>
      <c r="T31" s="28"/>
      <c r="U31" s="110" t="s">
        <v>561</v>
      </c>
      <c r="V31" s="28" t="s">
        <v>563</v>
      </c>
      <c r="W31" s="28" t="s">
        <v>563</v>
      </c>
      <c r="X31" s="73" t="s">
        <v>567</v>
      </c>
      <c r="Y31" s="85"/>
      <c r="Z31" s="277">
        <v>1000</v>
      </c>
      <c r="AA31" s="28">
        <v>2000</v>
      </c>
      <c r="AB31" s="107" t="s">
        <v>570</v>
      </c>
    </row>
    <row r="32" spans="2:29">
      <c r="B32" s="215">
        <v>27</v>
      </c>
      <c r="C32" s="134">
        <v>50</v>
      </c>
      <c r="D32" s="133" t="s">
        <v>377</v>
      </c>
      <c r="E32" s="30" t="s">
        <v>378</v>
      </c>
      <c r="F32" s="90">
        <v>1030</v>
      </c>
      <c r="G32" s="114" t="s">
        <v>361</v>
      </c>
      <c r="H32" s="83">
        <v>5</v>
      </c>
      <c r="I32" s="28">
        <v>110</v>
      </c>
      <c r="J32" s="33">
        <v>160</v>
      </c>
      <c r="K32" s="76">
        <v>220</v>
      </c>
      <c r="L32" s="77">
        <v>30</v>
      </c>
      <c r="M32" s="73">
        <v>30</v>
      </c>
      <c r="N32" s="77">
        <v>40</v>
      </c>
      <c r="O32" s="70" t="s">
        <v>311</v>
      </c>
      <c r="P32" s="28"/>
      <c r="Q32" s="109" t="s">
        <v>345</v>
      </c>
      <c r="R32" s="151" t="s">
        <v>350</v>
      </c>
      <c r="S32" s="83" t="s">
        <v>315</v>
      </c>
      <c r="T32" s="28"/>
      <c r="U32" s="110" t="s">
        <v>571</v>
      </c>
      <c r="V32" s="28" t="s">
        <v>567</v>
      </c>
      <c r="W32" s="28" t="s">
        <v>563</v>
      </c>
      <c r="X32" s="72" t="s">
        <v>567</v>
      </c>
      <c r="Y32" s="85"/>
      <c r="Z32" s="277">
        <v>1000</v>
      </c>
      <c r="AA32" s="28">
        <v>2000</v>
      </c>
      <c r="AB32" s="107" t="s">
        <v>570</v>
      </c>
    </row>
    <row r="33" spans="2:28">
      <c r="B33" s="215">
        <v>28</v>
      </c>
      <c r="C33" s="134">
        <v>16</v>
      </c>
      <c r="D33" s="89" t="s">
        <v>572</v>
      </c>
      <c r="E33" s="90" t="s">
        <v>573</v>
      </c>
      <c r="F33" s="90">
        <v>1000</v>
      </c>
      <c r="G33" s="114">
        <v>4000</v>
      </c>
      <c r="H33" s="83">
        <v>47</v>
      </c>
      <c r="I33" s="45">
        <v>150</v>
      </c>
      <c r="J33" s="69">
        <v>110</v>
      </c>
      <c r="K33" s="76">
        <v>120</v>
      </c>
      <c r="L33" s="77">
        <v>40</v>
      </c>
      <c r="M33" s="73">
        <v>15</v>
      </c>
      <c r="N33" s="77">
        <v>25</v>
      </c>
      <c r="O33" s="70" t="s">
        <v>311</v>
      </c>
      <c r="P33" s="45"/>
      <c r="Q33" s="109" t="s">
        <v>345</v>
      </c>
      <c r="R33" s="156" t="s">
        <v>380</v>
      </c>
      <c r="S33" s="104" t="s">
        <v>334</v>
      </c>
      <c r="T33" s="146"/>
      <c r="U33" s="110" t="s">
        <v>554</v>
      </c>
      <c r="V33" s="28" t="s">
        <v>563</v>
      </c>
      <c r="W33" s="28" t="s">
        <v>563</v>
      </c>
      <c r="X33" s="72" t="s">
        <v>506</v>
      </c>
      <c r="Y33" s="85"/>
      <c r="Z33" s="277">
        <v>1000</v>
      </c>
      <c r="AA33" s="28">
        <v>4000</v>
      </c>
      <c r="AB33" s="107" t="s">
        <v>570</v>
      </c>
    </row>
    <row r="34" spans="2:28">
      <c r="B34" s="215">
        <v>29</v>
      </c>
      <c r="C34" s="134">
        <v>25</v>
      </c>
      <c r="D34" s="89" t="s">
        <v>384</v>
      </c>
      <c r="E34" s="90" t="s">
        <v>574</v>
      </c>
      <c r="F34" s="90">
        <v>1120</v>
      </c>
      <c r="G34" s="114">
        <v>6000</v>
      </c>
      <c r="H34" s="83">
        <v>7</v>
      </c>
      <c r="I34" s="45">
        <v>110</v>
      </c>
      <c r="J34" s="69">
        <v>160</v>
      </c>
      <c r="K34" s="76">
        <v>160</v>
      </c>
      <c r="L34" s="77">
        <v>30</v>
      </c>
      <c r="M34" s="73">
        <v>15</v>
      </c>
      <c r="N34" s="77">
        <v>30</v>
      </c>
      <c r="O34" s="70" t="s">
        <v>311</v>
      </c>
      <c r="P34" s="45"/>
      <c r="Q34" s="109" t="s">
        <v>345</v>
      </c>
      <c r="R34" s="151" t="s">
        <v>385</v>
      </c>
      <c r="S34" s="83" t="s">
        <v>315</v>
      </c>
      <c r="T34" s="28"/>
      <c r="U34" s="110" t="s">
        <v>571</v>
      </c>
      <c r="V34" s="28" t="s">
        <v>563</v>
      </c>
      <c r="W34" s="28" t="s">
        <v>563</v>
      </c>
      <c r="X34" s="72" t="s">
        <v>506</v>
      </c>
      <c r="Y34" s="85"/>
      <c r="Z34" s="277">
        <v>1020</v>
      </c>
      <c r="AA34" s="28">
        <v>6000</v>
      </c>
      <c r="AB34" s="107" t="s">
        <v>570</v>
      </c>
    </row>
    <row r="35" spans="2:28">
      <c r="B35" s="101"/>
      <c r="C35" s="30"/>
      <c r="D35" s="89"/>
      <c r="E35" s="30"/>
      <c r="F35" s="30"/>
      <c r="G35" s="113"/>
      <c r="H35" s="83"/>
      <c r="I35" s="45"/>
      <c r="J35" s="69"/>
      <c r="K35" s="76"/>
      <c r="L35" s="77"/>
      <c r="M35" s="73"/>
      <c r="N35" s="77"/>
      <c r="O35" s="71"/>
      <c r="P35" s="45"/>
      <c r="Q35" s="102"/>
      <c r="R35" s="148"/>
      <c r="S35" s="84"/>
      <c r="T35" s="45"/>
      <c r="U35" s="111"/>
      <c r="V35" s="45"/>
      <c r="W35" s="45"/>
      <c r="X35" s="73"/>
      <c r="Y35" s="86"/>
      <c r="Z35" s="277"/>
      <c r="AA35" s="28"/>
      <c r="AB35" s="107"/>
    </row>
    <row r="42" spans="2:28">
      <c r="R42" s="132"/>
    </row>
    <row r="43" spans="2:28">
      <c r="E43" t="s">
        <v>434</v>
      </c>
    </row>
    <row r="44" spans="2:28">
      <c r="E44" s="270" t="s">
        <v>435</v>
      </c>
      <c r="F44" s="265">
        <v>1110</v>
      </c>
      <c r="G44" s="268"/>
    </row>
    <row r="45" spans="2:28">
      <c r="E45" s="270" t="s">
        <v>436</v>
      </c>
      <c r="F45" s="265">
        <v>2000</v>
      </c>
      <c r="G45" s="268"/>
    </row>
    <row r="46" spans="2:28">
      <c r="E46" s="270" t="s">
        <v>437</v>
      </c>
      <c r="F46" s="266">
        <v>25</v>
      </c>
      <c r="G46" s="268"/>
    </row>
    <row r="47" spans="2:28">
      <c r="E47" s="270" t="s">
        <v>438</v>
      </c>
      <c r="F47" s="267">
        <v>1.4</v>
      </c>
      <c r="G47" s="268"/>
    </row>
    <row r="48" spans="2:28">
      <c r="F48" s="269">
        <f>(F44/1000)*F45*(F46/1000)*F47</f>
        <v>77.699999999999989</v>
      </c>
    </row>
  </sheetData>
  <mergeCells count="4">
    <mergeCell ref="H4:R4"/>
    <mergeCell ref="B4:G4"/>
    <mergeCell ref="Z4:AB4"/>
    <mergeCell ref="S4:Y4"/>
  </mergeCells>
  <phoneticPr fontId="5"/>
  <pageMargins left="0" right="0" top="0.74803149606299213" bottom="0.74803149606299213" header="0.31496062992125984" footer="0.31496062992125984"/>
  <pageSetup paperSize="9" scale="6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8"/>
  <dimension ref="A1:L60"/>
  <sheetViews>
    <sheetView workbookViewId="0">
      <selection activeCell="T7" sqref="T7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1.625" style="11" bestFit="1" customWidth="1"/>
    <col min="12" max="12" width="12.75" style="11" bestFit="1" customWidth="1"/>
    <col min="13" max="16384" width="9" style="11"/>
  </cols>
  <sheetData>
    <row r="1" spans="1:12" ht="13.5" customHeight="1">
      <c r="A1" s="859" t="s">
        <v>101</v>
      </c>
      <c r="B1" s="859"/>
      <c r="C1" s="859"/>
      <c r="D1" s="859"/>
      <c r="E1" s="859"/>
      <c r="F1" s="859"/>
      <c r="G1" s="859"/>
      <c r="H1" s="859"/>
      <c r="I1" s="859"/>
    </row>
    <row r="2" spans="1:12" ht="13.5" customHeight="1">
      <c r="A2" s="859"/>
      <c r="B2" s="859"/>
      <c r="C2" s="859"/>
      <c r="D2" s="859"/>
      <c r="E2" s="859"/>
      <c r="F2" s="859"/>
      <c r="G2" s="859"/>
      <c r="H2" s="859"/>
      <c r="I2" s="859"/>
      <c r="L2" s="272" t="s">
        <v>475</v>
      </c>
    </row>
    <row r="3" spans="1:12">
      <c r="L3" s="272" t="s">
        <v>476</v>
      </c>
    </row>
    <row r="4" spans="1:12" ht="13.5" customHeight="1">
      <c r="B4" s="860" t="s">
        <v>484</v>
      </c>
      <c r="C4" s="861"/>
      <c r="D4" s="861"/>
      <c r="E4" s="861"/>
      <c r="F4" s="861"/>
      <c r="G4" s="861"/>
      <c r="H4" s="861"/>
      <c r="I4" s="862"/>
      <c r="L4" s="272"/>
    </row>
    <row r="5" spans="1:12" ht="13.5" customHeight="1">
      <c r="B5" s="863"/>
      <c r="C5" s="864"/>
      <c r="D5" s="864"/>
      <c r="E5" s="864"/>
      <c r="F5" s="864"/>
      <c r="G5" s="864"/>
      <c r="H5" s="864"/>
      <c r="I5" s="865"/>
    </row>
    <row r="6" spans="1:12" ht="13.5" customHeight="1" thickBot="1">
      <c r="B6" s="863"/>
      <c r="C6" s="864"/>
      <c r="D6" s="864"/>
      <c r="E6" s="864"/>
      <c r="F6" s="864"/>
      <c r="G6" s="864"/>
      <c r="H6" s="864"/>
      <c r="I6" s="865"/>
    </row>
    <row r="7" spans="1:12" ht="13.5" customHeight="1">
      <c r="B7" s="273" t="s">
        <v>477</v>
      </c>
      <c r="C7" s="866" t="s">
        <v>319</v>
      </c>
      <c r="D7" s="866"/>
      <c r="E7" s="867" t="s">
        <v>320</v>
      </c>
      <c r="F7" s="867"/>
      <c r="G7" s="867" t="s">
        <v>478</v>
      </c>
      <c r="H7" s="867"/>
      <c r="I7" s="868"/>
    </row>
    <row r="8" spans="1:12" ht="13.5" customHeight="1">
      <c r="B8" s="842">
        <v>50</v>
      </c>
      <c r="C8" s="844">
        <v>1120</v>
      </c>
      <c r="D8" s="844"/>
      <c r="E8" s="966">
        <v>10000</v>
      </c>
      <c r="F8" s="966"/>
      <c r="G8" s="850" t="s">
        <v>301</v>
      </c>
      <c r="H8" s="850"/>
      <c r="I8" s="851"/>
      <c r="K8" s="46"/>
    </row>
    <row r="9" spans="1:12" ht="13.5" customHeight="1" thickBot="1">
      <c r="B9" s="843"/>
      <c r="C9" s="845"/>
      <c r="D9" s="845"/>
      <c r="E9" s="967"/>
      <c r="F9" s="967"/>
      <c r="G9" s="852"/>
      <c r="H9" s="852"/>
      <c r="I9" s="853"/>
    </row>
    <row r="10" spans="1:12" ht="13.5" customHeight="1">
      <c r="B10" s="854" t="s">
        <v>479</v>
      </c>
      <c r="C10" s="855"/>
      <c r="D10" s="856"/>
      <c r="E10" s="854" t="s">
        <v>480</v>
      </c>
      <c r="F10" s="855"/>
      <c r="G10" s="856"/>
      <c r="H10" s="968" t="s">
        <v>481</v>
      </c>
      <c r="I10" s="969"/>
    </row>
    <row r="11" spans="1:12" ht="13.5" customHeight="1">
      <c r="B11" s="982">
        <v>31</v>
      </c>
      <c r="C11" s="984">
        <v>350</v>
      </c>
      <c r="D11" s="985"/>
      <c r="E11" s="902">
        <v>12</v>
      </c>
      <c r="F11" s="988">
        <v>250</v>
      </c>
      <c r="G11" s="989"/>
      <c r="H11" s="992" t="s">
        <v>475</v>
      </c>
      <c r="I11" s="993"/>
    </row>
    <row r="12" spans="1:12" ht="13.5" customHeight="1" thickBot="1">
      <c r="B12" s="983"/>
      <c r="C12" s="986"/>
      <c r="D12" s="987"/>
      <c r="E12" s="903"/>
      <c r="F12" s="990"/>
      <c r="G12" s="991"/>
      <c r="H12" s="994"/>
      <c r="I12" s="995"/>
    </row>
    <row r="13" spans="1:12" ht="13.5" customHeight="1">
      <c r="B13" s="970" t="s">
        <v>485</v>
      </c>
      <c r="C13" s="971"/>
      <c r="D13" s="971"/>
      <c r="E13" s="972"/>
      <c r="F13" s="979" t="s">
        <v>102</v>
      </c>
      <c r="G13" s="980"/>
      <c r="H13" s="980"/>
      <c r="I13" s="981"/>
    </row>
    <row r="14" spans="1:12" ht="13.5" customHeight="1">
      <c r="B14" s="973"/>
      <c r="C14" s="974"/>
      <c r="D14" s="974"/>
      <c r="E14" s="975"/>
      <c r="F14" s="875"/>
      <c r="G14" s="876"/>
      <c r="H14" s="876"/>
      <c r="I14" s="877"/>
    </row>
    <row r="15" spans="1:12" ht="24.75" customHeight="1">
      <c r="B15" s="976"/>
      <c r="C15" s="977"/>
      <c r="D15" s="977"/>
      <c r="E15" s="978"/>
      <c r="F15" s="878"/>
      <c r="G15" s="879"/>
      <c r="H15" s="879"/>
      <c r="I15" s="880"/>
    </row>
    <row r="16" spans="1:12" ht="13.5" customHeight="1">
      <c r="B16" s="881" t="s">
        <v>486</v>
      </c>
      <c r="C16" s="882"/>
      <c r="D16" s="882"/>
      <c r="E16" s="883"/>
      <c r="F16" s="890" t="s">
        <v>487</v>
      </c>
      <c r="G16" s="891"/>
      <c r="H16" s="891"/>
      <c r="I16" s="892"/>
    </row>
    <row r="17" spans="2:9" ht="13.5" customHeight="1">
      <c r="B17" s="884"/>
      <c r="C17" s="885"/>
      <c r="D17" s="885"/>
      <c r="E17" s="886"/>
      <c r="F17" s="893"/>
      <c r="G17" s="894"/>
      <c r="H17" s="894"/>
      <c r="I17" s="895"/>
    </row>
    <row r="18" spans="2:9" ht="13.5" customHeight="1">
      <c r="B18" s="887"/>
      <c r="C18" s="888"/>
      <c r="D18" s="888"/>
      <c r="E18" s="889"/>
      <c r="F18" s="896"/>
      <c r="G18" s="897"/>
      <c r="H18" s="897"/>
      <c r="I18" s="898"/>
    </row>
    <row r="20" spans="2:9" ht="12" customHeight="1">
      <c r="B20" s="593" t="s">
        <v>103</v>
      </c>
      <c r="C20" s="593"/>
      <c r="D20" s="593"/>
      <c r="E20" s="593"/>
      <c r="F20" s="593"/>
      <c r="G20" s="593"/>
      <c r="H20" s="593"/>
      <c r="I20" s="593"/>
    </row>
    <row r="21" spans="2:9" ht="12" customHeight="1">
      <c r="B21" s="593"/>
      <c r="C21" s="593"/>
      <c r="D21" s="593"/>
      <c r="E21" s="593"/>
      <c r="F21" s="593"/>
      <c r="G21" s="593"/>
      <c r="H21" s="593"/>
      <c r="I21" s="593"/>
    </row>
    <row r="22" spans="2:9" ht="9.75" customHeight="1">
      <c r="B22" s="593" t="s">
        <v>104</v>
      </c>
      <c r="C22" s="593" t="s">
        <v>105</v>
      </c>
      <c r="D22" s="593"/>
      <c r="E22" s="593" t="s">
        <v>106</v>
      </c>
      <c r="F22" s="593"/>
      <c r="G22" s="899" t="s">
        <v>107</v>
      </c>
      <c r="H22" s="899"/>
      <c r="I22" s="900" t="s">
        <v>108</v>
      </c>
    </row>
    <row r="23" spans="2:9" ht="9.75" customHeight="1">
      <c r="B23" s="593"/>
      <c r="C23" s="593"/>
      <c r="D23" s="593"/>
      <c r="E23" s="593"/>
      <c r="F23" s="593"/>
      <c r="G23" s="899"/>
      <c r="H23" s="899"/>
      <c r="I23" s="593"/>
    </row>
    <row r="24" spans="2:9" ht="11.25" customHeight="1">
      <c r="B24" s="593" t="s">
        <v>482</v>
      </c>
      <c r="C24" s="593" t="s">
        <v>110</v>
      </c>
      <c r="D24" s="593"/>
      <c r="E24" s="593" t="s">
        <v>110</v>
      </c>
      <c r="F24" s="593"/>
      <c r="G24" s="899" t="s">
        <v>110</v>
      </c>
      <c r="H24" s="899"/>
      <c r="I24" s="597"/>
    </row>
    <row r="25" spans="2:9" ht="11.25" customHeight="1">
      <c r="B25" s="593"/>
      <c r="C25" s="593"/>
      <c r="D25" s="593"/>
      <c r="E25" s="593"/>
      <c r="F25" s="593"/>
      <c r="G25" s="899"/>
      <c r="H25" s="899"/>
      <c r="I25" s="599"/>
    </row>
    <row r="26" spans="2:9" ht="11.25" customHeight="1">
      <c r="B26" s="593"/>
      <c r="C26" s="593"/>
      <c r="D26" s="593"/>
      <c r="E26" s="593"/>
      <c r="F26" s="593"/>
      <c r="G26" s="899"/>
      <c r="H26" s="899"/>
      <c r="I26" s="28" t="s">
        <v>111</v>
      </c>
    </row>
    <row r="27" spans="2:9" ht="12" customHeight="1">
      <c r="B27" s="593" t="s">
        <v>112</v>
      </c>
      <c r="C27" s="593"/>
      <c r="D27" s="593"/>
      <c r="E27" s="593"/>
      <c r="F27" s="593"/>
      <c r="G27" s="593"/>
      <c r="H27" s="593"/>
      <c r="I27" s="593"/>
    </row>
    <row r="28" spans="2:9" ht="12" customHeight="1">
      <c r="B28" s="593"/>
      <c r="C28" s="593"/>
      <c r="D28" s="593"/>
      <c r="E28" s="593"/>
      <c r="F28" s="593"/>
      <c r="G28" s="593"/>
      <c r="H28" s="593"/>
      <c r="I28" s="593"/>
    </row>
    <row r="29" spans="2:9" ht="9.75" customHeight="1">
      <c r="B29" s="593" t="s">
        <v>104</v>
      </c>
      <c r="C29" s="593" t="s">
        <v>105</v>
      </c>
      <c r="D29" s="593"/>
      <c r="E29" s="593" t="s">
        <v>106</v>
      </c>
      <c r="F29" s="593"/>
      <c r="G29" s="593" t="s">
        <v>107</v>
      </c>
      <c r="H29" s="593"/>
      <c r="I29" s="900" t="s">
        <v>108</v>
      </c>
    </row>
    <row r="30" spans="2:9" ht="9.75" customHeight="1">
      <c r="B30" s="593"/>
      <c r="C30" s="593"/>
      <c r="D30" s="593"/>
      <c r="E30" s="593"/>
      <c r="F30" s="593"/>
      <c r="G30" s="593"/>
      <c r="H30" s="593"/>
      <c r="I30" s="593"/>
    </row>
    <row r="31" spans="2:9" ht="11.25" customHeight="1">
      <c r="B31" s="593" t="s">
        <v>109</v>
      </c>
      <c r="C31" s="593" t="s">
        <v>110</v>
      </c>
      <c r="D31" s="593"/>
      <c r="E31" s="593" t="s">
        <v>110</v>
      </c>
      <c r="F31" s="593"/>
      <c r="G31" s="593" t="s">
        <v>110</v>
      </c>
      <c r="H31" s="593"/>
      <c r="I31" s="597"/>
    </row>
    <row r="32" spans="2:9" ht="11.25" customHeight="1">
      <c r="B32" s="593"/>
      <c r="C32" s="593"/>
      <c r="D32" s="593"/>
      <c r="E32" s="593"/>
      <c r="F32" s="593"/>
      <c r="G32" s="593"/>
      <c r="H32" s="593"/>
      <c r="I32" s="599"/>
    </row>
    <row r="33" spans="2:9" ht="11.25" customHeight="1">
      <c r="B33" s="593"/>
      <c r="C33" s="593"/>
      <c r="D33" s="593"/>
      <c r="E33" s="593"/>
      <c r="F33" s="593"/>
      <c r="G33" s="593"/>
      <c r="H33" s="593"/>
      <c r="I33" s="28" t="s">
        <v>483</v>
      </c>
    </row>
    <row r="34" spans="2:9" ht="12" customHeight="1">
      <c r="B34" s="593" t="s">
        <v>113</v>
      </c>
      <c r="C34" s="593"/>
      <c r="D34" s="593"/>
      <c r="E34" s="593"/>
      <c r="F34" s="593"/>
      <c r="G34" s="593"/>
      <c r="H34" s="593"/>
      <c r="I34" s="593"/>
    </row>
    <row r="35" spans="2:9" ht="12" customHeight="1">
      <c r="B35" s="593"/>
      <c r="C35" s="593"/>
      <c r="D35" s="593"/>
      <c r="E35" s="593"/>
      <c r="F35" s="593"/>
      <c r="G35" s="593"/>
      <c r="H35" s="593"/>
      <c r="I35" s="593"/>
    </row>
    <row r="36" spans="2:9" ht="9.75" customHeight="1">
      <c r="B36" s="593" t="s">
        <v>104</v>
      </c>
      <c r="C36" s="593" t="s">
        <v>105</v>
      </c>
      <c r="D36" s="593"/>
      <c r="E36" s="593" t="s">
        <v>106</v>
      </c>
      <c r="F36" s="593"/>
      <c r="G36" s="593" t="s">
        <v>107</v>
      </c>
      <c r="H36" s="593"/>
      <c r="I36" s="900" t="s">
        <v>108</v>
      </c>
    </row>
    <row r="37" spans="2:9" ht="9.75" customHeight="1">
      <c r="B37" s="593"/>
      <c r="C37" s="593"/>
      <c r="D37" s="593"/>
      <c r="E37" s="593"/>
      <c r="F37" s="593"/>
      <c r="G37" s="593"/>
      <c r="H37" s="593"/>
      <c r="I37" s="593"/>
    </row>
    <row r="38" spans="2:9" ht="11.25" customHeight="1">
      <c r="B38" s="593" t="s">
        <v>109</v>
      </c>
      <c r="C38" s="593" t="s">
        <v>110</v>
      </c>
      <c r="D38" s="593"/>
      <c r="E38" s="593" t="s">
        <v>110</v>
      </c>
      <c r="F38" s="593"/>
      <c r="G38" s="593" t="s">
        <v>110</v>
      </c>
      <c r="H38" s="593"/>
      <c r="I38" s="597"/>
    </row>
    <row r="39" spans="2:9" ht="11.25" customHeight="1">
      <c r="B39" s="593"/>
      <c r="C39" s="593"/>
      <c r="D39" s="593"/>
      <c r="E39" s="593"/>
      <c r="F39" s="593"/>
      <c r="G39" s="593"/>
      <c r="H39" s="593"/>
      <c r="I39" s="599"/>
    </row>
    <row r="40" spans="2:9" ht="11.25" customHeight="1">
      <c r="B40" s="593"/>
      <c r="C40" s="593"/>
      <c r="D40" s="593"/>
      <c r="E40" s="593"/>
      <c r="F40" s="593"/>
      <c r="G40" s="593"/>
      <c r="H40" s="593"/>
      <c r="I40" s="28" t="s">
        <v>111</v>
      </c>
    </row>
    <row r="41" spans="2:9" ht="9.75" customHeight="1">
      <c r="B41" s="593" t="s">
        <v>104</v>
      </c>
      <c r="C41" s="593" t="s">
        <v>105</v>
      </c>
      <c r="D41" s="593"/>
      <c r="E41" s="593" t="s">
        <v>106</v>
      </c>
      <c r="F41" s="593"/>
      <c r="G41" s="593" t="s">
        <v>107</v>
      </c>
      <c r="H41" s="593"/>
      <c r="I41" s="900" t="s">
        <v>108</v>
      </c>
    </row>
    <row r="42" spans="2:9" ht="9.75" customHeight="1">
      <c r="B42" s="593"/>
      <c r="C42" s="593"/>
      <c r="D42" s="593"/>
      <c r="E42" s="593"/>
      <c r="F42" s="593"/>
      <c r="G42" s="593"/>
      <c r="H42" s="593"/>
      <c r="I42" s="593"/>
    </row>
    <row r="43" spans="2:9" ht="11.25" customHeight="1">
      <c r="B43" s="593" t="s">
        <v>109</v>
      </c>
      <c r="C43" s="593" t="s">
        <v>110</v>
      </c>
      <c r="D43" s="593"/>
      <c r="E43" s="593" t="s">
        <v>110</v>
      </c>
      <c r="F43" s="593"/>
      <c r="G43" s="593" t="s">
        <v>110</v>
      </c>
      <c r="H43" s="593"/>
      <c r="I43" s="597"/>
    </row>
    <row r="44" spans="2:9" ht="11.25" customHeight="1">
      <c r="B44" s="593"/>
      <c r="C44" s="593"/>
      <c r="D44" s="593"/>
      <c r="E44" s="593"/>
      <c r="F44" s="593"/>
      <c r="G44" s="593"/>
      <c r="H44" s="593"/>
      <c r="I44" s="599"/>
    </row>
    <row r="45" spans="2:9" ht="11.25" customHeight="1">
      <c r="B45" s="593"/>
      <c r="C45" s="593"/>
      <c r="D45" s="593"/>
      <c r="E45" s="593"/>
      <c r="F45" s="593"/>
      <c r="G45" s="593"/>
      <c r="H45" s="593"/>
      <c r="I45" s="28" t="s">
        <v>483</v>
      </c>
    </row>
    <row r="46" spans="2:9" ht="12" customHeight="1">
      <c r="B46" s="593" t="s">
        <v>114</v>
      </c>
      <c r="C46" s="593"/>
      <c r="D46" s="593"/>
      <c r="E46" s="593"/>
      <c r="F46" s="593"/>
      <c r="G46" s="593"/>
      <c r="H46" s="593"/>
      <c r="I46" s="593"/>
    </row>
    <row r="47" spans="2:9" ht="12" customHeight="1">
      <c r="B47" s="593"/>
      <c r="C47" s="593"/>
      <c r="D47" s="593"/>
      <c r="E47" s="593"/>
      <c r="F47" s="593"/>
      <c r="G47" s="593"/>
      <c r="H47" s="593"/>
      <c r="I47" s="593"/>
    </row>
    <row r="48" spans="2:9" ht="9.75" customHeight="1">
      <c r="B48" s="593" t="s">
        <v>104</v>
      </c>
      <c r="C48" s="593" t="s">
        <v>105</v>
      </c>
      <c r="D48" s="593"/>
      <c r="E48" s="593" t="s">
        <v>106</v>
      </c>
      <c r="F48" s="593"/>
      <c r="G48" s="593" t="s">
        <v>107</v>
      </c>
      <c r="H48" s="593"/>
      <c r="I48" s="900" t="s">
        <v>108</v>
      </c>
    </row>
    <row r="49" spans="2:9" ht="9.75" customHeight="1">
      <c r="B49" s="593"/>
      <c r="C49" s="593"/>
      <c r="D49" s="593"/>
      <c r="E49" s="593"/>
      <c r="F49" s="593"/>
      <c r="G49" s="593"/>
      <c r="H49" s="593"/>
      <c r="I49" s="593"/>
    </row>
    <row r="50" spans="2:9" ht="11.25" customHeight="1">
      <c r="B50" s="593" t="s">
        <v>482</v>
      </c>
      <c r="C50" s="593" t="s">
        <v>110</v>
      </c>
      <c r="D50" s="593"/>
      <c r="E50" s="593" t="s">
        <v>110</v>
      </c>
      <c r="F50" s="593"/>
      <c r="G50" s="593" t="s">
        <v>110</v>
      </c>
      <c r="H50" s="593"/>
      <c r="I50" s="597"/>
    </row>
    <row r="51" spans="2:9" ht="11.25" customHeight="1">
      <c r="B51" s="593"/>
      <c r="C51" s="593"/>
      <c r="D51" s="593"/>
      <c r="E51" s="593"/>
      <c r="F51" s="593"/>
      <c r="G51" s="593"/>
      <c r="H51" s="593"/>
      <c r="I51" s="599"/>
    </row>
    <row r="52" spans="2:9" ht="11.25" customHeight="1">
      <c r="B52" s="593"/>
      <c r="C52" s="593"/>
      <c r="D52" s="593"/>
      <c r="E52" s="593"/>
      <c r="F52" s="593"/>
      <c r="G52" s="593"/>
      <c r="H52" s="593"/>
      <c r="I52" s="28" t="s">
        <v>483</v>
      </c>
    </row>
    <row r="53" spans="2:9" ht="12" customHeight="1">
      <c r="B53" s="593" t="s">
        <v>115</v>
      </c>
      <c r="C53" s="593"/>
      <c r="D53" s="593"/>
      <c r="E53" s="593"/>
      <c r="F53" s="593"/>
      <c r="G53" s="593"/>
      <c r="H53" s="593"/>
      <c r="I53" s="593"/>
    </row>
    <row r="54" spans="2:9" ht="12" customHeight="1">
      <c r="B54" s="593"/>
      <c r="C54" s="593"/>
      <c r="D54" s="593"/>
      <c r="E54" s="593"/>
      <c r="F54" s="593"/>
      <c r="G54" s="593"/>
      <c r="H54" s="593"/>
      <c r="I54" s="593"/>
    </row>
    <row r="55" spans="2:9" ht="9.75" customHeight="1">
      <c r="B55" s="593" t="s">
        <v>104</v>
      </c>
      <c r="C55" s="593" t="s">
        <v>105</v>
      </c>
      <c r="D55" s="593"/>
      <c r="E55" s="593" t="s">
        <v>106</v>
      </c>
      <c r="F55" s="593"/>
      <c r="G55" s="593" t="s">
        <v>107</v>
      </c>
      <c r="H55" s="593"/>
      <c r="I55" s="900" t="s">
        <v>108</v>
      </c>
    </row>
    <row r="56" spans="2:9" ht="9.75" customHeight="1">
      <c r="B56" s="593"/>
      <c r="C56" s="593"/>
      <c r="D56" s="593"/>
      <c r="E56" s="593"/>
      <c r="F56" s="593"/>
      <c r="G56" s="593"/>
      <c r="H56" s="593"/>
      <c r="I56" s="593"/>
    </row>
    <row r="57" spans="2:9" ht="11.25" customHeight="1">
      <c r="B57" s="593" t="s">
        <v>482</v>
      </c>
      <c r="C57" s="593" t="s">
        <v>110</v>
      </c>
      <c r="D57" s="593"/>
      <c r="E57" s="593" t="s">
        <v>110</v>
      </c>
      <c r="F57" s="593"/>
      <c r="G57" s="593" t="s">
        <v>110</v>
      </c>
      <c r="H57" s="593"/>
      <c r="I57" s="597"/>
    </row>
    <row r="58" spans="2:9" ht="11.25" customHeight="1">
      <c r="B58" s="593"/>
      <c r="C58" s="593"/>
      <c r="D58" s="593"/>
      <c r="E58" s="593"/>
      <c r="F58" s="593"/>
      <c r="G58" s="593"/>
      <c r="H58" s="593"/>
      <c r="I58" s="599"/>
    </row>
    <row r="59" spans="2:9" ht="11.25" customHeight="1">
      <c r="B59" s="593"/>
      <c r="C59" s="593"/>
      <c r="D59" s="593"/>
      <c r="E59" s="593"/>
      <c r="F59" s="593"/>
      <c r="G59" s="593"/>
      <c r="H59" s="593"/>
      <c r="I59" s="28" t="s">
        <v>483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2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2200-000000000000}">
      <formula1>$L$2:$L$3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"/>
  <dimension ref="A1:Q64"/>
  <sheetViews>
    <sheetView workbookViewId="0">
      <selection activeCell="D37" sqref="D37"/>
    </sheetView>
  </sheetViews>
  <sheetFormatPr defaultRowHeight="13.5"/>
  <cols>
    <col min="2" max="2" width="39.25" bestFit="1" customWidth="1"/>
    <col min="4" max="4" width="12.125" customWidth="1"/>
    <col min="6" max="6" width="9" style="306"/>
    <col min="7" max="7" width="36.875" bestFit="1" customWidth="1"/>
    <col min="8" max="9" width="7.625" customWidth="1"/>
    <col min="17" max="17" width="9" customWidth="1"/>
  </cols>
  <sheetData>
    <row r="1" spans="2:17">
      <c r="Q1" t="s">
        <v>1825</v>
      </c>
    </row>
    <row r="2" spans="2:17">
      <c r="B2" t="s">
        <v>623</v>
      </c>
      <c r="G2" t="s">
        <v>605</v>
      </c>
      <c r="M2" s="334" t="s">
        <v>604</v>
      </c>
      <c r="N2" s="5">
        <v>30</v>
      </c>
      <c r="Q2" s="380" t="s">
        <v>1824</v>
      </c>
    </row>
    <row r="3" spans="2:17">
      <c r="M3" s="335" t="s">
        <v>603</v>
      </c>
      <c r="N3" s="333"/>
      <c r="Q3" s="380"/>
    </row>
    <row r="4" spans="2:17">
      <c r="B4" s="334" t="s">
        <v>579</v>
      </c>
      <c r="C4" s="334" t="s">
        <v>606</v>
      </c>
      <c r="D4" s="336" t="s">
        <v>624</v>
      </c>
      <c r="G4" s="334" t="s">
        <v>579</v>
      </c>
      <c r="H4" s="334" t="s">
        <v>437</v>
      </c>
      <c r="I4" s="334" t="s">
        <v>636</v>
      </c>
      <c r="J4" s="334" t="s">
        <v>601</v>
      </c>
      <c r="K4" s="334" t="s">
        <v>602</v>
      </c>
      <c r="L4" s="334" t="s">
        <v>637</v>
      </c>
      <c r="M4" s="270" t="s">
        <v>639</v>
      </c>
      <c r="N4" s="5">
        <v>30</v>
      </c>
    </row>
    <row r="5" spans="2:17" ht="14.25">
      <c r="B5" s="307" t="s">
        <v>608</v>
      </c>
      <c r="C5" s="254" t="s">
        <v>578</v>
      </c>
      <c r="D5" s="331" t="s">
        <v>625</v>
      </c>
      <c r="G5" s="341" t="s">
        <v>652</v>
      </c>
      <c r="H5" s="307">
        <v>25</v>
      </c>
      <c r="I5" s="307">
        <v>4000</v>
      </c>
      <c r="J5" s="303">
        <v>40</v>
      </c>
      <c r="K5" s="303">
        <v>20</v>
      </c>
      <c r="L5" s="303">
        <v>1</v>
      </c>
      <c r="M5" s="270" t="s">
        <v>640</v>
      </c>
      <c r="N5" s="5">
        <v>30</v>
      </c>
    </row>
    <row r="6" spans="2:17" ht="14.25">
      <c r="B6" s="302" t="s">
        <v>610</v>
      </c>
      <c r="C6" s="254" t="s">
        <v>578</v>
      </c>
      <c r="D6" s="331" t="s">
        <v>47</v>
      </c>
      <c r="G6" s="341" t="s">
        <v>652</v>
      </c>
      <c r="H6" s="303">
        <v>50</v>
      </c>
      <c r="I6" s="303">
        <v>5000</v>
      </c>
      <c r="J6" s="303">
        <v>50</v>
      </c>
      <c r="K6" s="303">
        <v>30</v>
      </c>
      <c r="L6" s="303">
        <v>1</v>
      </c>
      <c r="M6" s="270" t="s">
        <v>638</v>
      </c>
      <c r="N6" s="5">
        <v>60</v>
      </c>
    </row>
    <row r="7" spans="2:17" ht="14.25">
      <c r="B7" s="303" t="s">
        <v>612</v>
      </c>
      <c r="C7" s="254" t="s">
        <v>578</v>
      </c>
      <c r="D7" s="321" t="s">
        <v>67</v>
      </c>
      <c r="G7" s="342" t="s">
        <v>657</v>
      </c>
      <c r="H7" s="302">
        <v>25</v>
      </c>
      <c r="I7" s="302">
        <v>4000</v>
      </c>
      <c r="J7" s="303">
        <v>35</v>
      </c>
      <c r="K7" s="303">
        <v>20</v>
      </c>
      <c r="L7" s="303">
        <v>2</v>
      </c>
      <c r="M7" s="270" t="s">
        <v>641</v>
      </c>
      <c r="N7" s="5">
        <v>120</v>
      </c>
      <c r="O7" t="s">
        <v>643</v>
      </c>
    </row>
    <row r="8" spans="2:17" ht="14.25">
      <c r="B8" s="302" t="s">
        <v>611</v>
      </c>
      <c r="C8" s="254" t="s">
        <v>578</v>
      </c>
      <c r="D8" s="331" t="s">
        <v>626</v>
      </c>
      <c r="G8" s="342" t="s">
        <v>657</v>
      </c>
      <c r="H8" s="302">
        <v>25</v>
      </c>
      <c r="I8" s="302">
        <v>4100</v>
      </c>
      <c r="J8" s="303">
        <v>35</v>
      </c>
      <c r="K8" s="303">
        <v>20</v>
      </c>
      <c r="L8" s="303">
        <v>2</v>
      </c>
    </row>
    <row r="9" spans="2:17" ht="14.25">
      <c r="B9" s="302" t="s">
        <v>582</v>
      </c>
      <c r="C9" s="254" t="s">
        <v>578</v>
      </c>
      <c r="D9" s="143" t="s">
        <v>73</v>
      </c>
      <c r="G9" s="342" t="s">
        <v>657</v>
      </c>
      <c r="H9" s="302">
        <v>50</v>
      </c>
      <c r="I9" s="302">
        <v>4000</v>
      </c>
      <c r="J9" s="303">
        <v>35</v>
      </c>
      <c r="K9" s="303">
        <v>30</v>
      </c>
      <c r="L9" s="303">
        <v>2</v>
      </c>
    </row>
    <row r="10" spans="2:17" ht="14.25">
      <c r="B10" s="302" t="s">
        <v>627</v>
      </c>
      <c r="C10" s="254" t="s">
        <v>578</v>
      </c>
      <c r="D10" s="331" t="s">
        <v>427</v>
      </c>
      <c r="G10" s="341" t="s">
        <v>658</v>
      </c>
      <c r="H10" s="303">
        <v>25</v>
      </c>
      <c r="I10" s="303">
        <v>4000</v>
      </c>
      <c r="J10" s="303">
        <v>35</v>
      </c>
      <c r="K10" s="303">
        <v>30</v>
      </c>
      <c r="L10" s="303">
        <v>2</v>
      </c>
    </row>
    <row r="11" spans="2:17" ht="14.25">
      <c r="B11" s="303" t="s">
        <v>613</v>
      </c>
      <c r="C11" s="254" t="s">
        <v>578</v>
      </c>
      <c r="D11" s="143" t="s">
        <v>404</v>
      </c>
      <c r="G11" s="341" t="s">
        <v>658</v>
      </c>
      <c r="H11" s="303">
        <v>50</v>
      </c>
      <c r="I11" s="303">
        <v>4000</v>
      </c>
      <c r="J11" s="303">
        <v>35</v>
      </c>
      <c r="K11" s="303">
        <v>30</v>
      </c>
      <c r="L11" s="303">
        <v>2</v>
      </c>
      <c r="N11" s="334" t="s">
        <v>664</v>
      </c>
      <c r="O11" s="334" t="s">
        <v>665</v>
      </c>
      <c r="P11" s="334" t="s">
        <v>666</v>
      </c>
    </row>
    <row r="12" spans="2:17" ht="14.25">
      <c r="B12" s="303" t="s">
        <v>584</v>
      </c>
      <c r="C12" s="254" t="s">
        <v>578</v>
      </c>
      <c r="D12" s="320" t="s">
        <v>366</v>
      </c>
      <c r="G12" s="341" t="s">
        <v>658</v>
      </c>
      <c r="H12" s="303">
        <v>75</v>
      </c>
      <c r="I12" s="303">
        <v>2000</v>
      </c>
      <c r="J12" s="303">
        <v>30</v>
      </c>
      <c r="K12" s="303">
        <v>30</v>
      </c>
      <c r="L12" s="303">
        <v>2</v>
      </c>
      <c r="N12" s="334" t="s">
        <v>667</v>
      </c>
      <c r="O12" s="345">
        <v>0.45833333333333331</v>
      </c>
      <c r="P12" s="346">
        <v>60</v>
      </c>
    </row>
    <row r="13" spans="2:17" ht="14.25">
      <c r="B13" s="302" t="s">
        <v>620</v>
      </c>
      <c r="C13" s="254" t="s">
        <v>585</v>
      </c>
      <c r="D13" s="321" t="s">
        <v>614</v>
      </c>
      <c r="G13" s="342" t="s">
        <v>657</v>
      </c>
      <c r="H13" s="302">
        <v>25</v>
      </c>
      <c r="I13" s="302">
        <v>4000</v>
      </c>
      <c r="J13" s="303">
        <v>35</v>
      </c>
      <c r="K13" s="303">
        <v>30</v>
      </c>
      <c r="L13" s="303">
        <v>2</v>
      </c>
      <c r="N13" s="334" t="s">
        <v>668</v>
      </c>
      <c r="O13" s="345">
        <v>0.75</v>
      </c>
      <c r="P13" s="346">
        <v>60</v>
      </c>
    </row>
    <row r="14" spans="2:17" ht="14.25">
      <c r="B14" s="303" t="s">
        <v>615</v>
      </c>
      <c r="C14" s="254" t="s">
        <v>585</v>
      </c>
      <c r="D14" s="331" t="s">
        <v>416</v>
      </c>
      <c r="G14" s="342" t="s">
        <v>657</v>
      </c>
      <c r="H14" s="302">
        <v>38</v>
      </c>
      <c r="I14" s="302">
        <v>4000</v>
      </c>
      <c r="J14" s="303">
        <v>35</v>
      </c>
      <c r="K14" s="303">
        <v>30</v>
      </c>
      <c r="L14" s="303">
        <v>2</v>
      </c>
      <c r="N14" s="334" t="s">
        <v>669</v>
      </c>
      <c r="O14" s="345">
        <v>8.3333333333333329E-2</v>
      </c>
      <c r="P14" s="346">
        <v>60</v>
      </c>
    </row>
    <row r="15" spans="2:17" ht="14.25">
      <c r="B15" s="302" t="s">
        <v>609</v>
      </c>
      <c r="C15" s="254" t="s">
        <v>585</v>
      </c>
      <c r="D15" s="331" t="s">
        <v>38</v>
      </c>
      <c r="G15" s="342" t="s">
        <v>657</v>
      </c>
      <c r="H15" s="302">
        <v>38</v>
      </c>
      <c r="I15" s="302">
        <v>4100</v>
      </c>
      <c r="J15" s="303">
        <v>35</v>
      </c>
      <c r="K15" s="303">
        <v>30</v>
      </c>
      <c r="L15" s="303">
        <v>2</v>
      </c>
    </row>
    <row r="16" spans="2:17" ht="14.25">
      <c r="B16" s="302" t="s">
        <v>580</v>
      </c>
      <c r="C16" s="254" t="s">
        <v>578</v>
      </c>
      <c r="D16" s="331" t="s">
        <v>59</v>
      </c>
      <c r="G16" s="342" t="s">
        <v>656</v>
      </c>
      <c r="H16" s="302">
        <v>25</v>
      </c>
      <c r="I16" s="302">
        <v>4000</v>
      </c>
      <c r="J16" s="303">
        <v>35</v>
      </c>
      <c r="K16" s="303">
        <v>20</v>
      </c>
      <c r="L16" s="303">
        <v>2</v>
      </c>
    </row>
    <row r="17" spans="1:12" ht="14.25">
      <c r="B17" s="302" t="s">
        <v>616</v>
      </c>
      <c r="C17" s="254" t="s">
        <v>578</v>
      </c>
      <c r="D17" s="331" t="s">
        <v>61</v>
      </c>
      <c r="G17" s="342" t="s">
        <v>663</v>
      </c>
      <c r="H17" s="302">
        <v>50</v>
      </c>
      <c r="I17" s="302">
        <v>4000</v>
      </c>
      <c r="J17" s="303">
        <v>35</v>
      </c>
      <c r="K17" s="303">
        <v>30</v>
      </c>
      <c r="L17" s="303">
        <v>2</v>
      </c>
    </row>
    <row r="18" spans="1:12" ht="14.25">
      <c r="A18" s="274" t="s">
        <v>617</v>
      </c>
      <c r="B18" s="305" t="s">
        <v>618</v>
      </c>
      <c r="C18" s="254" t="s">
        <v>578</v>
      </c>
      <c r="D18" s="331" t="s">
        <v>575</v>
      </c>
      <c r="G18" s="342" t="s">
        <v>657</v>
      </c>
      <c r="H18" s="302">
        <v>50</v>
      </c>
      <c r="I18" s="302">
        <v>4100</v>
      </c>
      <c r="J18" s="303">
        <v>35</v>
      </c>
      <c r="K18" s="303">
        <v>30</v>
      </c>
      <c r="L18" s="303">
        <v>2</v>
      </c>
    </row>
    <row r="19" spans="1:12" ht="14.25">
      <c r="B19" s="302" t="s">
        <v>619</v>
      </c>
      <c r="C19" s="254" t="s">
        <v>578</v>
      </c>
      <c r="D19" s="331" t="s">
        <v>69</v>
      </c>
      <c r="G19" s="342" t="s">
        <v>657</v>
      </c>
      <c r="H19" s="302">
        <v>75</v>
      </c>
      <c r="I19" s="302">
        <v>2000</v>
      </c>
      <c r="J19" s="303">
        <v>30</v>
      </c>
      <c r="K19" s="303">
        <v>30</v>
      </c>
      <c r="L19" s="303">
        <v>2</v>
      </c>
    </row>
    <row r="20" spans="1:12" ht="14.25">
      <c r="B20" s="302" t="s">
        <v>632</v>
      </c>
      <c r="C20" s="304" t="s">
        <v>622</v>
      </c>
      <c r="D20" s="332" t="s">
        <v>551</v>
      </c>
      <c r="G20" s="343" t="s">
        <v>582</v>
      </c>
      <c r="H20" s="302">
        <v>25</v>
      </c>
      <c r="I20" s="302">
        <v>5000</v>
      </c>
      <c r="J20" s="303">
        <v>50</v>
      </c>
      <c r="K20" s="303">
        <v>30</v>
      </c>
      <c r="L20" s="303">
        <v>1</v>
      </c>
    </row>
    <row r="21" spans="1:12" ht="14.25">
      <c r="B21" s="303" t="s">
        <v>583</v>
      </c>
      <c r="C21" s="5"/>
      <c r="D21" s="281" t="s">
        <v>633</v>
      </c>
      <c r="G21" s="343" t="s">
        <v>582</v>
      </c>
      <c r="H21" s="302">
        <v>25</v>
      </c>
      <c r="I21" s="302">
        <v>8000</v>
      </c>
      <c r="J21" s="303">
        <v>70</v>
      </c>
      <c r="K21" s="303">
        <v>30</v>
      </c>
      <c r="L21" s="303">
        <v>1</v>
      </c>
    </row>
    <row r="22" spans="1:12" ht="14.25">
      <c r="B22" s="303" t="s">
        <v>621</v>
      </c>
      <c r="C22" s="254" t="s">
        <v>578</v>
      </c>
      <c r="D22" s="281"/>
      <c r="G22" s="343" t="s">
        <v>582</v>
      </c>
      <c r="H22" s="302">
        <v>50</v>
      </c>
      <c r="I22" s="302">
        <v>5000</v>
      </c>
      <c r="J22" s="303">
        <v>50</v>
      </c>
      <c r="K22" s="303">
        <v>30</v>
      </c>
      <c r="L22" s="303">
        <v>1</v>
      </c>
    </row>
    <row r="23" spans="1:12" ht="14.25">
      <c r="B23" s="303" t="s">
        <v>542</v>
      </c>
      <c r="C23" s="304" t="s">
        <v>622</v>
      </c>
      <c r="D23" s="281"/>
      <c r="G23" s="343" t="s">
        <v>628</v>
      </c>
      <c r="H23" s="302">
        <v>25</v>
      </c>
      <c r="I23" s="302">
        <v>5000</v>
      </c>
      <c r="J23" s="303">
        <v>50</v>
      </c>
      <c r="K23" s="303">
        <v>30</v>
      </c>
      <c r="L23" s="303">
        <v>1</v>
      </c>
    </row>
    <row r="24" spans="1:12" ht="14.25">
      <c r="B24" s="5" t="s">
        <v>634</v>
      </c>
      <c r="C24" s="304" t="s">
        <v>622</v>
      </c>
      <c r="D24" s="281"/>
      <c r="G24" s="343" t="s">
        <v>628</v>
      </c>
      <c r="H24" s="302">
        <v>25</v>
      </c>
      <c r="I24" s="302">
        <v>8000</v>
      </c>
      <c r="J24" s="303">
        <v>70</v>
      </c>
      <c r="K24" s="303">
        <v>30</v>
      </c>
      <c r="L24" s="303">
        <v>1</v>
      </c>
    </row>
    <row r="25" spans="1:12" ht="14.25">
      <c r="B25" s="5"/>
      <c r="C25" s="5"/>
      <c r="D25" s="281"/>
      <c r="G25" s="343" t="s">
        <v>628</v>
      </c>
      <c r="H25" s="302">
        <v>50</v>
      </c>
      <c r="I25" s="302">
        <v>5000</v>
      </c>
      <c r="J25" s="303">
        <v>50</v>
      </c>
      <c r="K25" s="303">
        <v>30</v>
      </c>
      <c r="L25" s="303">
        <v>1</v>
      </c>
    </row>
    <row r="26" spans="1:12">
      <c r="B26" s="5"/>
      <c r="C26" s="5"/>
      <c r="D26" s="281"/>
      <c r="G26" s="341" t="s">
        <v>659</v>
      </c>
      <c r="H26" s="303">
        <v>50</v>
      </c>
      <c r="I26" s="302">
        <v>4000</v>
      </c>
      <c r="J26" s="303">
        <v>35</v>
      </c>
      <c r="K26" s="303">
        <v>30</v>
      </c>
      <c r="L26" s="303">
        <v>2</v>
      </c>
    </row>
    <row r="27" spans="1:12">
      <c r="F27" s="308"/>
      <c r="G27" s="341" t="s">
        <v>584</v>
      </c>
      <c r="H27" s="303">
        <v>25</v>
      </c>
      <c r="I27" s="302">
        <v>8000</v>
      </c>
      <c r="J27" s="303">
        <v>55</v>
      </c>
      <c r="K27" s="303">
        <v>30</v>
      </c>
      <c r="L27" s="303">
        <v>2</v>
      </c>
    </row>
    <row r="28" spans="1:12">
      <c r="F28" s="308"/>
      <c r="G28" s="341" t="s">
        <v>584</v>
      </c>
      <c r="H28" s="303">
        <v>50</v>
      </c>
      <c r="I28" s="302">
        <v>4000</v>
      </c>
      <c r="J28" s="303">
        <v>35</v>
      </c>
      <c r="K28" s="303">
        <v>30</v>
      </c>
      <c r="L28" s="303">
        <v>2</v>
      </c>
    </row>
    <row r="29" spans="1:12">
      <c r="G29" s="342" t="s">
        <v>620</v>
      </c>
      <c r="H29" s="302">
        <v>25</v>
      </c>
      <c r="I29" s="302">
        <v>8000</v>
      </c>
      <c r="J29" s="303">
        <v>55</v>
      </c>
      <c r="K29" s="303">
        <v>30</v>
      </c>
      <c r="L29" s="303">
        <v>2</v>
      </c>
    </row>
    <row r="30" spans="1:12">
      <c r="G30" s="342" t="s">
        <v>620</v>
      </c>
      <c r="H30" s="302">
        <v>50</v>
      </c>
      <c r="I30" s="302">
        <v>4000</v>
      </c>
      <c r="J30" s="303">
        <v>35</v>
      </c>
      <c r="K30" s="303">
        <v>30</v>
      </c>
      <c r="L30" s="303">
        <v>2</v>
      </c>
    </row>
    <row r="31" spans="1:12">
      <c r="B31" t="s">
        <v>720</v>
      </c>
      <c r="G31" s="341" t="s">
        <v>660</v>
      </c>
      <c r="H31" s="302">
        <v>50</v>
      </c>
      <c r="I31" s="302">
        <v>4000</v>
      </c>
      <c r="J31" s="303">
        <v>35</v>
      </c>
      <c r="K31" s="303">
        <v>30</v>
      </c>
      <c r="L31" s="303">
        <v>2</v>
      </c>
    </row>
    <row r="32" spans="1:12">
      <c r="G32" s="342" t="s">
        <v>653</v>
      </c>
      <c r="H32" s="281">
        <v>25</v>
      </c>
      <c r="I32" s="281">
        <v>6000</v>
      </c>
      <c r="J32" s="5">
        <v>50</v>
      </c>
      <c r="K32" s="5">
        <v>30</v>
      </c>
      <c r="L32" s="5">
        <v>1</v>
      </c>
    </row>
    <row r="33" spans="2:13">
      <c r="G33" s="342" t="s">
        <v>661</v>
      </c>
      <c r="H33" s="344">
        <v>25</v>
      </c>
      <c r="I33" s="344">
        <v>2000</v>
      </c>
      <c r="J33" s="5">
        <v>35</v>
      </c>
      <c r="K33" s="5">
        <v>20</v>
      </c>
      <c r="L33" s="5">
        <v>1</v>
      </c>
    </row>
    <row r="34" spans="2:13">
      <c r="G34" s="341" t="s">
        <v>661</v>
      </c>
      <c r="H34" s="344">
        <v>38</v>
      </c>
      <c r="I34" s="344">
        <v>2800</v>
      </c>
      <c r="J34" s="5">
        <v>50</v>
      </c>
      <c r="K34" s="5">
        <v>20</v>
      </c>
      <c r="L34" s="5">
        <v>1</v>
      </c>
    </row>
    <row r="35" spans="2:13">
      <c r="G35" s="342" t="s">
        <v>618</v>
      </c>
      <c r="H35" s="344">
        <v>50</v>
      </c>
      <c r="I35" s="344">
        <v>3000</v>
      </c>
      <c r="J35" s="305">
        <v>35</v>
      </c>
      <c r="K35" s="5">
        <v>20</v>
      </c>
      <c r="L35" s="5">
        <v>1</v>
      </c>
    </row>
    <row r="36" spans="2:13">
      <c r="G36" s="342" t="s">
        <v>618</v>
      </c>
      <c r="H36" s="344">
        <v>50</v>
      </c>
      <c r="I36" s="344">
        <v>1000</v>
      </c>
      <c r="J36" s="5">
        <v>25</v>
      </c>
      <c r="K36" s="5">
        <v>20</v>
      </c>
      <c r="L36" s="5">
        <v>1</v>
      </c>
    </row>
    <row r="37" spans="2:13">
      <c r="G37" s="342" t="s">
        <v>618</v>
      </c>
      <c r="H37" s="344">
        <v>50</v>
      </c>
      <c r="I37" s="344">
        <v>2000</v>
      </c>
      <c r="J37" s="5">
        <v>45</v>
      </c>
      <c r="K37" s="5">
        <v>20</v>
      </c>
      <c r="L37" s="5">
        <v>1</v>
      </c>
    </row>
    <row r="38" spans="2:13">
      <c r="G38" s="342" t="s">
        <v>618</v>
      </c>
      <c r="H38" s="344">
        <v>75</v>
      </c>
      <c r="I38" s="344">
        <v>1000</v>
      </c>
      <c r="J38" s="5">
        <v>45</v>
      </c>
      <c r="K38" s="5">
        <v>20</v>
      </c>
      <c r="L38" s="5">
        <v>1</v>
      </c>
    </row>
    <row r="39" spans="2:13">
      <c r="B39" t="s">
        <v>1007</v>
      </c>
      <c r="G39" s="342" t="s">
        <v>618</v>
      </c>
      <c r="H39" s="302">
        <v>50</v>
      </c>
      <c r="I39" s="302">
        <v>3000</v>
      </c>
      <c r="J39" s="303">
        <v>55</v>
      </c>
      <c r="K39" s="303">
        <v>20</v>
      </c>
      <c r="L39" s="303">
        <v>1</v>
      </c>
    </row>
    <row r="40" spans="2:13">
      <c r="G40" s="342" t="s">
        <v>618</v>
      </c>
      <c r="H40" s="302">
        <v>50</v>
      </c>
      <c r="I40" s="302">
        <v>2000</v>
      </c>
      <c r="J40" s="303">
        <v>45</v>
      </c>
      <c r="K40" s="303">
        <v>20</v>
      </c>
      <c r="L40" s="303">
        <v>1</v>
      </c>
    </row>
    <row r="41" spans="2:13">
      <c r="B41" s="426" t="s">
        <v>924</v>
      </c>
      <c r="C41" s="426" t="s">
        <v>437</v>
      </c>
      <c r="D41" s="426" t="s">
        <v>320</v>
      </c>
      <c r="E41" s="426" t="s">
        <v>1005</v>
      </c>
      <c r="G41" s="342" t="s">
        <v>618</v>
      </c>
      <c r="H41" s="302">
        <v>75</v>
      </c>
      <c r="I41" s="302">
        <v>1000</v>
      </c>
      <c r="J41" s="303">
        <v>45</v>
      </c>
      <c r="K41" s="303">
        <v>20</v>
      </c>
      <c r="L41" s="303">
        <v>1</v>
      </c>
    </row>
    <row r="42" spans="2:13" ht="14.25">
      <c r="B42" s="312" t="s">
        <v>661</v>
      </c>
      <c r="C42" s="5">
        <v>25</v>
      </c>
      <c r="D42" s="5">
        <v>500</v>
      </c>
      <c r="E42" s="541" t="s">
        <v>1006</v>
      </c>
      <c r="G42" s="342" t="s">
        <v>662</v>
      </c>
      <c r="H42" s="344">
        <v>12</v>
      </c>
      <c r="I42" s="344">
        <v>3000</v>
      </c>
      <c r="J42" s="5">
        <v>20</v>
      </c>
      <c r="K42" s="5">
        <v>10</v>
      </c>
      <c r="L42" s="5">
        <v>1</v>
      </c>
    </row>
    <row r="43" spans="2:13">
      <c r="B43" s="349" t="s">
        <v>1008</v>
      </c>
      <c r="C43" s="5">
        <v>75</v>
      </c>
      <c r="D43" s="5">
        <v>350</v>
      </c>
      <c r="E43" s="541" t="s">
        <v>1006</v>
      </c>
      <c r="G43" s="342" t="s">
        <v>651</v>
      </c>
      <c r="H43" s="344">
        <v>12</v>
      </c>
      <c r="I43" s="344">
        <v>6000</v>
      </c>
      <c r="J43" s="5">
        <v>50</v>
      </c>
      <c r="K43" s="5">
        <v>20</v>
      </c>
      <c r="L43" s="5">
        <v>2</v>
      </c>
      <c r="M43" t="s">
        <v>642</v>
      </c>
    </row>
    <row r="44" spans="2:13" ht="14.25">
      <c r="B44" s="312" t="s">
        <v>652</v>
      </c>
      <c r="C44" s="5">
        <v>25</v>
      </c>
      <c r="D44" s="5">
        <v>500</v>
      </c>
      <c r="E44" s="541" t="s">
        <v>1006</v>
      </c>
      <c r="G44" s="303" t="s">
        <v>583</v>
      </c>
      <c r="H44" s="5"/>
      <c r="I44" s="5"/>
      <c r="J44" s="5"/>
      <c r="K44" s="5"/>
      <c r="L44" s="5"/>
      <c r="M44" t="s">
        <v>642</v>
      </c>
    </row>
    <row r="45" spans="2:13" ht="14.25">
      <c r="B45" s="312" t="s">
        <v>656</v>
      </c>
      <c r="C45" s="5">
        <v>25</v>
      </c>
      <c r="D45" s="5">
        <v>500</v>
      </c>
      <c r="E45" s="541" t="s">
        <v>1006</v>
      </c>
      <c r="G45" s="340" t="s">
        <v>647</v>
      </c>
      <c r="H45" s="5">
        <v>50</v>
      </c>
      <c r="I45" s="5">
        <v>2000</v>
      </c>
      <c r="J45" s="5">
        <v>20</v>
      </c>
      <c r="K45" s="5">
        <v>20</v>
      </c>
      <c r="L45" s="5">
        <v>2</v>
      </c>
    </row>
    <row r="46" spans="2:13" ht="14.25">
      <c r="B46" s="349" t="s">
        <v>679</v>
      </c>
      <c r="C46" s="5">
        <v>25</v>
      </c>
      <c r="D46" s="5">
        <v>500</v>
      </c>
      <c r="E46" s="541" t="s">
        <v>1006</v>
      </c>
      <c r="G46" s="312" t="s">
        <v>655</v>
      </c>
      <c r="H46" s="5">
        <v>9</v>
      </c>
      <c r="I46" s="5">
        <v>2000</v>
      </c>
      <c r="J46" s="5">
        <v>50</v>
      </c>
      <c r="K46" s="5">
        <v>10</v>
      </c>
      <c r="L46" s="5">
        <v>1</v>
      </c>
    </row>
    <row r="47" spans="2:13" ht="14.25">
      <c r="B47" s="312" t="s">
        <v>898</v>
      </c>
      <c r="C47" s="540">
        <v>50</v>
      </c>
      <c r="D47" s="5">
        <v>350</v>
      </c>
      <c r="E47" s="541" t="s">
        <v>1006</v>
      </c>
      <c r="G47" s="341" t="s">
        <v>654</v>
      </c>
      <c r="H47" s="5">
        <v>50</v>
      </c>
      <c r="I47" s="5">
        <v>2000</v>
      </c>
      <c r="J47" s="5">
        <v>20</v>
      </c>
      <c r="K47" s="5">
        <v>10</v>
      </c>
      <c r="L47" s="5">
        <v>1</v>
      </c>
    </row>
    <row r="48" spans="2:13" ht="14.25">
      <c r="B48" s="349" t="s">
        <v>680</v>
      </c>
      <c r="C48" s="5">
        <v>25</v>
      </c>
      <c r="D48" s="5">
        <v>500</v>
      </c>
      <c r="E48" s="541" t="s">
        <v>1006</v>
      </c>
      <c r="G48" s="312" t="s">
        <v>706</v>
      </c>
      <c r="H48" s="358">
        <v>50</v>
      </c>
      <c r="I48" s="358">
        <v>4000</v>
      </c>
      <c r="J48" s="5">
        <v>30</v>
      </c>
      <c r="K48" s="5">
        <v>30</v>
      </c>
      <c r="L48" s="5">
        <v>1</v>
      </c>
    </row>
    <row r="49" spans="2:12" ht="14.25">
      <c r="B49" s="349" t="s">
        <v>925</v>
      </c>
      <c r="C49" s="5">
        <v>25</v>
      </c>
      <c r="D49" s="5">
        <v>500</v>
      </c>
      <c r="E49" s="541" t="s">
        <v>1006</v>
      </c>
      <c r="G49" s="312" t="s">
        <v>718</v>
      </c>
      <c r="H49" s="5">
        <v>50</v>
      </c>
      <c r="I49" s="5">
        <v>2000</v>
      </c>
      <c r="J49" s="5">
        <v>20</v>
      </c>
      <c r="K49" s="5">
        <v>20</v>
      </c>
      <c r="L49" s="5">
        <v>2</v>
      </c>
    </row>
    <row r="50" spans="2:12" ht="14.25">
      <c r="B50" s="349" t="s">
        <v>926</v>
      </c>
      <c r="C50" s="5">
        <v>25</v>
      </c>
      <c r="D50" s="5">
        <v>500</v>
      </c>
      <c r="E50" s="541" t="s">
        <v>1006</v>
      </c>
      <c r="G50" s="312" t="s">
        <v>724</v>
      </c>
      <c r="H50" s="5">
        <v>75</v>
      </c>
      <c r="I50" s="5">
        <v>2000</v>
      </c>
      <c r="J50" s="5">
        <v>30</v>
      </c>
      <c r="K50" s="5">
        <v>30</v>
      </c>
      <c r="L50" s="5">
        <v>2</v>
      </c>
    </row>
    <row r="51" spans="2:12" ht="14.25">
      <c r="B51" s="312" t="s">
        <v>653</v>
      </c>
      <c r="C51" s="5">
        <v>25</v>
      </c>
      <c r="D51" s="5">
        <v>350</v>
      </c>
      <c r="E51" s="541" t="s">
        <v>1006</v>
      </c>
      <c r="G51" s="312" t="s">
        <v>723</v>
      </c>
      <c r="H51" s="5">
        <v>75</v>
      </c>
      <c r="I51" s="5">
        <v>2000</v>
      </c>
      <c r="J51" s="5">
        <v>30</v>
      </c>
      <c r="K51" s="5">
        <v>30</v>
      </c>
      <c r="L51" s="5">
        <v>2</v>
      </c>
    </row>
    <row r="52" spans="2:12" ht="14.25">
      <c r="B52" s="349" t="s">
        <v>693</v>
      </c>
      <c r="C52" s="5">
        <v>25</v>
      </c>
      <c r="D52" s="5">
        <v>350</v>
      </c>
      <c r="E52" s="541" t="s">
        <v>1006</v>
      </c>
      <c r="G52" s="312" t="s">
        <v>844</v>
      </c>
      <c r="H52" s="241">
        <v>25</v>
      </c>
      <c r="I52" s="256">
        <v>6000</v>
      </c>
      <c r="J52" s="5">
        <v>70</v>
      </c>
      <c r="K52" s="5">
        <v>30</v>
      </c>
      <c r="L52" s="5">
        <v>2</v>
      </c>
    </row>
    <row r="53" spans="2:12" ht="14.25">
      <c r="B53" s="343" t="s">
        <v>654</v>
      </c>
      <c r="C53" s="341">
        <v>50</v>
      </c>
      <c r="D53" s="341"/>
      <c r="E53" s="558" t="s">
        <v>1006</v>
      </c>
    </row>
    <row r="54" spans="2:12" ht="14.25">
      <c r="B54" s="343" t="s">
        <v>844</v>
      </c>
      <c r="C54" s="341">
        <v>25</v>
      </c>
      <c r="D54" s="341">
        <v>1000</v>
      </c>
      <c r="E54" s="558" t="s">
        <v>1006</v>
      </c>
    </row>
    <row r="55" spans="2:12" ht="14.25">
      <c r="B55" s="312" t="s">
        <v>658</v>
      </c>
      <c r="C55" s="305">
        <v>25</v>
      </c>
      <c r="D55" s="305">
        <v>350</v>
      </c>
      <c r="E55" s="559" t="s">
        <v>1006</v>
      </c>
    </row>
    <row r="56" spans="2:12" ht="14.25">
      <c r="B56" s="312" t="s">
        <v>1728</v>
      </c>
      <c r="C56" s="5">
        <v>25</v>
      </c>
      <c r="D56" s="5">
        <v>500</v>
      </c>
      <c r="E56" s="541" t="s">
        <v>1729</v>
      </c>
    </row>
    <row r="57" spans="2:12" ht="14.25">
      <c r="B57" s="312" t="s">
        <v>1728</v>
      </c>
      <c r="C57" s="5">
        <v>38</v>
      </c>
      <c r="D57" s="5">
        <v>350</v>
      </c>
      <c r="E57" s="541" t="s">
        <v>1729</v>
      </c>
    </row>
    <row r="58" spans="2:12">
      <c r="B58" s="349"/>
      <c r="C58" s="4"/>
      <c r="D58" s="5"/>
      <c r="E58" s="5"/>
    </row>
    <row r="59" spans="2:12">
      <c r="B59" s="5"/>
      <c r="C59" s="4"/>
      <c r="D59" s="5"/>
      <c r="E59" s="5"/>
    </row>
    <row r="60" spans="2:12">
      <c r="B60" s="5"/>
      <c r="C60" s="5"/>
      <c r="D60" s="5"/>
      <c r="E60" s="5"/>
    </row>
    <row r="61" spans="2:12">
      <c r="B61" s="5"/>
      <c r="C61" s="5"/>
      <c r="D61" s="5"/>
      <c r="E61" s="5"/>
    </row>
    <row r="62" spans="2:12">
      <c r="B62" s="5"/>
      <c r="C62" s="5"/>
      <c r="D62" s="5"/>
      <c r="E62" s="5"/>
    </row>
    <row r="63" spans="2:12">
      <c r="B63" s="5"/>
      <c r="C63" s="5"/>
      <c r="D63" s="5"/>
      <c r="E63" s="5"/>
    </row>
    <row r="64" spans="2:12">
      <c r="B64" s="5"/>
      <c r="C64" s="5"/>
      <c r="D64" s="5"/>
      <c r="E64" s="5"/>
    </row>
  </sheetData>
  <phoneticPr fontId="5"/>
  <conditionalFormatting sqref="C16:C19">
    <cfRule type="cellIs" dxfId="11" priority="11" operator="equal">
      <formula>"Mｺｱ"</formula>
    </cfRule>
    <cfRule type="cellIs" dxfId="10" priority="12" operator="equal">
      <formula>"FWP"</formula>
    </cfRule>
  </conditionalFormatting>
  <conditionalFormatting sqref="C13:C15">
    <cfRule type="cellIs" dxfId="9" priority="9" operator="equal">
      <formula>"Mｺｱ"</formula>
    </cfRule>
    <cfRule type="cellIs" dxfId="8" priority="10" operator="equal">
      <formula>"FWP"</formula>
    </cfRule>
  </conditionalFormatting>
  <conditionalFormatting sqref="C5:C8">
    <cfRule type="cellIs" dxfId="7" priority="7" operator="equal">
      <formula>"Mｺｱ"</formula>
    </cfRule>
    <cfRule type="cellIs" dxfId="6" priority="8" operator="equal">
      <formula>"FWP"</formula>
    </cfRule>
  </conditionalFormatting>
  <conditionalFormatting sqref="C9:C12">
    <cfRule type="cellIs" dxfId="5" priority="5" operator="equal">
      <formula>"Mｺｱ"</formula>
    </cfRule>
    <cfRule type="cellIs" dxfId="4" priority="6" operator="equal">
      <formula>"FWP"</formula>
    </cfRule>
  </conditionalFormatting>
  <conditionalFormatting sqref="C21">
    <cfRule type="cellIs" dxfId="3" priority="3" operator="equal">
      <formula>"Mｺｱ"</formula>
    </cfRule>
    <cfRule type="cellIs" dxfId="2" priority="4" operator="equal">
      <formula>"FWP"</formula>
    </cfRule>
  </conditionalFormatting>
  <conditionalFormatting sqref="C22">
    <cfRule type="cellIs" dxfId="1" priority="1" operator="equal">
      <formula>"Mｺｱ"</formula>
    </cfRule>
    <cfRule type="cellIs" dxfId="0" priority="2" operator="equal">
      <formula>"FWP"</formula>
    </cfRule>
  </conditionalFormatting>
  <dataValidations count="1">
    <dataValidation type="list" allowBlank="1" showInputMessage="1" sqref="B15" xr:uid="{00000000-0002-0000-2600-000000000000}">
      <formula1>$B$5:$B$22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ファイル指定_DF1管理表">
                <anchor moveWithCells="1" sizeWithCells="1">
                  <from>
                    <xdr:col>1</xdr:col>
                    <xdr:colOff>28575</xdr:colOff>
                    <xdr:row>32</xdr:row>
                    <xdr:rowOff>0</xdr:rowOff>
                  </from>
                  <to>
                    <xdr:col>1</xdr:col>
                    <xdr:colOff>866775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ファイル指定_S4稼働実績">
                <anchor moveWithCells="1" sizeWithCells="1">
                  <from>
                    <xdr:col>1</xdr:col>
                    <xdr:colOff>1162050</xdr:colOff>
                    <xdr:row>32</xdr:row>
                    <xdr:rowOff>0</xdr:rowOff>
                  </from>
                  <to>
                    <xdr:col>1</xdr:col>
                    <xdr:colOff>1990725</xdr:colOff>
                    <xdr:row>34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"/>
  <dimension ref="B1:R9609"/>
  <sheetViews>
    <sheetView workbookViewId="0">
      <selection activeCell="C21" sqref="C21"/>
    </sheetView>
  </sheetViews>
  <sheetFormatPr defaultRowHeight="13.5"/>
  <cols>
    <col min="5" max="5" width="9.25" customWidth="1"/>
    <col min="6" max="6" width="9.25" hidden="1" customWidth="1"/>
    <col min="7" max="9" width="0" hidden="1" customWidth="1"/>
    <col min="11" max="11" width="13.875" bestFit="1" customWidth="1"/>
    <col min="12" max="12" width="10.375" style="79" customWidth="1"/>
    <col min="13" max="13" width="0" hidden="1" customWidth="1"/>
    <col min="14" max="16" width="9" style="79"/>
    <col min="17" max="17" width="11.625" customWidth="1"/>
    <col min="18" max="18" width="5.875" style="79" customWidth="1"/>
  </cols>
  <sheetData>
    <row r="1" spans="2:18">
      <c r="L1" s="371" t="str">
        <f ca="1">TEXT(NOW(),"yyyy")&amp;"/4/1"</f>
        <v>2025/4/1</v>
      </c>
      <c r="M1" s="5"/>
      <c r="N1" s="370" t="str">
        <f>F4</f>
        <v>朝勤</v>
      </c>
      <c r="O1" s="370" t="str">
        <f>G4</f>
        <v>午勤</v>
      </c>
      <c r="P1" s="370" t="str">
        <f>H4</f>
        <v>夜勤</v>
      </c>
      <c r="Q1" s="372" t="str">
        <f ca="1">TEXT(NOW(),"yyyy/m/d")</f>
        <v>2025/6/9</v>
      </c>
      <c r="R1" s="373" t="str">
        <f ca="1">TEXT(NOW(),"aaa")</f>
        <v>月</v>
      </c>
    </row>
    <row r="2" spans="2:18">
      <c r="B2" t="s">
        <v>707</v>
      </c>
      <c r="F2" s="360">
        <v>45027</v>
      </c>
      <c r="N2" s="369" t="s">
        <v>708</v>
      </c>
      <c r="O2" s="369" t="s">
        <v>710</v>
      </c>
      <c r="P2" s="369" t="s">
        <v>711</v>
      </c>
      <c r="R2" s="359"/>
    </row>
    <row r="3" spans="2:18" ht="15.75" customHeight="1">
      <c r="B3" s="361" t="s">
        <v>709</v>
      </c>
      <c r="C3" s="361" t="s">
        <v>710</v>
      </c>
      <c r="D3" s="361" t="s">
        <v>711</v>
      </c>
      <c r="F3" s="361" t="s">
        <v>708</v>
      </c>
      <c r="G3" s="361" t="s">
        <v>710</v>
      </c>
      <c r="H3" s="361" t="s">
        <v>711</v>
      </c>
      <c r="K3" s="362">
        <v>45352</v>
      </c>
      <c r="L3" s="79" t="s">
        <v>749</v>
      </c>
      <c r="M3">
        <v>1</v>
      </c>
      <c r="N3" s="79" t="s">
        <v>751</v>
      </c>
      <c r="O3" s="79" t="s">
        <v>753</v>
      </c>
      <c r="P3" s="79" t="s">
        <v>755</v>
      </c>
    </row>
    <row r="4" spans="2:18">
      <c r="B4" s="147" t="str">
        <f>ｽﾘｯﾄ作業日誌!AS3</f>
        <v>牧野</v>
      </c>
      <c r="C4" s="147" t="str">
        <f>ｽﾘｯﾄ作業日誌!AU3</f>
        <v>杉山</v>
      </c>
      <c r="D4" s="147" t="str">
        <f>ｽﾘｯﾄ作業日誌!AW3</f>
        <v>小泉</v>
      </c>
      <c r="F4" s="147" t="s">
        <v>713</v>
      </c>
      <c r="G4" s="147" t="s">
        <v>714</v>
      </c>
      <c r="H4" s="147" t="s">
        <v>715</v>
      </c>
      <c r="K4" s="362">
        <v>45353</v>
      </c>
      <c r="L4" s="79" t="s">
        <v>756</v>
      </c>
      <c r="M4">
        <v>1</v>
      </c>
      <c r="N4" s="79" t="s">
        <v>751</v>
      </c>
      <c r="O4" s="79" t="s">
        <v>757</v>
      </c>
      <c r="P4" s="79" t="s">
        <v>758</v>
      </c>
    </row>
    <row r="5" spans="2:18">
      <c r="K5" s="362">
        <v>45354</v>
      </c>
      <c r="L5" s="79" t="s">
        <v>759</v>
      </c>
      <c r="M5">
        <v>1</v>
      </c>
      <c r="N5" s="79" t="s">
        <v>760</v>
      </c>
      <c r="O5" s="79" t="s">
        <v>757</v>
      </c>
      <c r="P5" s="79" t="s">
        <v>758</v>
      </c>
    </row>
    <row r="6" spans="2:18">
      <c r="K6" s="362">
        <v>45355</v>
      </c>
      <c r="L6" s="79" t="s">
        <v>761</v>
      </c>
      <c r="M6">
        <v>1</v>
      </c>
      <c r="N6" s="79" t="s">
        <v>755</v>
      </c>
      <c r="O6" s="79" t="s">
        <v>760</v>
      </c>
      <c r="P6" s="79" t="s">
        <v>753</v>
      </c>
    </row>
    <row r="7" spans="2:18">
      <c r="K7" s="362">
        <v>45356</v>
      </c>
      <c r="L7" s="79" t="s">
        <v>762</v>
      </c>
      <c r="M7">
        <v>1</v>
      </c>
      <c r="N7" s="79" t="s">
        <v>755</v>
      </c>
      <c r="O7" s="79" t="s">
        <v>751</v>
      </c>
      <c r="P7" s="79" t="s">
        <v>753</v>
      </c>
    </row>
    <row r="8" spans="2:18">
      <c r="K8" s="362">
        <v>45357</v>
      </c>
      <c r="L8" s="79" t="s">
        <v>763</v>
      </c>
      <c r="M8">
        <v>1</v>
      </c>
      <c r="N8" s="79" t="s">
        <v>755</v>
      </c>
      <c r="O8" s="79" t="s">
        <v>751</v>
      </c>
      <c r="P8" s="79" t="s">
        <v>757</v>
      </c>
    </row>
    <row r="9" spans="2:18">
      <c r="K9" s="362">
        <v>45358</v>
      </c>
      <c r="L9" s="79" t="s">
        <v>764</v>
      </c>
      <c r="M9">
        <v>1</v>
      </c>
      <c r="N9" s="79" t="s">
        <v>755</v>
      </c>
      <c r="O9" s="79" t="s">
        <v>760</v>
      </c>
      <c r="P9" s="79" t="s">
        <v>757</v>
      </c>
    </row>
    <row r="10" spans="2:18">
      <c r="K10" s="362">
        <v>45359</v>
      </c>
      <c r="L10" s="79" t="s">
        <v>765</v>
      </c>
      <c r="M10">
        <v>1</v>
      </c>
      <c r="N10" s="79" t="s">
        <v>755</v>
      </c>
      <c r="O10" s="79" t="s">
        <v>751</v>
      </c>
      <c r="P10" s="79" t="s">
        <v>753</v>
      </c>
    </row>
    <row r="11" spans="2:18">
      <c r="K11" s="362">
        <v>45360</v>
      </c>
      <c r="L11" s="79" t="s">
        <v>756</v>
      </c>
      <c r="M11">
        <v>1</v>
      </c>
      <c r="N11" s="79" t="s">
        <v>755</v>
      </c>
      <c r="O11" s="79" t="s">
        <v>760</v>
      </c>
      <c r="P11" s="79" t="s">
        <v>757</v>
      </c>
    </row>
    <row r="12" spans="2:18">
      <c r="K12" s="362">
        <v>45361</v>
      </c>
      <c r="L12" s="79" t="s">
        <v>766</v>
      </c>
      <c r="M12">
        <v>1</v>
      </c>
      <c r="N12" s="79" t="s">
        <v>755</v>
      </c>
      <c r="O12" s="79" t="s">
        <v>760</v>
      </c>
      <c r="P12" s="79" t="s">
        <v>757</v>
      </c>
    </row>
    <row r="13" spans="2:18">
      <c r="K13" s="362">
        <v>45362</v>
      </c>
      <c r="L13" s="79" t="s">
        <v>767</v>
      </c>
      <c r="N13" s="79" t="s">
        <v>753</v>
      </c>
      <c r="O13" s="79" t="s">
        <v>755</v>
      </c>
      <c r="P13" s="79" t="s">
        <v>751</v>
      </c>
    </row>
    <row r="14" spans="2:18">
      <c r="K14" s="362">
        <v>45363</v>
      </c>
      <c r="L14" s="79" t="s">
        <v>768</v>
      </c>
      <c r="M14">
        <v>1</v>
      </c>
      <c r="N14" s="79" t="s">
        <v>757</v>
      </c>
      <c r="O14" s="79" t="s">
        <v>755</v>
      </c>
      <c r="P14" s="79" t="s">
        <v>760</v>
      </c>
    </row>
    <row r="15" spans="2:18">
      <c r="K15" s="362">
        <v>45364</v>
      </c>
      <c r="L15" s="79" t="s">
        <v>763</v>
      </c>
      <c r="M15">
        <v>1</v>
      </c>
      <c r="N15" s="79" t="s">
        <v>757</v>
      </c>
      <c r="O15" s="79" t="s">
        <v>758</v>
      </c>
      <c r="P15" s="79" t="s">
        <v>760</v>
      </c>
    </row>
    <row r="16" spans="2:18">
      <c r="K16" s="362">
        <v>45365</v>
      </c>
      <c r="L16" s="79" t="s">
        <v>764</v>
      </c>
      <c r="M16">
        <v>1</v>
      </c>
      <c r="N16" s="79" t="s">
        <v>753</v>
      </c>
      <c r="O16" s="79" t="s">
        <v>758</v>
      </c>
      <c r="P16" s="79" t="s">
        <v>751</v>
      </c>
    </row>
    <row r="17" spans="11:16">
      <c r="K17" s="362">
        <v>45366</v>
      </c>
      <c r="L17" s="79" t="s">
        <v>749</v>
      </c>
      <c r="M17">
        <v>1</v>
      </c>
      <c r="N17" s="79" t="s">
        <v>757</v>
      </c>
      <c r="O17" s="79" t="s">
        <v>758</v>
      </c>
      <c r="P17" s="79" t="s">
        <v>760</v>
      </c>
    </row>
    <row r="18" spans="11:16">
      <c r="K18" s="362">
        <v>45367</v>
      </c>
      <c r="L18" s="79" t="s">
        <v>756</v>
      </c>
      <c r="M18">
        <v>1</v>
      </c>
      <c r="N18" s="79" t="s">
        <v>757</v>
      </c>
      <c r="O18" s="79" t="s">
        <v>758</v>
      </c>
      <c r="P18" s="79" t="s">
        <v>760</v>
      </c>
    </row>
    <row r="19" spans="11:16">
      <c r="K19" s="362">
        <v>45368</v>
      </c>
      <c r="L19" s="79" t="s">
        <v>759</v>
      </c>
      <c r="M19">
        <v>1</v>
      </c>
      <c r="N19" s="79" t="s">
        <v>757</v>
      </c>
      <c r="O19" s="79" t="s">
        <v>755</v>
      </c>
      <c r="P19" s="79" t="s">
        <v>760</v>
      </c>
    </row>
    <row r="20" spans="11:16">
      <c r="K20" s="362">
        <v>45369</v>
      </c>
      <c r="L20" s="79" t="s">
        <v>761</v>
      </c>
      <c r="M20">
        <v>1</v>
      </c>
      <c r="N20" s="79" t="s">
        <v>760</v>
      </c>
      <c r="O20" s="79" t="s">
        <v>757</v>
      </c>
      <c r="P20" s="79" t="s">
        <v>755</v>
      </c>
    </row>
    <row r="21" spans="11:16">
      <c r="K21" s="362">
        <v>45370</v>
      </c>
      <c r="L21" s="79" t="s">
        <v>768</v>
      </c>
      <c r="M21">
        <v>1</v>
      </c>
      <c r="N21" s="79" t="s">
        <v>760</v>
      </c>
      <c r="O21" s="79" t="s">
        <v>757</v>
      </c>
      <c r="P21" s="79" t="s">
        <v>755</v>
      </c>
    </row>
    <row r="22" spans="11:16">
      <c r="K22" s="362">
        <v>45371</v>
      </c>
      <c r="L22" s="79" t="s">
        <v>763</v>
      </c>
      <c r="M22">
        <v>1</v>
      </c>
      <c r="N22" s="79" t="s">
        <v>760</v>
      </c>
      <c r="O22" s="79" t="s">
        <v>753</v>
      </c>
      <c r="P22" s="79" t="s">
        <v>755</v>
      </c>
    </row>
    <row r="23" spans="11:16">
      <c r="K23" s="362">
        <v>45372</v>
      </c>
      <c r="L23" s="79" t="s">
        <v>764</v>
      </c>
      <c r="M23">
        <v>1</v>
      </c>
      <c r="N23" s="79" t="s">
        <v>760</v>
      </c>
      <c r="O23" s="79" t="s">
        <v>753</v>
      </c>
      <c r="P23" s="79" t="s">
        <v>755</v>
      </c>
    </row>
    <row r="24" spans="11:16">
      <c r="K24" s="362">
        <v>45373</v>
      </c>
      <c r="L24" s="79" t="s">
        <v>765</v>
      </c>
      <c r="M24">
        <v>1</v>
      </c>
      <c r="N24" s="79" t="s">
        <v>760</v>
      </c>
      <c r="O24" s="79" t="s">
        <v>757</v>
      </c>
      <c r="P24" s="79" t="s">
        <v>755</v>
      </c>
    </row>
    <row r="25" spans="11:16">
      <c r="K25" s="362">
        <v>45374</v>
      </c>
      <c r="L25" s="79" t="s">
        <v>756</v>
      </c>
      <c r="M25">
        <v>1</v>
      </c>
      <c r="N25" s="79" t="s">
        <v>760</v>
      </c>
      <c r="O25" s="79" t="s">
        <v>757</v>
      </c>
      <c r="P25" s="79" t="s">
        <v>755</v>
      </c>
    </row>
    <row r="26" spans="11:16">
      <c r="K26" s="362">
        <v>45375</v>
      </c>
      <c r="L26" s="79" t="s">
        <v>759</v>
      </c>
      <c r="M26">
        <v>1</v>
      </c>
      <c r="N26" s="79" t="s">
        <v>751</v>
      </c>
      <c r="O26" s="79" t="s">
        <v>757</v>
      </c>
      <c r="P26" s="79" t="s">
        <v>758</v>
      </c>
    </row>
    <row r="27" spans="11:16">
      <c r="K27" s="362">
        <v>45376</v>
      </c>
      <c r="L27" s="79" t="s">
        <v>761</v>
      </c>
      <c r="M27">
        <v>1</v>
      </c>
      <c r="N27" s="79" t="s">
        <v>755</v>
      </c>
      <c r="O27" s="79" t="s">
        <v>760</v>
      </c>
      <c r="P27" s="79" t="s">
        <v>753</v>
      </c>
    </row>
    <row r="28" spans="11:16">
      <c r="K28" s="362">
        <v>45377</v>
      </c>
      <c r="L28" s="79" t="s">
        <v>762</v>
      </c>
      <c r="M28">
        <v>1</v>
      </c>
      <c r="N28" s="79" t="s">
        <v>758</v>
      </c>
      <c r="O28" s="79" t="s">
        <v>751</v>
      </c>
      <c r="P28" s="79" t="s">
        <v>757</v>
      </c>
    </row>
    <row r="29" spans="11:16">
      <c r="K29" s="362">
        <v>45378</v>
      </c>
      <c r="L29" s="79" t="s">
        <v>763</v>
      </c>
      <c r="M29">
        <v>1</v>
      </c>
      <c r="N29" s="79" t="s">
        <v>755</v>
      </c>
      <c r="O29" s="79" t="s">
        <v>751</v>
      </c>
      <c r="P29" s="79" t="s">
        <v>753</v>
      </c>
    </row>
    <row r="30" spans="11:16">
      <c r="K30" s="362">
        <v>45379</v>
      </c>
      <c r="L30" s="79" t="s">
        <v>764</v>
      </c>
      <c r="M30">
        <v>1</v>
      </c>
      <c r="N30" s="79" t="s">
        <v>755</v>
      </c>
      <c r="O30" s="79" t="s">
        <v>760</v>
      </c>
      <c r="P30" s="79" t="s">
        <v>757</v>
      </c>
    </row>
    <row r="31" spans="11:16">
      <c r="K31" s="362">
        <v>45380</v>
      </c>
      <c r="L31" s="79" t="s">
        <v>749</v>
      </c>
      <c r="M31">
        <v>1</v>
      </c>
      <c r="N31" s="79" t="s">
        <v>755</v>
      </c>
      <c r="O31" s="79" t="s">
        <v>760</v>
      </c>
      <c r="P31" s="79" t="s">
        <v>753</v>
      </c>
    </row>
    <row r="32" spans="11:16">
      <c r="K32" s="362">
        <v>45381</v>
      </c>
      <c r="L32" s="79" t="s">
        <v>756</v>
      </c>
      <c r="M32">
        <v>1</v>
      </c>
      <c r="N32" s="79" t="s">
        <v>755</v>
      </c>
      <c r="O32" s="79" t="s">
        <v>760</v>
      </c>
      <c r="P32" s="79" t="s">
        <v>757</v>
      </c>
    </row>
    <row r="33" spans="11:16">
      <c r="K33" s="362">
        <v>45382</v>
      </c>
      <c r="L33" s="79" t="s">
        <v>759</v>
      </c>
      <c r="M33">
        <v>1</v>
      </c>
      <c r="N33" s="79" t="s">
        <v>755</v>
      </c>
      <c r="O33" s="79" t="s">
        <v>760</v>
      </c>
      <c r="P33" s="79" t="s">
        <v>757</v>
      </c>
    </row>
    <row r="34" spans="11:16">
      <c r="K34" s="362">
        <v>45383</v>
      </c>
      <c r="L34" s="79" t="s">
        <v>767</v>
      </c>
      <c r="N34" s="79" t="s">
        <v>757</v>
      </c>
      <c r="O34" s="79" t="s">
        <v>755</v>
      </c>
      <c r="P34" s="79" t="s">
        <v>760</v>
      </c>
    </row>
    <row r="35" spans="11:16">
      <c r="K35" s="362">
        <v>45384</v>
      </c>
      <c r="L35" s="79" t="s">
        <v>769</v>
      </c>
      <c r="N35" s="79" t="s">
        <v>753</v>
      </c>
      <c r="O35" s="79" t="s">
        <v>755</v>
      </c>
      <c r="P35" s="79" t="s">
        <v>760</v>
      </c>
    </row>
    <row r="36" spans="11:16">
      <c r="K36" s="362">
        <v>45385</v>
      </c>
      <c r="L36" s="79" t="s">
        <v>770</v>
      </c>
      <c r="N36" s="79" t="s">
        <v>757</v>
      </c>
      <c r="O36" s="79" t="s">
        <v>755</v>
      </c>
      <c r="P36" s="79" t="s">
        <v>760</v>
      </c>
    </row>
    <row r="37" spans="11:16">
      <c r="K37" s="362">
        <v>45386</v>
      </c>
      <c r="L37" s="79" t="s">
        <v>771</v>
      </c>
      <c r="N37" s="79" t="s">
        <v>753</v>
      </c>
      <c r="O37" s="79" t="s">
        <v>755</v>
      </c>
      <c r="P37" s="79" t="s">
        <v>760</v>
      </c>
    </row>
    <row r="38" spans="11:16">
      <c r="K38" s="362">
        <v>45387</v>
      </c>
      <c r="L38" s="79" t="s">
        <v>772</v>
      </c>
      <c r="N38" s="79" t="s">
        <v>757</v>
      </c>
      <c r="O38" s="79" t="s">
        <v>755</v>
      </c>
      <c r="P38" s="79" t="s">
        <v>760</v>
      </c>
    </row>
    <row r="39" spans="11:16">
      <c r="K39" s="362">
        <v>45388</v>
      </c>
      <c r="L39" s="79" t="s">
        <v>773</v>
      </c>
      <c r="N39" s="79" t="s">
        <v>757</v>
      </c>
      <c r="O39" s="79" t="s">
        <v>755</v>
      </c>
      <c r="P39" s="79" t="s">
        <v>760</v>
      </c>
    </row>
    <row r="40" spans="11:16">
      <c r="K40" s="362">
        <v>45389</v>
      </c>
      <c r="L40" s="79" t="s">
        <v>774</v>
      </c>
      <c r="N40" s="79" t="s">
        <v>757</v>
      </c>
      <c r="O40" s="79" t="s">
        <v>755</v>
      </c>
      <c r="P40" s="79" t="s">
        <v>760</v>
      </c>
    </row>
    <row r="41" spans="11:16">
      <c r="K41" s="362">
        <v>45390</v>
      </c>
      <c r="L41" s="79" t="s">
        <v>767</v>
      </c>
      <c r="N41" s="79" t="s">
        <v>751</v>
      </c>
      <c r="O41" s="79" t="s">
        <v>757</v>
      </c>
      <c r="P41" s="79" t="s">
        <v>755</v>
      </c>
    </row>
    <row r="42" spans="11:16">
      <c r="K42" s="362">
        <v>45391</v>
      </c>
      <c r="L42" s="79" t="s">
        <v>769</v>
      </c>
      <c r="N42" s="79" t="s">
        <v>760</v>
      </c>
      <c r="O42" s="79" t="s">
        <v>757</v>
      </c>
      <c r="P42" s="79" t="s">
        <v>755</v>
      </c>
    </row>
    <row r="43" spans="11:16">
      <c r="K43" s="362">
        <v>45392</v>
      </c>
      <c r="L43" s="79" t="s">
        <v>770</v>
      </c>
      <c r="N43" s="79" t="s">
        <v>760</v>
      </c>
      <c r="O43" s="79" t="s">
        <v>757</v>
      </c>
      <c r="P43" s="79" t="s">
        <v>755</v>
      </c>
    </row>
    <row r="44" spans="11:16">
      <c r="K44" s="362">
        <v>45393</v>
      </c>
      <c r="L44" s="79" t="s">
        <v>771</v>
      </c>
      <c r="N44" s="79" t="s">
        <v>751</v>
      </c>
      <c r="O44" s="79" t="s">
        <v>757</v>
      </c>
      <c r="P44" s="79" t="s">
        <v>755</v>
      </c>
    </row>
    <row r="45" spans="11:16">
      <c r="K45" s="362">
        <v>45394</v>
      </c>
      <c r="L45" s="79" t="s">
        <v>772</v>
      </c>
      <c r="N45" s="79" t="s">
        <v>760</v>
      </c>
      <c r="O45" s="79" t="s">
        <v>757</v>
      </c>
      <c r="P45" s="79" t="s">
        <v>755</v>
      </c>
    </row>
    <row r="46" spans="11:16">
      <c r="K46" s="362">
        <v>45395</v>
      </c>
      <c r="L46" s="79" t="s">
        <v>773</v>
      </c>
      <c r="N46" s="79" t="s">
        <v>751</v>
      </c>
      <c r="O46" s="79" t="s">
        <v>753</v>
      </c>
      <c r="P46" s="79" t="s">
        <v>755</v>
      </c>
    </row>
    <row r="47" spans="11:16">
      <c r="K47" s="362">
        <v>45396</v>
      </c>
      <c r="L47" s="79" t="s">
        <v>774</v>
      </c>
      <c r="N47" s="79" t="s">
        <v>760</v>
      </c>
      <c r="O47" s="79" t="s">
        <v>753</v>
      </c>
      <c r="P47" s="79" t="s">
        <v>758</v>
      </c>
    </row>
    <row r="48" spans="11:16">
      <c r="K48" s="362">
        <v>45397</v>
      </c>
      <c r="L48" s="79" t="s">
        <v>767</v>
      </c>
      <c r="N48" s="79" t="s">
        <v>755</v>
      </c>
      <c r="O48" s="79" t="s">
        <v>760</v>
      </c>
      <c r="P48" s="79" t="s">
        <v>757</v>
      </c>
    </row>
    <row r="49" spans="11:16">
      <c r="K49" s="362">
        <v>45398</v>
      </c>
      <c r="L49" s="79" t="s">
        <v>769</v>
      </c>
      <c r="N49" s="79" t="s">
        <v>758</v>
      </c>
      <c r="O49" s="79" t="s">
        <v>751</v>
      </c>
      <c r="P49" s="79" t="s">
        <v>757</v>
      </c>
    </row>
    <row r="50" spans="11:16">
      <c r="K50" s="362">
        <v>45399</v>
      </c>
      <c r="L50" s="79" t="s">
        <v>770</v>
      </c>
      <c r="N50" s="79" t="s">
        <v>758</v>
      </c>
      <c r="O50" s="79" t="s">
        <v>760</v>
      </c>
      <c r="P50" s="79" t="s">
        <v>757</v>
      </c>
    </row>
    <row r="51" spans="11:16">
      <c r="K51" s="362">
        <v>45400</v>
      </c>
      <c r="L51" s="79" t="s">
        <v>771</v>
      </c>
      <c r="N51" s="79" t="s">
        <v>755</v>
      </c>
      <c r="O51" s="79" t="s">
        <v>760</v>
      </c>
      <c r="P51" s="79" t="s">
        <v>757</v>
      </c>
    </row>
    <row r="52" spans="11:16">
      <c r="K52" s="362">
        <v>45401</v>
      </c>
      <c r="L52" s="79" t="s">
        <v>772</v>
      </c>
      <c r="N52" s="79" t="s">
        <v>755</v>
      </c>
      <c r="O52" s="79" t="s">
        <v>760</v>
      </c>
      <c r="P52" s="79" t="s">
        <v>757</v>
      </c>
    </row>
    <row r="53" spans="11:16">
      <c r="K53" s="362">
        <v>45402</v>
      </c>
      <c r="L53" s="79" t="s">
        <v>773</v>
      </c>
      <c r="N53" s="79" t="s">
        <v>754</v>
      </c>
      <c r="O53" s="79" t="s">
        <v>750</v>
      </c>
      <c r="P53" s="79" t="s">
        <v>752</v>
      </c>
    </row>
    <row r="54" spans="11:16">
      <c r="K54" s="362">
        <v>45403</v>
      </c>
      <c r="L54" s="79" t="s">
        <v>774</v>
      </c>
      <c r="N54" s="79" t="s">
        <v>775</v>
      </c>
      <c r="O54" s="79" t="s">
        <v>776</v>
      </c>
      <c r="P54" s="79" t="s">
        <v>777</v>
      </c>
    </row>
    <row r="55" spans="11:16">
      <c r="K55" s="362">
        <v>45404</v>
      </c>
      <c r="L55" s="79" t="s">
        <v>767</v>
      </c>
      <c r="N55" s="79" t="s">
        <v>752</v>
      </c>
      <c r="O55" s="79" t="s">
        <v>754</v>
      </c>
      <c r="P55" s="79" t="s">
        <v>750</v>
      </c>
    </row>
    <row r="56" spans="11:16">
      <c r="K56" s="362">
        <v>45405</v>
      </c>
      <c r="L56" s="79" t="s">
        <v>769</v>
      </c>
      <c r="N56" s="79" t="s">
        <v>778</v>
      </c>
      <c r="O56" s="79" t="s">
        <v>754</v>
      </c>
      <c r="P56" s="79" t="s">
        <v>779</v>
      </c>
    </row>
    <row r="57" spans="11:16">
      <c r="K57" s="362">
        <v>45406</v>
      </c>
      <c r="L57" s="79" t="s">
        <v>770</v>
      </c>
      <c r="N57" s="79" t="s">
        <v>752</v>
      </c>
      <c r="O57" s="79" t="s">
        <v>780</v>
      </c>
      <c r="P57" s="79" t="s">
        <v>781</v>
      </c>
    </row>
    <row r="58" spans="11:16">
      <c r="K58" s="362">
        <v>45407</v>
      </c>
      <c r="L58" s="79" t="s">
        <v>771</v>
      </c>
      <c r="N58" s="79" t="s">
        <v>782</v>
      </c>
      <c r="O58" s="79" t="s">
        <v>780</v>
      </c>
      <c r="P58" s="79" t="s">
        <v>750</v>
      </c>
    </row>
    <row r="59" spans="11:16">
      <c r="K59" s="362">
        <v>45408</v>
      </c>
      <c r="L59" s="79" t="s">
        <v>772</v>
      </c>
      <c r="N59" s="79" t="s">
        <v>777</v>
      </c>
      <c r="O59" s="79" t="s">
        <v>754</v>
      </c>
      <c r="P59" s="79" t="s">
        <v>750</v>
      </c>
    </row>
    <row r="60" spans="11:16">
      <c r="K60" s="362">
        <v>45409</v>
      </c>
      <c r="L60" s="79" t="s">
        <v>773</v>
      </c>
      <c r="N60" s="79" t="s">
        <v>777</v>
      </c>
      <c r="O60" s="79" t="s">
        <v>754</v>
      </c>
      <c r="P60" s="79" t="s">
        <v>781</v>
      </c>
    </row>
    <row r="61" spans="11:16">
      <c r="K61" s="362">
        <v>45410</v>
      </c>
      <c r="L61" s="79" t="s">
        <v>774</v>
      </c>
      <c r="N61" s="79" t="s">
        <v>783</v>
      </c>
      <c r="O61" s="79" t="s">
        <v>775</v>
      </c>
      <c r="P61" s="79" t="s">
        <v>750</v>
      </c>
    </row>
    <row r="62" spans="11:16">
      <c r="K62" s="362">
        <v>45411</v>
      </c>
      <c r="L62" s="79" t="s">
        <v>767</v>
      </c>
      <c r="N62" s="79" t="s">
        <v>750</v>
      </c>
      <c r="O62" s="79" t="s">
        <v>752</v>
      </c>
      <c r="P62" s="79" t="s">
        <v>780</v>
      </c>
    </row>
    <row r="63" spans="11:16">
      <c r="K63" s="362">
        <v>45412</v>
      </c>
      <c r="L63" s="79" t="s">
        <v>769</v>
      </c>
      <c r="N63" s="79" t="s">
        <v>751</v>
      </c>
      <c r="O63" s="79" t="s">
        <v>752</v>
      </c>
      <c r="P63" s="79" t="s">
        <v>780</v>
      </c>
    </row>
    <row r="64" spans="11:16">
      <c r="K64" s="362">
        <v>45413</v>
      </c>
      <c r="L64" s="79" t="s">
        <v>770</v>
      </c>
      <c r="N64" s="79" t="s">
        <v>776</v>
      </c>
      <c r="O64" s="79" t="s">
        <v>783</v>
      </c>
      <c r="P64" s="79" t="s">
        <v>754</v>
      </c>
    </row>
    <row r="65" spans="11:16">
      <c r="K65" s="362">
        <v>45414</v>
      </c>
      <c r="L65" s="79" t="s">
        <v>771</v>
      </c>
      <c r="N65" s="79" t="s">
        <v>781</v>
      </c>
      <c r="O65" s="79" t="s">
        <v>752</v>
      </c>
      <c r="P65" s="79" t="s">
        <v>780</v>
      </c>
    </row>
    <row r="66" spans="11:16">
      <c r="K66" s="362">
        <v>45415</v>
      </c>
      <c r="L66" s="79" t="s">
        <v>772</v>
      </c>
      <c r="N66" s="79" t="s">
        <v>750</v>
      </c>
      <c r="O66" s="79" t="s">
        <v>778</v>
      </c>
      <c r="P66" s="79" t="s">
        <v>754</v>
      </c>
    </row>
    <row r="67" spans="11:16">
      <c r="K67" s="362">
        <v>45416</v>
      </c>
      <c r="L67" s="79" t="s">
        <v>773</v>
      </c>
      <c r="N67" s="79" t="s">
        <v>784</v>
      </c>
      <c r="O67" s="79" t="s">
        <v>752</v>
      </c>
      <c r="P67" s="79" t="s">
        <v>754</v>
      </c>
    </row>
    <row r="68" spans="11:16">
      <c r="K68" s="362">
        <v>45417</v>
      </c>
      <c r="L68" s="79" t="s">
        <v>774</v>
      </c>
      <c r="N68" s="79" t="s">
        <v>750</v>
      </c>
      <c r="O68" s="79" t="s">
        <v>782</v>
      </c>
      <c r="P68" s="79" t="s">
        <v>754</v>
      </c>
    </row>
    <row r="69" spans="11:16">
      <c r="K69" s="362">
        <v>45418</v>
      </c>
      <c r="L69" s="79" t="s">
        <v>767</v>
      </c>
      <c r="N69" s="79" t="s">
        <v>780</v>
      </c>
      <c r="O69" s="79" t="s">
        <v>750</v>
      </c>
      <c r="P69" s="79" t="s">
        <v>778</v>
      </c>
    </row>
    <row r="70" spans="11:16">
      <c r="K70" s="362">
        <v>45419</v>
      </c>
      <c r="L70" s="79" t="s">
        <v>769</v>
      </c>
      <c r="N70" s="79" t="s">
        <v>754</v>
      </c>
      <c r="O70" s="79" t="s">
        <v>750</v>
      </c>
      <c r="P70" s="79" t="s">
        <v>752</v>
      </c>
    </row>
    <row r="71" spans="11:16">
      <c r="K71" s="362">
        <v>45420</v>
      </c>
      <c r="L71" s="79" t="s">
        <v>770</v>
      </c>
      <c r="N71" s="79" t="s">
        <v>785</v>
      </c>
      <c r="O71" s="79" t="s">
        <v>779</v>
      </c>
      <c r="P71" s="79" t="s">
        <v>752</v>
      </c>
    </row>
    <row r="72" spans="11:16">
      <c r="K72" s="362">
        <v>45421</v>
      </c>
      <c r="L72" s="79" t="s">
        <v>771</v>
      </c>
      <c r="N72" s="79" t="s">
        <v>758</v>
      </c>
      <c r="O72" s="79" t="s">
        <v>776</v>
      </c>
      <c r="P72" s="79" t="s">
        <v>752</v>
      </c>
    </row>
    <row r="73" spans="11:16">
      <c r="K73" s="362">
        <v>45422</v>
      </c>
      <c r="L73" s="79" t="s">
        <v>772</v>
      </c>
      <c r="N73" s="79" t="s">
        <v>785</v>
      </c>
      <c r="O73" s="79" t="s">
        <v>776</v>
      </c>
      <c r="P73" s="79" t="s">
        <v>786</v>
      </c>
    </row>
    <row r="74" spans="11:16">
      <c r="K74" s="362">
        <v>45423</v>
      </c>
      <c r="L74" s="79" t="s">
        <v>773</v>
      </c>
      <c r="N74" s="79" t="s">
        <v>754</v>
      </c>
      <c r="O74" s="79" t="s">
        <v>750</v>
      </c>
      <c r="P74" s="79" t="s">
        <v>787</v>
      </c>
    </row>
    <row r="75" spans="11:16">
      <c r="K75" s="362">
        <v>45424</v>
      </c>
      <c r="L75" s="79" t="s">
        <v>774</v>
      </c>
      <c r="N75" s="79" t="s">
        <v>754</v>
      </c>
      <c r="O75" s="79" t="s">
        <v>776</v>
      </c>
      <c r="P75" s="79" t="s">
        <v>778</v>
      </c>
    </row>
    <row r="76" spans="11:16">
      <c r="K76" s="362">
        <v>45425</v>
      </c>
      <c r="L76" s="79" t="s">
        <v>767</v>
      </c>
      <c r="N76" s="79" t="s">
        <v>783</v>
      </c>
      <c r="O76" s="79" t="s">
        <v>754</v>
      </c>
      <c r="P76" s="79" t="s">
        <v>750</v>
      </c>
    </row>
    <row r="77" spans="11:16">
      <c r="K77" s="362">
        <v>45426</v>
      </c>
      <c r="L77" s="79" t="s">
        <v>769</v>
      </c>
      <c r="N77" s="79" t="s">
        <v>778</v>
      </c>
      <c r="O77" s="79" t="s">
        <v>788</v>
      </c>
      <c r="P77" s="79" t="s">
        <v>781</v>
      </c>
    </row>
    <row r="78" spans="11:16">
      <c r="K78" s="362">
        <v>45427</v>
      </c>
      <c r="L78" s="79" t="s">
        <v>770</v>
      </c>
      <c r="N78" s="79" t="s">
        <v>786</v>
      </c>
      <c r="O78" s="79" t="s">
        <v>754</v>
      </c>
      <c r="P78" s="79" t="s">
        <v>750</v>
      </c>
    </row>
    <row r="79" spans="11:16">
      <c r="K79" s="362">
        <v>45428</v>
      </c>
      <c r="L79" s="79" t="s">
        <v>771</v>
      </c>
      <c r="N79" s="79" t="s">
        <v>786</v>
      </c>
      <c r="O79" s="79" t="s">
        <v>758</v>
      </c>
      <c r="P79" s="79" t="s">
        <v>776</v>
      </c>
    </row>
    <row r="80" spans="11:16">
      <c r="K80" s="362">
        <v>45429</v>
      </c>
      <c r="L80" s="79" t="s">
        <v>772</v>
      </c>
      <c r="N80" s="79" t="s">
        <v>783</v>
      </c>
      <c r="O80" s="79" t="s">
        <v>754</v>
      </c>
      <c r="P80" s="79" t="s">
        <v>750</v>
      </c>
    </row>
    <row r="81" spans="11:16">
      <c r="K81" s="362">
        <v>45430</v>
      </c>
      <c r="L81" s="79" t="s">
        <v>773</v>
      </c>
      <c r="N81" s="79" t="s">
        <v>782</v>
      </c>
      <c r="O81" s="79" t="s">
        <v>785</v>
      </c>
      <c r="P81" s="79" t="s">
        <v>779</v>
      </c>
    </row>
    <row r="82" spans="11:16">
      <c r="K82" s="362">
        <v>45431</v>
      </c>
      <c r="L82" s="79" t="s">
        <v>774</v>
      </c>
      <c r="N82" s="79" t="s">
        <v>752</v>
      </c>
      <c r="O82" s="79" t="s">
        <v>785</v>
      </c>
      <c r="P82" s="79" t="s">
        <v>750</v>
      </c>
    </row>
    <row r="83" spans="11:16">
      <c r="K83" s="362">
        <v>45432</v>
      </c>
      <c r="L83" s="79" t="s">
        <v>767</v>
      </c>
      <c r="N83" s="79" t="s">
        <v>751</v>
      </c>
      <c r="O83" s="79" t="s">
        <v>752</v>
      </c>
      <c r="P83" s="79" t="s">
        <v>754</v>
      </c>
    </row>
    <row r="84" spans="11:16">
      <c r="K84" s="362">
        <v>45433</v>
      </c>
      <c r="L84" s="79" t="s">
        <v>769</v>
      </c>
      <c r="N84" s="79" t="s">
        <v>779</v>
      </c>
      <c r="O84" s="79" t="s">
        <v>753</v>
      </c>
      <c r="P84" s="79" t="s">
        <v>775</v>
      </c>
    </row>
    <row r="85" spans="11:16">
      <c r="K85" s="362">
        <v>45434</v>
      </c>
      <c r="L85" s="79" t="s">
        <v>770</v>
      </c>
      <c r="N85" s="79" t="s">
        <v>751</v>
      </c>
      <c r="O85" s="79" t="s">
        <v>783</v>
      </c>
      <c r="P85" s="79" t="s">
        <v>780</v>
      </c>
    </row>
    <row r="86" spans="11:16">
      <c r="K86" s="362">
        <v>45435</v>
      </c>
      <c r="L86" s="79" t="s">
        <v>771</v>
      </c>
      <c r="N86" s="79" t="s">
        <v>776</v>
      </c>
      <c r="O86" s="79" t="s">
        <v>752</v>
      </c>
      <c r="P86" s="79" t="s">
        <v>785</v>
      </c>
    </row>
    <row r="87" spans="11:16">
      <c r="K87" s="362">
        <v>45436</v>
      </c>
      <c r="L87" s="79" t="s">
        <v>772</v>
      </c>
      <c r="N87" s="79" t="s">
        <v>776</v>
      </c>
      <c r="O87" s="79" t="s">
        <v>752</v>
      </c>
      <c r="P87" s="79" t="s">
        <v>754</v>
      </c>
    </row>
    <row r="88" spans="11:16">
      <c r="K88" s="362">
        <v>45437</v>
      </c>
      <c r="L88" s="79" t="s">
        <v>773</v>
      </c>
      <c r="N88" s="79" t="s">
        <v>750</v>
      </c>
      <c r="O88" s="79" t="s">
        <v>752</v>
      </c>
      <c r="P88" s="79" t="s">
        <v>785</v>
      </c>
    </row>
    <row r="89" spans="11:16">
      <c r="K89" s="362">
        <v>45438</v>
      </c>
      <c r="L89" s="79" t="s">
        <v>774</v>
      </c>
      <c r="N89" s="79" t="s">
        <v>776</v>
      </c>
      <c r="O89" s="79" t="s">
        <v>752</v>
      </c>
      <c r="P89" s="79" t="s">
        <v>775</v>
      </c>
    </row>
    <row r="90" spans="11:16">
      <c r="K90" s="362">
        <v>45439</v>
      </c>
      <c r="L90" s="79" t="s">
        <v>767</v>
      </c>
      <c r="N90" s="79" t="s">
        <v>754</v>
      </c>
      <c r="O90" s="79" t="s">
        <v>750</v>
      </c>
      <c r="P90" s="79" t="s">
        <v>752</v>
      </c>
    </row>
    <row r="91" spans="11:16">
      <c r="K91" s="362">
        <v>45440</v>
      </c>
      <c r="L91" s="79" t="s">
        <v>769</v>
      </c>
      <c r="N91" s="79" t="s">
        <v>775</v>
      </c>
      <c r="O91" s="79" t="s">
        <v>779</v>
      </c>
      <c r="P91" s="79" t="s">
        <v>752</v>
      </c>
    </row>
    <row r="92" spans="11:16">
      <c r="K92" s="362">
        <v>45441</v>
      </c>
      <c r="L92" s="79" t="s">
        <v>770</v>
      </c>
      <c r="N92" s="79" t="s">
        <v>754</v>
      </c>
      <c r="O92" s="79" t="s">
        <v>750</v>
      </c>
      <c r="P92" s="79" t="s">
        <v>752</v>
      </c>
    </row>
    <row r="93" spans="11:16">
      <c r="K93" s="362">
        <v>45442</v>
      </c>
      <c r="L93" s="79" t="s">
        <v>771</v>
      </c>
      <c r="N93" s="79" t="s">
        <v>775</v>
      </c>
      <c r="O93" s="79" t="s">
        <v>779</v>
      </c>
      <c r="P93" s="79" t="s">
        <v>752</v>
      </c>
    </row>
    <row r="94" spans="11:16">
      <c r="K94" s="362">
        <v>45443</v>
      </c>
      <c r="L94" s="79" t="s">
        <v>772</v>
      </c>
      <c r="N94" s="79" t="s">
        <v>758</v>
      </c>
      <c r="O94" s="79" t="s">
        <v>779</v>
      </c>
      <c r="P94" s="79" t="s">
        <v>752</v>
      </c>
    </row>
    <row r="95" spans="11:16">
      <c r="K95" s="362">
        <v>45444</v>
      </c>
      <c r="L95" s="79" t="s">
        <v>773</v>
      </c>
      <c r="N95" s="79" t="s">
        <v>775</v>
      </c>
      <c r="O95" s="79" t="s">
        <v>750</v>
      </c>
      <c r="P95" s="79" t="s">
        <v>777</v>
      </c>
    </row>
    <row r="96" spans="11:16">
      <c r="K96" s="362">
        <v>45445</v>
      </c>
      <c r="L96" s="79" t="s">
        <v>774</v>
      </c>
      <c r="N96" s="79" t="s">
        <v>754</v>
      </c>
      <c r="O96" s="79" t="s">
        <v>750</v>
      </c>
      <c r="P96" s="79" t="s">
        <v>752</v>
      </c>
    </row>
    <row r="97" spans="11:16">
      <c r="K97" s="362">
        <v>45446</v>
      </c>
      <c r="L97" s="79" t="s">
        <v>767</v>
      </c>
      <c r="N97" s="79" t="s">
        <v>778</v>
      </c>
      <c r="O97" s="79" t="s">
        <v>754</v>
      </c>
      <c r="P97" s="79" t="s">
        <v>779</v>
      </c>
    </row>
    <row r="98" spans="11:16">
      <c r="K98" s="362">
        <v>45447</v>
      </c>
      <c r="L98" s="79" t="s">
        <v>769</v>
      </c>
      <c r="N98" s="79" t="s">
        <v>752</v>
      </c>
      <c r="O98" s="79" t="s">
        <v>780</v>
      </c>
      <c r="P98" s="79" t="s">
        <v>781</v>
      </c>
    </row>
    <row r="99" spans="11:16">
      <c r="K99" s="362">
        <v>45448</v>
      </c>
      <c r="L99" s="79" t="s">
        <v>770</v>
      </c>
      <c r="N99" s="79" t="s">
        <v>752</v>
      </c>
      <c r="O99" s="79" t="s">
        <v>785</v>
      </c>
      <c r="P99" s="79" t="s">
        <v>750</v>
      </c>
    </row>
    <row r="100" spans="11:16">
      <c r="K100" s="362">
        <v>45449</v>
      </c>
      <c r="L100" s="79" t="s">
        <v>771</v>
      </c>
      <c r="N100" s="79" t="s">
        <v>778</v>
      </c>
      <c r="O100" s="79" t="s">
        <v>780</v>
      </c>
      <c r="P100" s="79" t="s">
        <v>776</v>
      </c>
    </row>
    <row r="101" spans="11:16">
      <c r="K101" s="362">
        <v>45450</v>
      </c>
      <c r="L101" s="79" t="s">
        <v>772</v>
      </c>
      <c r="N101" s="79" t="s">
        <v>752</v>
      </c>
      <c r="O101" s="79" t="s">
        <v>785</v>
      </c>
      <c r="P101" s="79" t="s">
        <v>750</v>
      </c>
    </row>
    <row r="102" spans="11:16">
      <c r="K102" s="362">
        <v>45451</v>
      </c>
      <c r="L102" s="79" t="s">
        <v>773</v>
      </c>
      <c r="N102" s="79" t="s">
        <v>753</v>
      </c>
      <c r="O102" s="79" t="s">
        <v>754</v>
      </c>
      <c r="P102" s="79" t="s">
        <v>750</v>
      </c>
    </row>
    <row r="103" spans="11:16">
      <c r="K103" s="362">
        <v>45452</v>
      </c>
      <c r="L103" s="79" t="s">
        <v>774</v>
      </c>
      <c r="N103" s="79" t="s">
        <v>782</v>
      </c>
      <c r="O103" s="79" t="s">
        <v>754</v>
      </c>
      <c r="P103" s="79" t="s">
        <v>750</v>
      </c>
    </row>
    <row r="104" spans="11:16">
      <c r="K104" s="362">
        <v>45453</v>
      </c>
      <c r="L104" s="79" t="s">
        <v>767</v>
      </c>
      <c r="N104" s="79" t="s">
        <v>750</v>
      </c>
      <c r="O104" s="79" t="s">
        <v>752</v>
      </c>
      <c r="P104" s="79" t="s">
        <v>785</v>
      </c>
    </row>
    <row r="105" spans="11:16">
      <c r="K105" s="362">
        <v>45454</v>
      </c>
      <c r="L105" s="79" t="s">
        <v>769</v>
      </c>
      <c r="N105" s="79" t="s">
        <v>779</v>
      </c>
      <c r="O105" s="79" t="s">
        <v>752</v>
      </c>
      <c r="P105" s="79" t="s">
        <v>754</v>
      </c>
    </row>
    <row r="106" spans="11:16">
      <c r="K106" s="362">
        <v>45455</v>
      </c>
      <c r="L106" s="79" t="s">
        <v>770</v>
      </c>
      <c r="N106" s="79" t="s">
        <v>751</v>
      </c>
      <c r="O106" s="79" t="s">
        <v>783</v>
      </c>
      <c r="P106" s="79" t="s">
        <v>754</v>
      </c>
    </row>
    <row r="107" spans="11:16">
      <c r="K107" s="362">
        <v>45456</v>
      </c>
      <c r="L107" s="79" t="s">
        <v>771</v>
      </c>
      <c r="N107" s="79" t="s">
        <v>750</v>
      </c>
      <c r="O107" s="79" t="s">
        <v>777</v>
      </c>
      <c r="P107" s="79" t="s">
        <v>775</v>
      </c>
    </row>
    <row r="108" spans="11:16">
      <c r="K108" s="362">
        <v>45457</v>
      </c>
      <c r="L108" s="79" t="s">
        <v>772</v>
      </c>
      <c r="N108" s="79" t="s">
        <v>781</v>
      </c>
      <c r="O108" s="79" t="s">
        <v>752</v>
      </c>
      <c r="P108" s="79" t="s">
        <v>754</v>
      </c>
    </row>
    <row r="109" spans="11:16">
      <c r="K109" s="362">
        <v>45458</v>
      </c>
      <c r="L109" s="79" t="s">
        <v>773</v>
      </c>
      <c r="N109" s="79" t="s">
        <v>776</v>
      </c>
      <c r="O109" s="79" t="s">
        <v>752</v>
      </c>
      <c r="P109" s="79" t="s">
        <v>789</v>
      </c>
    </row>
    <row r="110" spans="11:16">
      <c r="K110" s="362">
        <v>45459</v>
      </c>
      <c r="L110" s="79" t="s">
        <v>774</v>
      </c>
      <c r="N110" s="79" t="s">
        <v>750</v>
      </c>
      <c r="O110" s="79" t="s">
        <v>752</v>
      </c>
      <c r="P110" s="79" t="s">
        <v>758</v>
      </c>
    </row>
    <row r="111" spans="11:16">
      <c r="K111" s="362">
        <v>45460</v>
      </c>
      <c r="L111" s="79" t="s">
        <v>767</v>
      </c>
      <c r="N111" s="79" t="s">
        <v>754</v>
      </c>
      <c r="O111" s="79" t="s">
        <v>750</v>
      </c>
      <c r="P111" s="79" t="s">
        <v>752</v>
      </c>
    </row>
    <row r="112" spans="11:16">
      <c r="K112" s="362">
        <v>45461</v>
      </c>
      <c r="L112" s="79" t="s">
        <v>769</v>
      </c>
      <c r="N112" s="79" t="s">
        <v>754</v>
      </c>
      <c r="O112" s="79" t="s">
        <v>750</v>
      </c>
      <c r="P112" s="79" t="s">
        <v>777</v>
      </c>
    </row>
    <row r="113" spans="11:16">
      <c r="K113" s="362">
        <v>45462</v>
      </c>
      <c r="L113" s="79" t="s">
        <v>770</v>
      </c>
      <c r="N113" s="79" t="s">
        <v>785</v>
      </c>
      <c r="O113" s="79" t="s">
        <v>779</v>
      </c>
      <c r="P113" s="79" t="s">
        <v>752</v>
      </c>
    </row>
    <row r="114" spans="11:16">
      <c r="K114" s="362">
        <v>45463</v>
      </c>
      <c r="L114" s="79" t="s">
        <v>771</v>
      </c>
      <c r="N114" s="79" t="s">
        <v>775</v>
      </c>
      <c r="O114" s="79" t="s">
        <v>751</v>
      </c>
      <c r="P114" s="79" t="s">
        <v>752</v>
      </c>
    </row>
    <row r="115" spans="11:16">
      <c r="K115" s="362">
        <v>45464</v>
      </c>
      <c r="L115" s="79" t="s">
        <v>772</v>
      </c>
      <c r="N115" s="79" t="s">
        <v>754</v>
      </c>
      <c r="O115" s="79" t="s">
        <v>779</v>
      </c>
      <c r="P115" s="79" t="s">
        <v>753</v>
      </c>
    </row>
    <row r="116" spans="11:16">
      <c r="K116" s="362">
        <v>45465</v>
      </c>
      <c r="L116" s="79" t="s">
        <v>773</v>
      </c>
      <c r="N116" s="79" t="s">
        <v>775</v>
      </c>
      <c r="O116" s="79" t="s">
        <v>751</v>
      </c>
      <c r="P116" s="79" t="s">
        <v>783</v>
      </c>
    </row>
    <row r="117" spans="11:16">
      <c r="K117" s="362">
        <v>45466</v>
      </c>
      <c r="L117" s="79" t="s">
        <v>774</v>
      </c>
      <c r="N117" s="79" t="s">
        <v>780</v>
      </c>
      <c r="O117" s="79" t="s">
        <v>776</v>
      </c>
      <c r="P117" s="79" t="s">
        <v>752</v>
      </c>
    </row>
    <row r="118" spans="11:16">
      <c r="K118" s="362">
        <v>45467</v>
      </c>
      <c r="L118" s="79" t="s">
        <v>767</v>
      </c>
      <c r="N118" s="79" t="s">
        <v>777</v>
      </c>
      <c r="O118" s="79" t="s">
        <v>775</v>
      </c>
      <c r="P118" s="79" t="s">
        <v>750</v>
      </c>
    </row>
    <row r="119" spans="11:16">
      <c r="K119" s="362">
        <v>45468</v>
      </c>
      <c r="L119" s="79" t="s">
        <v>769</v>
      </c>
      <c r="N119" s="79" t="s">
        <v>752</v>
      </c>
      <c r="O119" s="79" t="s">
        <v>754</v>
      </c>
      <c r="P119" s="79" t="s">
        <v>750</v>
      </c>
    </row>
    <row r="120" spans="11:16">
      <c r="K120" s="362">
        <v>45469</v>
      </c>
      <c r="L120" s="79" t="s">
        <v>770</v>
      </c>
      <c r="N120" s="79" t="s">
        <v>777</v>
      </c>
      <c r="O120" s="79" t="s">
        <v>775</v>
      </c>
      <c r="P120" s="79" t="s">
        <v>750</v>
      </c>
    </row>
    <row r="121" spans="11:16">
      <c r="K121" s="362">
        <v>45470</v>
      </c>
      <c r="L121" s="79" t="s">
        <v>771</v>
      </c>
      <c r="N121" s="79" t="s">
        <v>783</v>
      </c>
      <c r="O121" s="79" t="s">
        <v>754</v>
      </c>
      <c r="P121" s="79" t="s">
        <v>750</v>
      </c>
    </row>
    <row r="122" spans="11:16">
      <c r="K122" s="362">
        <v>45471</v>
      </c>
      <c r="L122" s="79" t="s">
        <v>772</v>
      </c>
      <c r="N122" s="79" t="s">
        <v>752</v>
      </c>
      <c r="O122" s="79" t="s">
        <v>775</v>
      </c>
      <c r="P122" s="79" t="s">
        <v>779</v>
      </c>
    </row>
    <row r="123" spans="11:16">
      <c r="K123" s="362">
        <v>45472</v>
      </c>
      <c r="L123" s="79" t="s">
        <v>773</v>
      </c>
      <c r="N123" s="79" t="s">
        <v>752</v>
      </c>
      <c r="O123" s="79" t="s">
        <v>754</v>
      </c>
      <c r="P123" s="79" t="s">
        <v>750</v>
      </c>
    </row>
    <row r="124" spans="11:16">
      <c r="K124" s="362">
        <v>45473</v>
      </c>
      <c r="L124" s="79" t="s">
        <v>774</v>
      </c>
      <c r="N124" s="79" t="s">
        <v>752</v>
      </c>
      <c r="O124" s="79" t="s">
        <v>775</v>
      </c>
      <c r="P124" s="79" t="s">
        <v>779</v>
      </c>
    </row>
    <row r="125" spans="11:16">
      <c r="K125" s="362">
        <v>45474</v>
      </c>
      <c r="L125" s="79" t="s">
        <v>767</v>
      </c>
      <c r="N125" s="79" t="s">
        <v>750</v>
      </c>
      <c r="O125" s="79" t="s">
        <v>753</v>
      </c>
      <c r="P125" s="79" t="s">
        <v>780</v>
      </c>
    </row>
    <row r="126" spans="11:16">
      <c r="K126" s="362">
        <v>45475</v>
      </c>
      <c r="L126" s="79" t="s">
        <v>769</v>
      </c>
      <c r="N126" s="79" t="s">
        <v>750</v>
      </c>
      <c r="O126" s="79" t="s">
        <v>783</v>
      </c>
      <c r="P126" s="79" t="s">
        <v>754</v>
      </c>
    </row>
    <row r="127" spans="11:16">
      <c r="K127" s="362">
        <v>45476</v>
      </c>
      <c r="L127" s="79" t="s">
        <v>770</v>
      </c>
      <c r="N127" s="79" t="s">
        <v>781</v>
      </c>
      <c r="O127" s="79" t="s">
        <v>752</v>
      </c>
      <c r="P127" s="79" t="s">
        <v>754</v>
      </c>
    </row>
    <row r="128" spans="11:16">
      <c r="K128" s="362">
        <v>45477</v>
      </c>
      <c r="L128" s="79" t="s">
        <v>771</v>
      </c>
      <c r="N128" s="79" t="s">
        <v>750</v>
      </c>
      <c r="O128" s="79" t="s">
        <v>778</v>
      </c>
      <c r="P128" s="79" t="s">
        <v>754</v>
      </c>
    </row>
    <row r="129" spans="11:16">
      <c r="K129" s="362">
        <v>45478</v>
      </c>
      <c r="L129" s="79" t="s">
        <v>772</v>
      </c>
      <c r="N129" s="79" t="s">
        <v>779</v>
      </c>
      <c r="O129" s="79" t="s">
        <v>752</v>
      </c>
      <c r="P129" s="79" t="s">
        <v>780</v>
      </c>
    </row>
    <row r="130" spans="11:16">
      <c r="K130" s="362">
        <v>45479</v>
      </c>
      <c r="L130" s="79" t="s">
        <v>773</v>
      </c>
      <c r="N130" s="79" t="s">
        <v>781</v>
      </c>
      <c r="O130" s="79" t="s">
        <v>752</v>
      </c>
      <c r="P130" s="79" t="s">
        <v>785</v>
      </c>
    </row>
    <row r="131" spans="11:16">
      <c r="K131" s="362">
        <v>45480</v>
      </c>
      <c r="L131" s="79" t="s">
        <v>774</v>
      </c>
      <c r="N131" s="79" t="s">
        <v>750</v>
      </c>
      <c r="O131" s="79" t="s">
        <v>778</v>
      </c>
      <c r="P131" s="79" t="s">
        <v>780</v>
      </c>
    </row>
    <row r="132" spans="11:16">
      <c r="K132" s="362">
        <v>45481</v>
      </c>
      <c r="L132" s="79" t="s">
        <v>767</v>
      </c>
      <c r="N132" s="79" t="s">
        <v>775</v>
      </c>
      <c r="O132" s="79" t="s">
        <v>750</v>
      </c>
      <c r="P132" s="79" t="s">
        <v>777</v>
      </c>
    </row>
    <row r="133" spans="11:16">
      <c r="K133" s="362">
        <v>45482</v>
      </c>
      <c r="L133" s="79" t="s">
        <v>769</v>
      </c>
      <c r="N133" s="79" t="s">
        <v>754</v>
      </c>
      <c r="O133" s="79" t="s">
        <v>751</v>
      </c>
      <c r="P133" s="79" t="s">
        <v>752</v>
      </c>
    </row>
    <row r="134" spans="11:16">
      <c r="K134" s="362">
        <v>45483</v>
      </c>
      <c r="L134" s="79" t="s">
        <v>770</v>
      </c>
      <c r="N134" s="79" t="s">
        <v>754</v>
      </c>
      <c r="O134" s="79" t="s">
        <v>779</v>
      </c>
      <c r="P134" s="79" t="s">
        <v>752</v>
      </c>
    </row>
    <row r="135" spans="11:16">
      <c r="K135" s="362">
        <v>45484</v>
      </c>
      <c r="L135" s="79" t="s">
        <v>771</v>
      </c>
      <c r="N135" s="79" t="s">
        <v>754</v>
      </c>
      <c r="O135" s="79" t="s">
        <v>750</v>
      </c>
      <c r="P135" s="79" t="s">
        <v>752</v>
      </c>
    </row>
    <row r="136" spans="11:16">
      <c r="K136" s="362">
        <v>45485</v>
      </c>
      <c r="L136" s="79" t="s">
        <v>772</v>
      </c>
      <c r="N136" s="79" t="s">
        <v>785</v>
      </c>
      <c r="O136" s="79" t="s">
        <v>779</v>
      </c>
      <c r="P136" s="79" t="s">
        <v>752</v>
      </c>
    </row>
    <row r="137" spans="11:16">
      <c r="K137" s="362">
        <v>45486</v>
      </c>
      <c r="L137" s="79" t="s">
        <v>773</v>
      </c>
      <c r="N137" s="79" t="s">
        <v>754</v>
      </c>
      <c r="O137" s="79" t="s">
        <v>751</v>
      </c>
      <c r="P137" s="79" t="s">
        <v>783</v>
      </c>
    </row>
    <row r="138" spans="11:16">
      <c r="K138" s="362">
        <v>45487</v>
      </c>
      <c r="L138" s="79" t="s">
        <v>774</v>
      </c>
      <c r="N138" s="79" t="s">
        <v>754</v>
      </c>
      <c r="O138" s="79" t="s">
        <v>750</v>
      </c>
      <c r="P138" s="79" t="s">
        <v>777</v>
      </c>
    </row>
    <row r="139" spans="11:16">
      <c r="K139" s="362">
        <v>45488</v>
      </c>
      <c r="L139" s="79" t="s">
        <v>767</v>
      </c>
      <c r="N139" s="79" t="s">
        <v>783</v>
      </c>
      <c r="O139" s="79" t="s">
        <v>785</v>
      </c>
      <c r="P139" s="79" t="s">
        <v>776</v>
      </c>
    </row>
    <row r="140" spans="11:16">
      <c r="K140" s="362">
        <v>45489</v>
      </c>
      <c r="L140" s="79" t="s">
        <v>769</v>
      </c>
      <c r="N140" s="79" t="s">
        <v>783</v>
      </c>
      <c r="O140" s="79" t="s">
        <v>754</v>
      </c>
      <c r="P140" s="79" t="s">
        <v>781</v>
      </c>
    </row>
    <row r="141" spans="11:16">
      <c r="K141" s="362">
        <v>45490</v>
      </c>
      <c r="L141" s="79" t="s">
        <v>770</v>
      </c>
      <c r="N141" s="79" t="s">
        <v>752</v>
      </c>
      <c r="O141" s="79" t="s">
        <v>780</v>
      </c>
      <c r="P141" s="79" t="s">
        <v>750</v>
      </c>
    </row>
    <row r="142" spans="11:16">
      <c r="K142" s="362">
        <v>45491</v>
      </c>
      <c r="L142" s="79" t="s">
        <v>771</v>
      </c>
      <c r="N142" s="79" t="s">
        <v>778</v>
      </c>
      <c r="O142" s="79" t="s">
        <v>754</v>
      </c>
      <c r="P142" s="79" t="s">
        <v>784</v>
      </c>
    </row>
    <row r="143" spans="11:16">
      <c r="K143" s="362">
        <v>45492</v>
      </c>
      <c r="L143" s="79" t="s">
        <v>772</v>
      </c>
      <c r="N143" s="79" t="s">
        <v>752</v>
      </c>
      <c r="O143" s="79" t="s">
        <v>754</v>
      </c>
      <c r="P143" s="79" t="s">
        <v>750</v>
      </c>
    </row>
    <row r="144" spans="11:16">
      <c r="K144" s="362">
        <v>45493</v>
      </c>
      <c r="L144" s="79" t="s">
        <v>773</v>
      </c>
      <c r="N144" s="79" t="s">
        <v>782</v>
      </c>
      <c r="O144" s="79" t="s">
        <v>754</v>
      </c>
      <c r="P144" s="79" t="s">
        <v>779</v>
      </c>
    </row>
    <row r="145" spans="11:16">
      <c r="K145" s="362">
        <v>45494</v>
      </c>
      <c r="L145" s="79" t="s">
        <v>774</v>
      </c>
      <c r="N145" s="79" t="s">
        <v>752</v>
      </c>
      <c r="O145" s="79" t="s">
        <v>790</v>
      </c>
      <c r="P145" s="79" t="s">
        <v>750</v>
      </c>
    </row>
    <row r="146" spans="11:16">
      <c r="K146" s="362">
        <v>45495</v>
      </c>
      <c r="L146" s="79" t="s">
        <v>767</v>
      </c>
      <c r="N146" s="79" t="s">
        <v>750</v>
      </c>
      <c r="O146" s="79" t="s">
        <v>752</v>
      </c>
      <c r="P146" s="79" t="s">
        <v>785</v>
      </c>
    </row>
    <row r="147" spans="11:16">
      <c r="K147" s="362">
        <v>45496</v>
      </c>
      <c r="L147" s="79" t="s">
        <v>769</v>
      </c>
      <c r="N147" s="79" t="s">
        <v>750</v>
      </c>
      <c r="O147" s="79" t="s">
        <v>752</v>
      </c>
      <c r="P147" s="79" t="s">
        <v>789</v>
      </c>
    </row>
    <row r="148" spans="11:16">
      <c r="K148" s="362">
        <v>45497</v>
      </c>
      <c r="L148" s="79" t="s">
        <v>770</v>
      </c>
      <c r="N148" s="79" t="s">
        <v>791</v>
      </c>
      <c r="O148" s="79" t="s">
        <v>752</v>
      </c>
      <c r="P148" s="79" t="s">
        <v>775</v>
      </c>
    </row>
    <row r="149" spans="11:16">
      <c r="K149" s="362">
        <v>45498</v>
      </c>
      <c r="L149" s="79" t="s">
        <v>771</v>
      </c>
      <c r="N149" s="79" t="s">
        <v>751</v>
      </c>
      <c r="O149" s="79" t="s">
        <v>782</v>
      </c>
      <c r="P149" s="79" t="s">
        <v>785</v>
      </c>
    </row>
    <row r="150" spans="11:16">
      <c r="K150" s="362">
        <v>45499</v>
      </c>
      <c r="L150" s="79" t="s">
        <v>772</v>
      </c>
      <c r="N150" s="79" t="s">
        <v>776</v>
      </c>
      <c r="O150" s="79" t="s">
        <v>778</v>
      </c>
      <c r="P150" s="79" t="s">
        <v>754</v>
      </c>
    </row>
    <row r="151" spans="11:16">
      <c r="K151" s="362">
        <v>45500</v>
      </c>
      <c r="L151" s="79" t="s">
        <v>773</v>
      </c>
      <c r="N151" s="79" t="s">
        <v>750</v>
      </c>
      <c r="O151" s="79" t="s">
        <v>753</v>
      </c>
      <c r="P151" s="79" t="s">
        <v>785</v>
      </c>
    </row>
    <row r="152" spans="11:16">
      <c r="K152" s="362">
        <v>45501</v>
      </c>
      <c r="L152" s="79" t="s">
        <v>774</v>
      </c>
      <c r="N152" s="79" t="s">
        <v>781</v>
      </c>
      <c r="O152" s="79" t="s">
        <v>777</v>
      </c>
      <c r="P152" s="79" t="s">
        <v>788</v>
      </c>
    </row>
    <row r="153" spans="11:16">
      <c r="K153" s="362">
        <v>45502</v>
      </c>
      <c r="L153" s="79" t="s">
        <v>767</v>
      </c>
      <c r="N153" s="79" t="s">
        <v>780</v>
      </c>
      <c r="O153" s="79" t="s">
        <v>776</v>
      </c>
      <c r="P153" s="79" t="s">
        <v>782</v>
      </c>
    </row>
    <row r="154" spans="11:16">
      <c r="K154" s="362">
        <v>45503</v>
      </c>
      <c r="L154" s="79" t="s">
        <v>769</v>
      </c>
      <c r="N154" s="79" t="s">
        <v>754</v>
      </c>
      <c r="O154" s="79" t="s">
        <v>781</v>
      </c>
      <c r="P154" s="79" t="s">
        <v>777</v>
      </c>
    </row>
    <row r="155" spans="11:16">
      <c r="K155" s="362">
        <v>45504</v>
      </c>
      <c r="L155" s="79" t="s">
        <v>770</v>
      </c>
      <c r="N155" s="79" t="s">
        <v>754</v>
      </c>
      <c r="O155" s="79" t="s">
        <v>776</v>
      </c>
      <c r="P155" s="79" t="s">
        <v>752</v>
      </c>
    </row>
    <row r="156" spans="11:16">
      <c r="K156" s="362">
        <v>45505</v>
      </c>
      <c r="L156" s="79" t="s">
        <v>771</v>
      </c>
      <c r="N156" s="79" t="s">
        <v>790</v>
      </c>
      <c r="O156" s="79" t="s">
        <v>750</v>
      </c>
      <c r="P156" s="79" t="s">
        <v>752</v>
      </c>
    </row>
    <row r="157" spans="11:16">
      <c r="K157" s="362">
        <v>45506</v>
      </c>
      <c r="L157" s="79" t="s">
        <v>772</v>
      </c>
      <c r="N157" s="79" t="s">
        <v>785</v>
      </c>
      <c r="O157" s="79" t="s">
        <v>776</v>
      </c>
      <c r="P157" s="79" t="s">
        <v>783</v>
      </c>
    </row>
    <row r="158" spans="11:16">
      <c r="K158" s="362">
        <v>45507</v>
      </c>
      <c r="L158" s="79" t="s">
        <v>773</v>
      </c>
      <c r="N158" s="79" t="s">
        <v>789</v>
      </c>
      <c r="O158" s="79" t="s">
        <v>791</v>
      </c>
      <c r="P158" s="79" t="s">
        <v>777</v>
      </c>
    </row>
    <row r="159" spans="11:16">
      <c r="K159" s="362">
        <v>45508</v>
      </c>
      <c r="L159" s="79" t="s">
        <v>774</v>
      </c>
      <c r="N159" s="79" t="s">
        <v>754</v>
      </c>
      <c r="O159" s="79" t="s">
        <v>781</v>
      </c>
      <c r="P159" s="79" t="s">
        <v>787</v>
      </c>
    </row>
    <row r="160" spans="11:16">
      <c r="K160" s="362">
        <v>45509</v>
      </c>
      <c r="L160" s="79" t="s">
        <v>767</v>
      </c>
      <c r="N160" s="79" t="s">
        <v>777</v>
      </c>
      <c r="O160" s="79" t="s">
        <v>758</v>
      </c>
      <c r="P160" s="79" t="s">
        <v>781</v>
      </c>
    </row>
    <row r="161" spans="11:16">
      <c r="K161" s="362">
        <v>45510</v>
      </c>
      <c r="L161" s="79" t="s">
        <v>769</v>
      </c>
      <c r="N161" s="79" t="s">
        <v>782</v>
      </c>
      <c r="O161" s="79" t="s">
        <v>754</v>
      </c>
      <c r="P161" s="79" t="s">
        <v>776</v>
      </c>
    </row>
    <row r="162" spans="11:16">
      <c r="K162" s="362">
        <v>45511</v>
      </c>
      <c r="L162" s="79" t="s">
        <v>770</v>
      </c>
      <c r="N162" s="79" t="s">
        <v>782</v>
      </c>
      <c r="O162" s="79" t="s">
        <v>785</v>
      </c>
      <c r="P162" s="79" t="s">
        <v>792</v>
      </c>
    </row>
    <row r="163" spans="11:16">
      <c r="K163" s="362">
        <v>45512</v>
      </c>
      <c r="L163" s="79" t="s">
        <v>771</v>
      </c>
      <c r="N163" s="79" t="s">
        <v>783</v>
      </c>
      <c r="O163" s="79" t="s">
        <v>754</v>
      </c>
      <c r="P163" s="79" t="s">
        <v>776</v>
      </c>
    </row>
    <row r="164" spans="11:16">
      <c r="K164" s="362">
        <v>45513</v>
      </c>
      <c r="L164" s="79" t="s">
        <v>772</v>
      </c>
      <c r="N164" s="79" t="s">
        <v>783</v>
      </c>
      <c r="O164" s="79" t="s">
        <v>780</v>
      </c>
      <c r="P164" s="79" t="s">
        <v>750</v>
      </c>
    </row>
    <row r="165" spans="11:16">
      <c r="K165" s="362">
        <v>45514</v>
      </c>
      <c r="L165" s="79" t="s">
        <v>773</v>
      </c>
      <c r="N165" s="79" t="s">
        <v>752</v>
      </c>
      <c r="O165" s="79" t="s">
        <v>754</v>
      </c>
      <c r="P165" s="79" t="s">
        <v>750</v>
      </c>
    </row>
    <row r="166" spans="11:16">
      <c r="K166" s="362">
        <v>45515</v>
      </c>
      <c r="L166" s="79" t="s">
        <v>774</v>
      </c>
      <c r="N166" s="79" t="s">
        <v>787</v>
      </c>
      <c r="O166" s="79" t="s">
        <v>785</v>
      </c>
      <c r="P166" s="79" t="s">
        <v>750</v>
      </c>
    </row>
    <row r="167" spans="11:16">
      <c r="K167" s="362">
        <v>45516</v>
      </c>
      <c r="L167" s="79" t="s">
        <v>767</v>
      </c>
      <c r="N167" s="79" t="s">
        <v>751</v>
      </c>
      <c r="O167" s="79" t="s">
        <v>752</v>
      </c>
      <c r="P167" s="79" t="s">
        <v>754</v>
      </c>
    </row>
    <row r="168" spans="11:16">
      <c r="K168" s="362">
        <v>45517</v>
      </c>
      <c r="L168" s="79" t="s">
        <v>769</v>
      </c>
      <c r="N168" s="79" t="s">
        <v>779</v>
      </c>
      <c r="O168" s="79" t="s">
        <v>752</v>
      </c>
      <c r="P168" s="79" t="s">
        <v>754</v>
      </c>
    </row>
    <row r="169" spans="11:16">
      <c r="K169" s="362">
        <v>45518</v>
      </c>
      <c r="L169" s="79" t="s">
        <v>770</v>
      </c>
      <c r="N169" s="79" t="s">
        <v>781</v>
      </c>
      <c r="O169" s="79" t="s">
        <v>783</v>
      </c>
      <c r="P169" s="79" t="s">
        <v>775</v>
      </c>
    </row>
    <row r="170" spans="11:16">
      <c r="K170" s="362">
        <v>45519</v>
      </c>
      <c r="L170" s="79" t="s">
        <v>771</v>
      </c>
      <c r="N170" s="79" t="s">
        <v>792</v>
      </c>
      <c r="O170" s="79" t="s">
        <v>786</v>
      </c>
      <c r="P170" s="79" t="s">
        <v>785</v>
      </c>
    </row>
    <row r="171" spans="11:16">
      <c r="K171" s="362">
        <v>45520</v>
      </c>
      <c r="L171" s="79" t="s">
        <v>772</v>
      </c>
      <c r="N171" s="79" t="s">
        <v>750</v>
      </c>
      <c r="O171" s="79" t="s">
        <v>777</v>
      </c>
      <c r="P171" s="79" t="s">
        <v>789</v>
      </c>
    </row>
    <row r="172" spans="11:16">
      <c r="K172" s="362">
        <v>45521</v>
      </c>
      <c r="L172" s="79" t="s">
        <v>773</v>
      </c>
      <c r="N172" s="79" t="s">
        <v>781</v>
      </c>
      <c r="O172" s="79" t="s">
        <v>753</v>
      </c>
      <c r="P172" s="79" t="s">
        <v>785</v>
      </c>
    </row>
    <row r="173" spans="11:16">
      <c r="K173" s="362">
        <v>45522</v>
      </c>
      <c r="L173" s="79" t="s">
        <v>774</v>
      </c>
      <c r="N173" s="79" t="s">
        <v>779</v>
      </c>
      <c r="O173" s="79" t="s">
        <v>752</v>
      </c>
      <c r="P173" s="79" t="s">
        <v>775</v>
      </c>
    </row>
    <row r="174" spans="11:16">
      <c r="K174" s="362">
        <v>45523</v>
      </c>
      <c r="L174" s="79" t="s">
        <v>767</v>
      </c>
      <c r="N174" s="79" t="s">
        <v>780</v>
      </c>
      <c r="O174" s="79" t="s">
        <v>781</v>
      </c>
      <c r="P174" s="79" t="s">
        <v>787</v>
      </c>
    </row>
    <row r="175" spans="11:16">
      <c r="K175" s="362">
        <v>45524</v>
      </c>
      <c r="L175" s="79" t="s">
        <v>769</v>
      </c>
      <c r="N175" s="79" t="s">
        <v>775</v>
      </c>
      <c r="O175" s="79" t="s">
        <v>750</v>
      </c>
      <c r="P175" s="79" t="s">
        <v>783</v>
      </c>
    </row>
    <row r="176" spans="11:16">
      <c r="K176" s="362">
        <v>45525</v>
      </c>
      <c r="L176" s="79" t="s">
        <v>770</v>
      </c>
      <c r="N176" s="79" t="s">
        <v>775</v>
      </c>
      <c r="O176" s="79" t="s">
        <v>779</v>
      </c>
      <c r="P176" s="79" t="s">
        <v>752</v>
      </c>
    </row>
    <row r="177" spans="11:16">
      <c r="K177" s="362">
        <v>45526</v>
      </c>
      <c r="L177" s="79" t="s">
        <v>771</v>
      </c>
      <c r="N177" s="79" t="s">
        <v>754</v>
      </c>
      <c r="O177" s="79" t="s">
        <v>750</v>
      </c>
      <c r="P177" s="79" t="s">
        <v>752</v>
      </c>
    </row>
    <row r="178" spans="11:16">
      <c r="K178" s="362">
        <v>45527</v>
      </c>
      <c r="L178" s="79" t="s">
        <v>772</v>
      </c>
      <c r="N178" s="79" t="s">
        <v>789</v>
      </c>
      <c r="O178" s="79" t="s">
        <v>781</v>
      </c>
      <c r="P178" s="79" t="s">
        <v>752</v>
      </c>
    </row>
    <row r="179" spans="11:16">
      <c r="K179" s="362">
        <v>45528</v>
      </c>
      <c r="L179" s="79" t="s">
        <v>773</v>
      </c>
      <c r="N179" s="79" t="s">
        <v>758</v>
      </c>
      <c r="O179" s="79" t="s">
        <v>750</v>
      </c>
      <c r="P179" s="79" t="s">
        <v>752</v>
      </c>
    </row>
    <row r="180" spans="11:16">
      <c r="K180" s="362">
        <v>45529</v>
      </c>
      <c r="L180" s="79" t="s">
        <v>774</v>
      </c>
      <c r="N180" s="79" t="s">
        <v>780</v>
      </c>
      <c r="O180" s="79" t="s">
        <v>750</v>
      </c>
      <c r="P180" s="79" t="s">
        <v>752</v>
      </c>
    </row>
    <row r="181" spans="11:16">
      <c r="K181" s="362">
        <v>45530</v>
      </c>
      <c r="L181" s="79" t="s">
        <v>767</v>
      </c>
      <c r="N181" s="79" t="s">
        <v>752</v>
      </c>
      <c r="O181" s="79" t="s">
        <v>758</v>
      </c>
      <c r="P181" s="79" t="s">
        <v>779</v>
      </c>
    </row>
    <row r="182" spans="11:16">
      <c r="K182" s="362">
        <v>45531</v>
      </c>
      <c r="L182" s="79" t="s">
        <v>769</v>
      </c>
      <c r="N182" s="79" t="s">
        <v>752</v>
      </c>
      <c r="O182" s="79" t="s">
        <v>754</v>
      </c>
      <c r="P182" s="79" t="s">
        <v>750</v>
      </c>
    </row>
    <row r="183" spans="11:16">
      <c r="K183" s="362">
        <v>45532</v>
      </c>
      <c r="L183" s="79" t="s">
        <v>770</v>
      </c>
      <c r="N183" s="79" t="s">
        <v>782</v>
      </c>
      <c r="O183" s="79" t="s">
        <v>775</v>
      </c>
      <c r="P183" s="79" t="s">
        <v>750</v>
      </c>
    </row>
    <row r="184" spans="11:16">
      <c r="K184" s="362">
        <v>45533</v>
      </c>
      <c r="L184" s="79" t="s">
        <v>771</v>
      </c>
      <c r="N184" s="79" t="s">
        <v>752</v>
      </c>
      <c r="O184" s="79" t="s">
        <v>754</v>
      </c>
      <c r="P184" s="79" t="s">
        <v>781</v>
      </c>
    </row>
    <row r="185" spans="11:16">
      <c r="K185" s="362">
        <v>45534</v>
      </c>
      <c r="L185" s="79" t="s">
        <v>772</v>
      </c>
      <c r="N185" s="79" t="s">
        <v>777</v>
      </c>
      <c r="O185" s="79" t="s">
        <v>780</v>
      </c>
      <c r="P185" s="79" t="s">
        <v>750</v>
      </c>
    </row>
    <row r="186" spans="11:16">
      <c r="K186" s="362">
        <v>45535</v>
      </c>
      <c r="L186" s="79" t="s">
        <v>773</v>
      </c>
      <c r="N186" s="79" t="s">
        <v>783</v>
      </c>
      <c r="O186" s="79" t="s">
        <v>758</v>
      </c>
      <c r="P186" s="79" t="s">
        <v>750</v>
      </c>
    </row>
    <row r="187" spans="11:16">
      <c r="K187" s="362">
        <v>45536</v>
      </c>
      <c r="L187" s="79" t="s">
        <v>774</v>
      </c>
      <c r="N187" s="79" t="s">
        <v>752</v>
      </c>
      <c r="O187" s="79" t="s">
        <v>780</v>
      </c>
      <c r="P187" s="79" t="s">
        <v>751</v>
      </c>
    </row>
    <row r="188" spans="11:16">
      <c r="K188" s="362">
        <v>45537</v>
      </c>
      <c r="L188" s="79" t="s">
        <v>767</v>
      </c>
      <c r="N188" s="79" t="s">
        <v>776</v>
      </c>
      <c r="O188" s="79" t="s">
        <v>753</v>
      </c>
      <c r="P188" s="79" t="s">
        <v>775</v>
      </c>
    </row>
    <row r="189" spans="11:16">
      <c r="K189" s="362">
        <v>45538</v>
      </c>
      <c r="L189" s="79" t="s">
        <v>769</v>
      </c>
      <c r="N189" s="79" t="s">
        <v>779</v>
      </c>
      <c r="O189" s="79" t="s">
        <v>783</v>
      </c>
      <c r="P189" s="79" t="s">
        <v>754</v>
      </c>
    </row>
    <row r="190" spans="11:16">
      <c r="K190" s="362">
        <v>45539</v>
      </c>
      <c r="L190" s="79" t="s">
        <v>770</v>
      </c>
      <c r="N190" s="79" t="s">
        <v>781</v>
      </c>
      <c r="O190" s="79" t="s">
        <v>783</v>
      </c>
      <c r="P190" s="79" t="s">
        <v>754</v>
      </c>
    </row>
    <row r="191" spans="11:16">
      <c r="K191" s="362">
        <v>45540</v>
      </c>
      <c r="L191" s="79" t="s">
        <v>771</v>
      </c>
      <c r="N191" s="79" t="s">
        <v>750</v>
      </c>
      <c r="O191" s="79" t="s">
        <v>752</v>
      </c>
      <c r="P191" s="79" t="s">
        <v>754</v>
      </c>
    </row>
    <row r="192" spans="11:16">
      <c r="K192" s="362">
        <v>45541</v>
      </c>
      <c r="L192" s="79" t="s">
        <v>772</v>
      </c>
      <c r="N192" s="79" t="s">
        <v>781</v>
      </c>
      <c r="O192" s="79" t="s">
        <v>783</v>
      </c>
      <c r="P192" s="79" t="s">
        <v>754</v>
      </c>
    </row>
    <row r="193" spans="11:16">
      <c r="K193" s="362">
        <v>45542</v>
      </c>
      <c r="L193" s="79" t="s">
        <v>773</v>
      </c>
      <c r="N193" s="79" t="s">
        <v>776</v>
      </c>
      <c r="O193" s="79" t="s">
        <v>752</v>
      </c>
      <c r="P193" s="79" t="s">
        <v>754</v>
      </c>
    </row>
    <row r="194" spans="11:16">
      <c r="K194" s="362">
        <v>45543</v>
      </c>
      <c r="L194" s="79" t="s">
        <v>774</v>
      </c>
      <c r="N194" s="79" t="s">
        <v>750</v>
      </c>
      <c r="O194" s="79" t="s">
        <v>783</v>
      </c>
      <c r="P194" s="79" t="s">
        <v>780</v>
      </c>
    </row>
    <row r="195" spans="11:16">
      <c r="K195" s="362">
        <v>45544</v>
      </c>
      <c r="L195" s="79" t="s">
        <v>767</v>
      </c>
      <c r="N195" s="79" t="s">
        <v>754</v>
      </c>
      <c r="O195" s="79" t="s">
        <v>750</v>
      </c>
      <c r="P195" s="79" t="s">
        <v>752</v>
      </c>
    </row>
    <row r="196" spans="11:16">
      <c r="K196" s="362">
        <v>45545</v>
      </c>
      <c r="L196" s="79" t="s">
        <v>769</v>
      </c>
      <c r="N196" s="79" t="s">
        <v>754</v>
      </c>
      <c r="O196" s="79" t="s">
        <v>776</v>
      </c>
      <c r="P196" s="79" t="s">
        <v>783</v>
      </c>
    </row>
    <row r="197" spans="11:16">
      <c r="K197" s="362">
        <v>45546</v>
      </c>
      <c r="L197" s="79" t="s">
        <v>770</v>
      </c>
      <c r="N197" s="79" t="s">
        <v>754</v>
      </c>
      <c r="O197" s="79" t="s">
        <v>781</v>
      </c>
      <c r="P197" s="79" t="s">
        <v>752</v>
      </c>
    </row>
    <row r="198" spans="11:16">
      <c r="K198" s="362">
        <v>45547</v>
      </c>
      <c r="L198" s="79" t="s">
        <v>771</v>
      </c>
      <c r="N198" s="79" t="s">
        <v>758</v>
      </c>
      <c r="O198" s="79" t="s">
        <v>750</v>
      </c>
      <c r="P198" s="79" t="s">
        <v>752</v>
      </c>
    </row>
    <row r="199" spans="11:16">
      <c r="K199" s="362">
        <v>45548</v>
      </c>
      <c r="L199" s="79" t="s">
        <v>772</v>
      </c>
      <c r="N199" s="79" t="s">
        <v>780</v>
      </c>
      <c r="O199" s="79" t="s">
        <v>750</v>
      </c>
      <c r="P199" s="79" t="s">
        <v>752</v>
      </c>
    </row>
    <row r="200" spans="11:16">
      <c r="K200" s="362">
        <v>45549</v>
      </c>
      <c r="L200" s="79" t="s">
        <v>773</v>
      </c>
      <c r="N200" s="79" t="s">
        <v>754</v>
      </c>
      <c r="O200" s="79" t="s">
        <v>750</v>
      </c>
      <c r="P200" s="79" t="s">
        <v>777</v>
      </c>
    </row>
    <row r="201" spans="11:16">
      <c r="K201" s="362">
        <v>45550</v>
      </c>
      <c r="L201" s="79" t="s">
        <v>774</v>
      </c>
      <c r="N201" s="79" t="s">
        <v>780</v>
      </c>
      <c r="O201" s="79" t="s">
        <v>750</v>
      </c>
      <c r="P201" s="79" t="s">
        <v>752</v>
      </c>
    </row>
    <row r="202" spans="11:16">
      <c r="K202" s="362">
        <v>45551</v>
      </c>
      <c r="L202" s="79" t="s">
        <v>767</v>
      </c>
      <c r="N202" s="79" t="s">
        <v>753</v>
      </c>
      <c r="O202" s="79" t="s">
        <v>775</v>
      </c>
      <c r="P202" s="79" t="s">
        <v>750</v>
      </c>
    </row>
    <row r="203" spans="11:16">
      <c r="K203" s="362">
        <v>45552</v>
      </c>
      <c r="L203" s="79" t="s">
        <v>769</v>
      </c>
      <c r="N203" s="79" t="s">
        <v>752</v>
      </c>
      <c r="O203" s="79" t="s">
        <v>785</v>
      </c>
      <c r="P203" s="79" t="s">
        <v>776</v>
      </c>
    </row>
    <row r="204" spans="11:16">
      <c r="K204" s="362">
        <v>45553</v>
      </c>
      <c r="L204" s="79" t="s">
        <v>770</v>
      </c>
      <c r="N204" s="79" t="s">
        <v>777</v>
      </c>
      <c r="O204" s="79" t="s">
        <v>754</v>
      </c>
      <c r="P204" s="79" t="s">
        <v>750</v>
      </c>
    </row>
    <row r="205" spans="11:16">
      <c r="K205" s="362">
        <v>45554</v>
      </c>
      <c r="L205" s="79" t="s">
        <v>771</v>
      </c>
      <c r="N205" s="79" t="s">
        <v>783</v>
      </c>
      <c r="O205" s="79" t="s">
        <v>754</v>
      </c>
      <c r="P205" s="79" t="s">
        <v>792</v>
      </c>
    </row>
    <row r="206" spans="11:16">
      <c r="K206" s="362">
        <v>45555</v>
      </c>
      <c r="L206" s="79" t="s">
        <v>772</v>
      </c>
      <c r="N206" s="79" t="s">
        <v>752</v>
      </c>
      <c r="O206" s="79" t="s">
        <v>754</v>
      </c>
      <c r="P206" s="79" t="s">
        <v>751</v>
      </c>
    </row>
    <row r="207" spans="11:16">
      <c r="K207" s="362">
        <v>45556</v>
      </c>
      <c r="L207" s="79" t="s">
        <v>773</v>
      </c>
      <c r="N207" s="79" t="s">
        <v>752</v>
      </c>
      <c r="O207" s="79" t="s">
        <v>754</v>
      </c>
      <c r="P207" s="79" t="s">
        <v>781</v>
      </c>
    </row>
    <row r="208" spans="11:16">
      <c r="K208" s="362">
        <v>45557</v>
      </c>
      <c r="L208" s="79" t="s">
        <v>774</v>
      </c>
      <c r="N208" s="79" t="s">
        <v>783</v>
      </c>
      <c r="O208" s="79" t="s">
        <v>780</v>
      </c>
      <c r="P208" s="79" t="s">
        <v>779</v>
      </c>
    </row>
    <row r="209" spans="11:16">
      <c r="K209" s="362">
        <v>45558</v>
      </c>
      <c r="L209" s="79" t="s">
        <v>767</v>
      </c>
      <c r="N209" s="79" t="s">
        <v>750</v>
      </c>
      <c r="O209" s="79" t="s">
        <v>753</v>
      </c>
      <c r="P209" s="79" t="s">
        <v>775</v>
      </c>
    </row>
    <row r="210" spans="11:16">
      <c r="K210" s="362">
        <v>45559</v>
      </c>
      <c r="L210" s="79" t="s">
        <v>769</v>
      </c>
      <c r="N210" s="79" t="s">
        <v>750</v>
      </c>
      <c r="O210" s="79" t="s">
        <v>777</v>
      </c>
      <c r="P210" s="79" t="s">
        <v>775</v>
      </c>
    </row>
    <row r="211" spans="11:16">
      <c r="K211" s="362">
        <v>45560</v>
      </c>
      <c r="L211" s="79" t="s">
        <v>770</v>
      </c>
      <c r="N211" s="79" t="s">
        <v>791</v>
      </c>
      <c r="O211" s="79" t="s">
        <v>752</v>
      </c>
      <c r="P211" s="79" t="s">
        <v>754</v>
      </c>
    </row>
    <row r="212" spans="11:16">
      <c r="K212" s="362">
        <v>45561</v>
      </c>
      <c r="L212" s="79" t="s">
        <v>771</v>
      </c>
      <c r="N212" s="79" t="s">
        <v>792</v>
      </c>
      <c r="O212" s="79" t="s">
        <v>752</v>
      </c>
      <c r="P212" s="79" t="s">
        <v>775</v>
      </c>
    </row>
    <row r="213" spans="11:16">
      <c r="K213" s="362">
        <v>45562</v>
      </c>
      <c r="L213" s="79" t="s">
        <v>772</v>
      </c>
      <c r="N213" s="79" t="s">
        <v>784</v>
      </c>
      <c r="O213" s="79" t="s">
        <v>783</v>
      </c>
      <c r="P213" s="79" t="s">
        <v>754</v>
      </c>
    </row>
    <row r="214" spans="11:16">
      <c r="K214" s="362">
        <v>45563</v>
      </c>
      <c r="L214" s="79" t="s">
        <v>773</v>
      </c>
      <c r="N214" s="79" t="s">
        <v>750</v>
      </c>
      <c r="O214" s="79" t="s">
        <v>778</v>
      </c>
      <c r="P214" s="79" t="s">
        <v>788</v>
      </c>
    </row>
    <row r="215" spans="11:16">
      <c r="K215" s="362">
        <v>45564</v>
      </c>
      <c r="L215" s="79" t="s">
        <v>774</v>
      </c>
      <c r="N215" s="79" t="s">
        <v>781</v>
      </c>
      <c r="O215" s="79" t="s">
        <v>786</v>
      </c>
      <c r="P215" s="79" t="s">
        <v>754</v>
      </c>
    </row>
    <row r="216" spans="11:16">
      <c r="K216" s="362">
        <v>45565</v>
      </c>
      <c r="L216" s="79" t="s">
        <v>767</v>
      </c>
      <c r="N216" s="79" t="s">
        <v>754</v>
      </c>
      <c r="O216" s="79" t="s">
        <v>791</v>
      </c>
      <c r="P216" s="79" t="s">
        <v>753</v>
      </c>
    </row>
    <row r="217" spans="11:16">
      <c r="K217" s="362">
        <v>45566</v>
      </c>
      <c r="L217" s="79" t="s">
        <v>769</v>
      </c>
      <c r="N217" s="79" t="s">
        <v>775</v>
      </c>
      <c r="O217" s="79" t="s">
        <v>776</v>
      </c>
      <c r="P217" s="79" t="s">
        <v>752</v>
      </c>
    </row>
    <row r="218" spans="11:16">
      <c r="K218" s="362">
        <v>45567</v>
      </c>
      <c r="L218" s="79" t="s">
        <v>770</v>
      </c>
      <c r="N218" s="79" t="s">
        <v>754</v>
      </c>
      <c r="O218" s="79" t="s">
        <v>779</v>
      </c>
      <c r="P218" s="79" t="s">
        <v>777</v>
      </c>
    </row>
    <row r="219" spans="11:16">
      <c r="K219" s="362">
        <v>45568</v>
      </c>
      <c r="L219" s="79" t="s">
        <v>771</v>
      </c>
      <c r="N219" s="79" t="s">
        <v>780</v>
      </c>
      <c r="O219" s="79" t="s">
        <v>750</v>
      </c>
      <c r="P219" s="79" t="s">
        <v>777</v>
      </c>
    </row>
    <row r="220" spans="11:16">
      <c r="K220" s="362">
        <v>45569</v>
      </c>
      <c r="L220" s="79" t="s">
        <v>772</v>
      </c>
      <c r="N220" s="79" t="s">
        <v>754</v>
      </c>
      <c r="O220" s="79" t="s">
        <v>792</v>
      </c>
      <c r="P220" s="79" t="s">
        <v>782</v>
      </c>
    </row>
    <row r="221" spans="11:16">
      <c r="K221" s="362">
        <v>45570</v>
      </c>
      <c r="L221" s="79" t="s">
        <v>773</v>
      </c>
      <c r="N221" s="79" t="s">
        <v>780</v>
      </c>
      <c r="O221" s="79" t="s">
        <v>750</v>
      </c>
      <c r="P221" s="79" t="s">
        <v>777</v>
      </c>
    </row>
    <row r="222" spans="11:16">
      <c r="K222" s="362">
        <v>45571</v>
      </c>
      <c r="L222" s="79" t="s">
        <v>774</v>
      </c>
      <c r="N222" s="79" t="s">
        <v>785</v>
      </c>
      <c r="O222" s="79" t="s">
        <v>750</v>
      </c>
      <c r="P222" s="79" t="s">
        <v>752</v>
      </c>
    </row>
    <row r="223" spans="11:16">
      <c r="K223" s="362">
        <v>45572</v>
      </c>
      <c r="L223" s="79" t="s">
        <v>767</v>
      </c>
      <c r="N223" s="79" t="s">
        <v>752</v>
      </c>
      <c r="O223" s="79" t="s">
        <v>758</v>
      </c>
      <c r="P223" s="79" t="s">
        <v>750</v>
      </c>
    </row>
    <row r="224" spans="11:16">
      <c r="K224" s="362">
        <v>45573</v>
      </c>
      <c r="L224" s="79" t="s">
        <v>769</v>
      </c>
      <c r="N224" s="79" t="s">
        <v>782</v>
      </c>
      <c r="O224" s="79" t="s">
        <v>754</v>
      </c>
      <c r="P224" s="79" t="s">
        <v>781</v>
      </c>
    </row>
    <row r="225" spans="11:16">
      <c r="K225" s="362">
        <v>45574</v>
      </c>
      <c r="L225" s="79" t="s">
        <v>770</v>
      </c>
      <c r="N225" s="79" t="s">
        <v>752</v>
      </c>
      <c r="O225" s="79" t="s">
        <v>785</v>
      </c>
      <c r="P225" s="79" t="s">
        <v>776</v>
      </c>
    </row>
    <row r="226" spans="11:16">
      <c r="K226" s="362">
        <v>45575</v>
      </c>
      <c r="L226" s="79" t="s">
        <v>771</v>
      </c>
      <c r="N226" s="79" t="s">
        <v>783</v>
      </c>
      <c r="O226" s="79" t="s">
        <v>789</v>
      </c>
      <c r="P226" s="79" t="s">
        <v>791</v>
      </c>
    </row>
    <row r="227" spans="11:16">
      <c r="K227" s="362">
        <v>45576</v>
      </c>
      <c r="L227" s="79" t="s">
        <v>772</v>
      </c>
      <c r="N227" s="79" t="s">
        <v>777</v>
      </c>
      <c r="O227" s="79" t="s">
        <v>754</v>
      </c>
      <c r="P227" s="79" t="s">
        <v>781</v>
      </c>
    </row>
    <row r="228" spans="11:16">
      <c r="K228" s="362">
        <v>45577</v>
      </c>
      <c r="L228" s="79" t="s">
        <v>773</v>
      </c>
      <c r="N228" s="79" t="s">
        <v>787</v>
      </c>
      <c r="O228" s="79" t="s">
        <v>785</v>
      </c>
      <c r="P228" s="79" t="s">
        <v>751</v>
      </c>
    </row>
    <row r="229" spans="11:16">
      <c r="K229" s="362">
        <v>45578</v>
      </c>
      <c r="L229" s="79" t="s">
        <v>774</v>
      </c>
      <c r="N229" s="79" t="s">
        <v>777</v>
      </c>
      <c r="O229" s="79" t="s">
        <v>780</v>
      </c>
      <c r="P229" s="79" t="s">
        <v>750</v>
      </c>
    </row>
    <row r="230" spans="11:16">
      <c r="K230" s="362">
        <v>45579</v>
      </c>
      <c r="L230" s="79" t="s">
        <v>767</v>
      </c>
      <c r="N230" s="79" t="s">
        <v>776</v>
      </c>
      <c r="O230" s="79" t="s">
        <v>782</v>
      </c>
      <c r="P230" s="79" t="s">
        <v>785</v>
      </c>
    </row>
    <row r="231" spans="11:16">
      <c r="K231" s="362">
        <v>45580</v>
      </c>
      <c r="L231" s="79" t="s">
        <v>769</v>
      </c>
      <c r="N231" s="79" t="s">
        <v>792</v>
      </c>
      <c r="O231" s="79" t="s">
        <v>783</v>
      </c>
      <c r="P231" s="79" t="s">
        <v>754</v>
      </c>
    </row>
    <row r="232" spans="11:16">
      <c r="K232" s="362">
        <v>45581</v>
      </c>
      <c r="L232" s="79" t="s">
        <v>770</v>
      </c>
      <c r="N232" s="79" t="s">
        <v>776</v>
      </c>
      <c r="O232" s="79" t="s">
        <v>783</v>
      </c>
      <c r="P232" s="79" t="s">
        <v>780</v>
      </c>
    </row>
    <row r="233" spans="11:16">
      <c r="K233" s="362">
        <v>45582</v>
      </c>
      <c r="L233" s="79" t="s">
        <v>771</v>
      </c>
      <c r="N233" s="79" t="s">
        <v>750</v>
      </c>
      <c r="O233" s="79" t="s">
        <v>752</v>
      </c>
      <c r="P233" s="79" t="s">
        <v>754</v>
      </c>
    </row>
    <row r="234" spans="11:16">
      <c r="K234" s="362">
        <v>45583</v>
      </c>
      <c r="L234" s="79" t="s">
        <v>772</v>
      </c>
      <c r="N234" s="79" t="s">
        <v>750</v>
      </c>
      <c r="O234" s="79" t="s">
        <v>787</v>
      </c>
      <c r="P234" s="79" t="s">
        <v>785</v>
      </c>
    </row>
    <row r="235" spans="11:16">
      <c r="K235" s="362">
        <v>45584</v>
      </c>
      <c r="L235" s="79" t="s">
        <v>773</v>
      </c>
      <c r="N235" s="79" t="s">
        <v>750</v>
      </c>
      <c r="O235" s="79" t="s">
        <v>753</v>
      </c>
      <c r="P235" s="79" t="s">
        <v>754</v>
      </c>
    </row>
    <row r="236" spans="11:16">
      <c r="K236" s="362">
        <v>45585</v>
      </c>
      <c r="L236" s="79" t="s">
        <v>774</v>
      </c>
      <c r="N236" s="79" t="s">
        <v>750</v>
      </c>
      <c r="O236" s="79" t="s">
        <v>782</v>
      </c>
      <c r="P236" s="79" t="s">
        <v>754</v>
      </c>
    </row>
    <row r="237" spans="11:16">
      <c r="K237" s="362">
        <v>45586</v>
      </c>
      <c r="L237" s="79" t="s">
        <v>767</v>
      </c>
      <c r="N237" s="79" t="s">
        <v>754</v>
      </c>
      <c r="O237" s="79" t="s">
        <v>750</v>
      </c>
      <c r="P237" s="79" t="s">
        <v>753</v>
      </c>
    </row>
    <row r="238" spans="11:16">
      <c r="K238" s="362">
        <v>45587</v>
      </c>
      <c r="L238" s="79" t="s">
        <v>769</v>
      </c>
      <c r="N238" s="79" t="s">
        <v>780</v>
      </c>
      <c r="O238" s="79" t="s">
        <v>750</v>
      </c>
      <c r="P238" s="79" t="s">
        <v>752</v>
      </c>
    </row>
    <row r="239" spans="11:16">
      <c r="K239" s="362">
        <v>45588</v>
      </c>
      <c r="L239" s="79" t="s">
        <v>770</v>
      </c>
      <c r="N239" s="79" t="s">
        <v>754</v>
      </c>
      <c r="O239" s="79" t="s">
        <v>779</v>
      </c>
      <c r="P239" s="79" t="s">
        <v>783</v>
      </c>
    </row>
    <row r="240" spans="11:16">
      <c r="K240" s="362">
        <v>45589</v>
      </c>
      <c r="L240" s="79" t="s">
        <v>771</v>
      </c>
      <c r="N240" s="79" t="s">
        <v>754</v>
      </c>
      <c r="O240" s="79" t="s">
        <v>750</v>
      </c>
      <c r="P240" s="79" t="s">
        <v>752</v>
      </c>
    </row>
    <row r="241" spans="11:16">
      <c r="K241" s="362">
        <v>45590</v>
      </c>
      <c r="L241" s="79" t="s">
        <v>772</v>
      </c>
      <c r="N241" s="79" t="s">
        <v>785</v>
      </c>
      <c r="O241" s="79" t="s">
        <v>781</v>
      </c>
      <c r="P241" s="79" t="s">
        <v>782</v>
      </c>
    </row>
    <row r="242" spans="11:16">
      <c r="K242" s="362">
        <v>45591</v>
      </c>
      <c r="L242" s="79" t="s">
        <v>773</v>
      </c>
      <c r="N242" s="79" t="s">
        <v>754</v>
      </c>
      <c r="O242" s="79" t="s">
        <v>776</v>
      </c>
      <c r="P242" s="79" t="s">
        <v>753</v>
      </c>
    </row>
    <row r="243" spans="11:16">
      <c r="K243" s="362">
        <v>45592</v>
      </c>
      <c r="L243" s="79" t="s">
        <v>774</v>
      </c>
      <c r="N243" s="79" t="s">
        <v>754</v>
      </c>
      <c r="O243" s="79" t="s">
        <v>750</v>
      </c>
      <c r="P243" s="79" t="s">
        <v>782</v>
      </c>
    </row>
    <row r="244" spans="11:16">
      <c r="K244" s="362">
        <v>45593</v>
      </c>
      <c r="L244" s="79" t="s">
        <v>767</v>
      </c>
      <c r="N244" s="79" t="s">
        <v>753</v>
      </c>
      <c r="O244" s="79" t="s">
        <v>775</v>
      </c>
      <c r="P244" s="79" t="s">
        <v>751</v>
      </c>
    </row>
    <row r="245" spans="11:16">
      <c r="K245" s="362">
        <v>45594</v>
      </c>
      <c r="L245" s="79" t="s">
        <v>769</v>
      </c>
      <c r="N245" s="79" t="s">
        <v>783</v>
      </c>
      <c r="O245" s="79" t="s">
        <v>780</v>
      </c>
      <c r="P245" s="79" t="s">
        <v>776</v>
      </c>
    </row>
    <row r="246" spans="11:16">
      <c r="K246" s="362">
        <v>45595</v>
      </c>
      <c r="L246" s="79" t="s">
        <v>770</v>
      </c>
      <c r="N246" s="79" t="s">
        <v>752</v>
      </c>
      <c r="O246" s="79" t="s">
        <v>785</v>
      </c>
      <c r="P246" s="79" t="s">
        <v>776</v>
      </c>
    </row>
    <row r="247" spans="11:16">
      <c r="K247" s="362">
        <v>45596</v>
      </c>
      <c r="L247" s="79" t="s">
        <v>771</v>
      </c>
      <c r="N247" s="79" t="s">
        <v>752</v>
      </c>
      <c r="O247" s="79" t="s">
        <v>754</v>
      </c>
      <c r="P247" s="79" t="s">
        <v>750</v>
      </c>
    </row>
    <row r="248" spans="11:16">
      <c r="K248" s="362">
        <v>45597</v>
      </c>
      <c r="L248" s="79" t="s">
        <v>772</v>
      </c>
      <c r="N248" s="79" t="s">
        <v>752</v>
      </c>
      <c r="O248" s="79" t="s">
        <v>785</v>
      </c>
      <c r="P248" s="79" t="s">
        <v>776</v>
      </c>
    </row>
    <row r="249" spans="11:16">
      <c r="K249" s="362">
        <v>45598</v>
      </c>
      <c r="L249" s="79" t="s">
        <v>773</v>
      </c>
      <c r="N249" s="79" t="s">
        <v>752</v>
      </c>
      <c r="O249" s="79" t="s">
        <v>775</v>
      </c>
      <c r="P249" s="79" t="s">
        <v>750</v>
      </c>
    </row>
    <row r="250" spans="11:16">
      <c r="K250" s="362">
        <v>45599</v>
      </c>
      <c r="L250" s="79" t="s">
        <v>774</v>
      </c>
      <c r="N250" s="79" t="s">
        <v>752</v>
      </c>
      <c r="O250" s="79" t="s">
        <v>754</v>
      </c>
      <c r="P250" s="79" t="s">
        <v>776</v>
      </c>
    </row>
    <row r="251" spans="11:16">
      <c r="K251" s="362">
        <v>45600</v>
      </c>
      <c r="L251" s="79" t="s">
        <v>767</v>
      </c>
      <c r="N251" s="79" t="s">
        <v>779</v>
      </c>
      <c r="O251" s="79" t="s">
        <v>752</v>
      </c>
      <c r="P251" s="79" t="s">
        <v>754</v>
      </c>
    </row>
    <row r="252" spans="11:16">
      <c r="K252" s="362">
        <v>45601</v>
      </c>
      <c r="L252" s="79" t="s">
        <v>769</v>
      </c>
      <c r="N252" s="79" t="s">
        <v>750</v>
      </c>
      <c r="O252" s="79" t="s">
        <v>752</v>
      </c>
      <c r="P252" s="79" t="s">
        <v>775</v>
      </c>
    </row>
    <row r="253" spans="11:16">
      <c r="K253" s="362">
        <v>45602</v>
      </c>
      <c r="L253" s="79" t="s">
        <v>770</v>
      </c>
      <c r="N253" s="79" t="s">
        <v>779</v>
      </c>
      <c r="O253" s="79" t="s">
        <v>752</v>
      </c>
      <c r="P253" s="79" t="s">
        <v>785</v>
      </c>
    </row>
    <row r="254" spans="11:16">
      <c r="K254" s="362">
        <v>45603</v>
      </c>
      <c r="L254" s="79" t="s">
        <v>771</v>
      </c>
      <c r="N254" s="79" t="s">
        <v>781</v>
      </c>
      <c r="O254" s="79" t="s">
        <v>786</v>
      </c>
      <c r="P254" s="79" t="s">
        <v>780</v>
      </c>
    </row>
    <row r="255" spans="11:16">
      <c r="K255" s="362">
        <v>45604</v>
      </c>
      <c r="L255" s="79" t="s">
        <v>772</v>
      </c>
      <c r="N255" s="79" t="s">
        <v>776</v>
      </c>
      <c r="O255" s="79" t="s">
        <v>782</v>
      </c>
      <c r="P255" s="79" t="s">
        <v>754</v>
      </c>
    </row>
    <row r="256" spans="11:16">
      <c r="K256" s="362">
        <v>45605</v>
      </c>
      <c r="L256" s="79" t="s">
        <v>773</v>
      </c>
      <c r="N256" s="79" t="s">
        <v>781</v>
      </c>
      <c r="O256" s="79" t="s">
        <v>777</v>
      </c>
      <c r="P256" s="79" t="s">
        <v>754</v>
      </c>
    </row>
    <row r="257" spans="11:16">
      <c r="K257" s="362">
        <v>45606</v>
      </c>
      <c r="L257" s="79" t="s">
        <v>774</v>
      </c>
      <c r="N257" s="79" t="s">
        <v>776</v>
      </c>
      <c r="O257" s="79" t="s">
        <v>752</v>
      </c>
      <c r="P257" s="79" t="s">
        <v>790</v>
      </c>
    </row>
    <row r="258" spans="11:16">
      <c r="K258" s="362">
        <v>45607</v>
      </c>
      <c r="L258" s="79" t="s">
        <v>767</v>
      </c>
      <c r="N258" s="79" t="s">
        <v>754</v>
      </c>
      <c r="O258" s="79" t="s">
        <v>750</v>
      </c>
      <c r="P258" s="79" t="s">
        <v>777</v>
      </c>
    </row>
    <row r="259" spans="11:16">
      <c r="K259" s="362">
        <v>45608</v>
      </c>
      <c r="L259" s="79" t="s">
        <v>769</v>
      </c>
      <c r="N259" s="79" t="s">
        <v>775</v>
      </c>
      <c r="O259" s="79" t="s">
        <v>776</v>
      </c>
      <c r="P259" s="79" t="s">
        <v>787</v>
      </c>
    </row>
    <row r="260" spans="11:16">
      <c r="K260" s="362">
        <v>45609</v>
      </c>
      <c r="L260" s="79" t="s">
        <v>770</v>
      </c>
      <c r="N260" s="79" t="s">
        <v>788</v>
      </c>
      <c r="O260" s="79" t="s">
        <v>781</v>
      </c>
      <c r="P260" s="79" t="s">
        <v>752</v>
      </c>
    </row>
    <row r="261" spans="11:16">
      <c r="K261" s="362">
        <v>45610</v>
      </c>
      <c r="L261" s="79" t="s">
        <v>771</v>
      </c>
      <c r="N261" s="79" t="s">
        <v>785</v>
      </c>
      <c r="O261" s="79" t="s">
        <v>792</v>
      </c>
      <c r="P261" s="79" t="s">
        <v>777</v>
      </c>
    </row>
    <row r="262" spans="11:16">
      <c r="K262" s="362">
        <v>45611</v>
      </c>
      <c r="L262" s="79" t="s">
        <v>772</v>
      </c>
      <c r="N262" s="79" t="s">
        <v>758</v>
      </c>
      <c r="O262" s="79" t="s">
        <v>781</v>
      </c>
      <c r="P262" s="79" t="s">
        <v>782</v>
      </c>
    </row>
    <row r="263" spans="11:16">
      <c r="K263" s="362">
        <v>45612</v>
      </c>
      <c r="L263" s="79" t="s">
        <v>773</v>
      </c>
      <c r="N263" s="79" t="s">
        <v>754</v>
      </c>
      <c r="O263" s="79" t="s">
        <v>776</v>
      </c>
      <c r="P263" s="79" t="s">
        <v>782</v>
      </c>
    </row>
    <row r="264" spans="11:16">
      <c r="K264" s="362">
        <v>45613</v>
      </c>
      <c r="L264" s="79" t="s">
        <v>774</v>
      </c>
      <c r="N264" s="79" t="s">
        <v>785</v>
      </c>
      <c r="O264" s="79" t="s">
        <v>792</v>
      </c>
      <c r="P264" s="79" t="s">
        <v>783</v>
      </c>
    </row>
    <row r="265" spans="11:16">
      <c r="K265" s="362">
        <v>45614</v>
      </c>
      <c r="L265" s="79" t="s">
        <v>767</v>
      </c>
      <c r="N265" s="79" t="s">
        <v>752</v>
      </c>
      <c r="O265" s="79" t="s">
        <v>775</v>
      </c>
      <c r="P265" s="79" t="s">
        <v>776</v>
      </c>
    </row>
    <row r="266" spans="11:16">
      <c r="K266" s="362">
        <v>45615</v>
      </c>
      <c r="L266" s="79" t="s">
        <v>769</v>
      </c>
      <c r="N266" s="79" t="s">
        <v>782</v>
      </c>
      <c r="O266" s="79" t="s">
        <v>754</v>
      </c>
      <c r="P266" s="79" t="s">
        <v>750</v>
      </c>
    </row>
    <row r="267" spans="11:16">
      <c r="K267" s="362">
        <v>45616</v>
      </c>
      <c r="L267" s="79" t="s">
        <v>770</v>
      </c>
      <c r="N267" s="79" t="s">
        <v>752</v>
      </c>
      <c r="O267" s="79" t="s">
        <v>754</v>
      </c>
      <c r="P267" s="79" t="s">
        <v>792</v>
      </c>
    </row>
    <row r="268" spans="11:16">
      <c r="K268" s="362">
        <v>45617</v>
      </c>
      <c r="L268" s="79" t="s">
        <v>771</v>
      </c>
      <c r="N268" s="79" t="s">
        <v>777</v>
      </c>
      <c r="O268" s="79" t="s">
        <v>754</v>
      </c>
      <c r="P268" s="79" t="s">
        <v>751</v>
      </c>
    </row>
    <row r="269" spans="11:16">
      <c r="K269" s="362">
        <v>45618</v>
      </c>
      <c r="L269" s="79" t="s">
        <v>772</v>
      </c>
      <c r="N269" s="79" t="s">
        <v>752</v>
      </c>
      <c r="O269" s="79" t="s">
        <v>754</v>
      </c>
      <c r="P269" s="79" t="s">
        <v>779</v>
      </c>
    </row>
    <row r="270" spans="11:16">
      <c r="K270" s="362">
        <v>45619</v>
      </c>
      <c r="L270" s="79" t="s">
        <v>773</v>
      </c>
      <c r="N270" s="79" t="s">
        <v>752</v>
      </c>
      <c r="O270" s="79" t="s">
        <v>754</v>
      </c>
      <c r="P270" s="79" t="s">
        <v>750</v>
      </c>
    </row>
    <row r="271" spans="11:16">
      <c r="K271" s="362">
        <v>45620</v>
      </c>
      <c r="L271" s="79" t="s">
        <v>774</v>
      </c>
      <c r="N271" s="79" t="s">
        <v>753</v>
      </c>
      <c r="O271" s="79" t="s">
        <v>780</v>
      </c>
      <c r="P271" s="79" t="s">
        <v>750</v>
      </c>
    </row>
    <row r="272" spans="11:16">
      <c r="K272" s="362">
        <v>45621</v>
      </c>
      <c r="L272" s="79" t="s">
        <v>767</v>
      </c>
      <c r="N272" s="79" t="s">
        <v>750</v>
      </c>
      <c r="O272" s="79" t="s">
        <v>752</v>
      </c>
      <c r="P272" s="79" t="s">
        <v>780</v>
      </c>
    </row>
    <row r="273" spans="11:16">
      <c r="K273" s="362">
        <v>45622</v>
      </c>
      <c r="L273" s="79" t="s">
        <v>769</v>
      </c>
      <c r="N273" s="79" t="s">
        <v>776</v>
      </c>
      <c r="O273" s="79" t="s">
        <v>752</v>
      </c>
      <c r="P273" s="79" t="s">
        <v>754</v>
      </c>
    </row>
    <row r="274" spans="11:16">
      <c r="K274" s="362">
        <v>45623</v>
      </c>
      <c r="L274" s="79" t="s">
        <v>770</v>
      </c>
      <c r="N274" s="79" t="s">
        <v>750</v>
      </c>
      <c r="O274" s="79" t="s">
        <v>777</v>
      </c>
      <c r="P274" s="79" t="s">
        <v>785</v>
      </c>
    </row>
    <row r="275" spans="11:16">
      <c r="K275" s="362">
        <v>45624</v>
      </c>
      <c r="L275" s="79" t="s">
        <v>771</v>
      </c>
      <c r="N275" s="79" t="s">
        <v>779</v>
      </c>
      <c r="O275" s="79" t="s">
        <v>752</v>
      </c>
      <c r="P275" s="79" t="s">
        <v>775</v>
      </c>
    </row>
    <row r="276" spans="11:16">
      <c r="K276" s="362">
        <v>45625</v>
      </c>
      <c r="L276" s="79" t="s">
        <v>772</v>
      </c>
      <c r="N276" s="79" t="s">
        <v>751</v>
      </c>
      <c r="O276" s="79" t="s">
        <v>752</v>
      </c>
      <c r="P276" s="79" t="s">
        <v>754</v>
      </c>
    </row>
    <row r="277" spans="11:16">
      <c r="K277" s="362">
        <v>45626</v>
      </c>
      <c r="L277" s="79" t="s">
        <v>773</v>
      </c>
      <c r="N277" s="79" t="s">
        <v>779</v>
      </c>
      <c r="O277" s="79" t="s">
        <v>753</v>
      </c>
      <c r="P277" s="79" t="s">
        <v>775</v>
      </c>
    </row>
    <row r="278" spans="11:16">
      <c r="K278" s="362">
        <v>45627</v>
      </c>
      <c r="L278" s="79" t="s">
        <v>774</v>
      </c>
      <c r="N278" s="79" t="s">
        <v>751</v>
      </c>
      <c r="O278" s="79" t="s">
        <v>783</v>
      </c>
      <c r="P278" s="79" t="s">
        <v>780</v>
      </c>
    </row>
    <row r="279" spans="11:16">
      <c r="K279" s="362">
        <v>45628</v>
      </c>
      <c r="L279" s="79" t="s">
        <v>767</v>
      </c>
      <c r="N279" s="79" t="s">
        <v>775</v>
      </c>
      <c r="O279" s="79" t="s">
        <v>750</v>
      </c>
      <c r="P279" s="79" t="s">
        <v>777</v>
      </c>
    </row>
    <row r="280" spans="11:16">
      <c r="K280" s="362">
        <v>45629</v>
      </c>
      <c r="L280" s="79" t="s">
        <v>769</v>
      </c>
      <c r="N280" s="79" t="s">
        <v>775</v>
      </c>
      <c r="O280" s="79" t="s">
        <v>750</v>
      </c>
      <c r="P280" s="79" t="s">
        <v>752</v>
      </c>
    </row>
    <row r="281" spans="11:16">
      <c r="K281" s="362">
        <v>45630</v>
      </c>
      <c r="L281" s="79" t="s">
        <v>770</v>
      </c>
      <c r="N281" s="79" t="s">
        <v>754</v>
      </c>
      <c r="O281" s="79" t="s">
        <v>750</v>
      </c>
      <c r="P281" s="79" t="s">
        <v>777</v>
      </c>
    </row>
    <row r="282" spans="11:16">
      <c r="K282" s="362">
        <v>45631</v>
      </c>
      <c r="L282" s="79" t="s">
        <v>771</v>
      </c>
      <c r="N282" s="79" t="s">
        <v>775</v>
      </c>
      <c r="O282" s="79" t="s">
        <v>776</v>
      </c>
      <c r="P282" s="79" t="s">
        <v>782</v>
      </c>
    </row>
    <row r="283" spans="11:16">
      <c r="K283" s="362">
        <v>45632</v>
      </c>
      <c r="L283" s="79" t="s">
        <v>772</v>
      </c>
      <c r="N283" s="79" t="s">
        <v>790</v>
      </c>
      <c r="O283" s="79" t="s">
        <v>750</v>
      </c>
      <c r="P283" s="79" t="s">
        <v>752</v>
      </c>
    </row>
    <row r="284" spans="11:16">
      <c r="K284" s="362">
        <v>45633</v>
      </c>
      <c r="L284" s="79" t="s">
        <v>773</v>
      </c>
      <c r="N284" s="79" t="s">
        <v>754</v>
      </c>
      <c r="O284" s="79" t="s">
        <v>792</v>
      </c>
      <c r="P284" s="79" t="s">
        <v>777</v>
      </c>
    </row>
    <row r="285" spans="11:16">
      <c r="K285" s="362">
        <v>45634</v>
      </c>
      <c r="L285" s="79" t="s">
        <v>774</v>
      </c>
      <c r="N285" s="79" t="s">
        <v>754</v>
      </c>
      <c r="O285" s="79" t="s">
        <v>751</v>
      </c>
      <c r="P285" s="79" t="s">
        <v>752</v>
      </c>
    </row>
    <row r="286" spans="11:16">
      <c r="K286" s="362">
        <v>45635</v>
      </c>
      <c r="L286" s="79" t="s">
        <v>767</v>
      </c>
      <c r="N286" s="79" t="s">
        <v>752</v>
      </c>
      <c r="O286" s="79" t="s">
        <v>780</v>
      </c>
      <c r="P286" s="79" t="s">
        <v>750</v>
      </c>
    </row>
    <row r="287" spans="11:16">
      <c r="K287" s="362">
        <v>45636</v>
      </c>
      <c r="L287" s="79" t="s">
        <v>769</v>
      </c>
      <c r="N287" s="79" t="s">
        <v>752</v>
      </c>
      <c r="O287" s="79" t="s">
        <v>754</v>
      </c>
      <c r="P287" s="79" t="s">
        <v>751</v>
      </c>
    </row>
    <row r="288" spans="11:16">
      <c r="K288" s="362">
        <v>45637</v>
      </c>
      <c r="L288" s="79" t="s">
        <v>770</v>
      </c>
      <c r="N288" s="79" t="s">
        <v>782</v>
      </c>
      <c r="O288" s="79" t="s">
        <v>754</v>
      </c>
      <c r="P288" s="79" t="s">
        <v>750</v>
      </c>
    </row>
    <row r="289" spans="11:16">
      <c r="K289" s="362">
        <v>45638</v>
      </c>
      <c r="L289" s="79" t="s">
        <v>771</v>
      </c>
      <c r="N289" s="79" t="s">
        <v>752</v>
      </c>
      <c r="O289" s="79" t="s">
        <v>780</v>
      </c>
      <c r="P289" s="79" t="s">
        <v>776</v>
      </c>
    </row>
    <row r="290" spans="11:16">
      <c r="K290" s="362">
        <v>45639</v>
      </c>
      <c r="L290" s="79" t="s">
        <v>772</v>
      </c>
      <c r="N290" s="79" t="s">
        <v>752</v>
      </c>
      <c r="O290" s="79" t="s">
        <v>754</v>
      </c>
      <c r="P290" s="79" t="s">
        <v>750</v>
      </c>
    </row>
    <row r="291" spans="11:16">
      <c r="K291" s="362">
        <v>45640</v>
      </c>
      <c r="L291" s="79" t="s">
        <v>773</v>
      </c>
      <c r="N291" s="79" t="s">
        <v>777</v>
      </c>
      <c r="O291" s="79" t="s">
        <v>785</v>
      </c>
      <c r="P291" s="79" t="s">
        <v>779</v>
      </c>
    </row>
    <row r="292" spans="11:16">
      <c r="K292" s="362">
        <v>45641</v>
      </c>
      <c r="L292" s="79" t="s">
        <v>774</v>
      </c>
      <c r="N292" s="79" t="s">
        <v>752</v>
      </c>
      <c r="O292" s="79" t="s">
        <v>775</v>
      </c>
      <c r="P292" s="79" t="s">
        <v>751</v>
      </c>
    </row>
    <row r="293" spans="11:16">
      <c r="K293" s="362">
        <v>45642</v>
      </c>
      <c r="L293" s="79" t="s">
        <v>767</v>
      </c>
      <c r="N293" s="79" t="s">
        <v>750</v>
      </c>
      <c r="O293" s="79" t="s">
        <v>752</v>
      </c>
      <c r="P293" s="79" t="s">
        <v>780</v>
      </c>
    </row>
    <row r="294" spans="11:16">
      <c r="K294" s="362">
        <v>45643</v>
      </c>
      <c r="L294" s="79" t="s">
        <v>769</v>
      </c>
      <c r="N294" s="79" t="s">
        <v>751</v>
      </c>
      <c r="O294" s="79" t="s">
        <v>783</v>
      </c>
      <c r="P294" s="79" t="s">
        <v>758</v>
      </c>
    </row>
    <row r="295" spans="11:16">
      <c r="K295" s="362">
        <v>45644</v>
      </c>
      <c r="L295" s="79" t="s">
        <v>770</v>
      </c>
      <c r="N295" s="79" t="s">
        <v>776</v>
      </c>
      <c r="O295" s="79" t="s">
        <v>782</v>
      </c>
      <c r="P295" s="79" t="s">
        <v>775</v>
      </c>
    </row>
    <row r="296" spans="11:16">
      <c r="K296" s="362">
        <v>45645</v>
      </c>
      <c r="L296" s="79" t="s">
        <v>771</v>
      </c>
      <c r="N296" s="79" t="s">
        <v>750</v>
      </c>
      <c r="O296" s="79" t="s">
        <v>777</v>
      </c>
      <c r="P296" s="79" t="s">
        <v>775</v>
      </c>
    </row>
    <row r="297" spans="11:16">
      <c r="K297" s="362">
        <v>45646</v>
      </c>
      <c r="L297" s="79" t="s">
        <v>772</v>
      </c>
      <c r="N297" s="79" t="s">
        <v>750</v>
      </c>
      <c r="O297" s="79" t="s">
        <v>752</v>
      </c>
      <c r="P297" s="79" t="s">
        <v>754</v>
      </c>
    </row>
    <row r="298" spans="11:16">
      <c r="K298" s="362">
        <v>45647</v>
      </c>
      <c r="L298" s="79" t="s">
        <v>773</v>
      </c>
      <c r="N298" s="79" t="s">
        <v>750</v>
      </c>
      <c r="O298" s="79" t="s">
        <v>777</v>
      </c>
      <c r="P298" s="79" t="s">
        <v>775</v>
      </c>
    </row>
    <row r="299" spans="11:16">
      <c r="K299" s="362">
        <v>45648</v>
      </c>
      <c r="L299" s="79" t="s">
        <v>774</v>
      </c>
      <c r="N299" s="79" t="s">
        <v>750</v>
      </c>
      <c r="O299" s="79" t="s">
        <v>783</v>
      </c>
      <c r="P299" s="79" t="s">
        <v>754</v>
      </c>
    </row>
    <row r="300" spans="11:16">
      <c r="K300" s="362">
        <v>45649</v>
      </c>
      <c r="L300" s="79" t="s">
        <v>767</v>
      </c>
      <c r="N300" s="79" t="s">
        <v>754</v>
      </c>
      <c r="O300" s="79" t="s">
        <v>750</v>
      </c>
      <c r="P300" s="79" t="s">
        <v>783</v>
      </c>
    </row>
    <row r="301" spans="11:16">
      <c r="K301" s="362">
        <v>45650</v>
      </c>
      <c r="L301" s="79" t="s">
        <v>769</v>
      </c>
      <c r="N301" s="79" t="s">
        <v>780</v>
      </c>
      <c r="O301" s="79" t="s">
        <v>750</v>
      </c>
      <c r="P301" s="79" t="s">
        <v>752</v>
      </c>
    </row>
    <row r="302" spans="11:16">
      <c r="K302" s="362">
        <v>45651</v>
      </c>
      <c r="L302" s="79" t="s">
        <v>770</v>
      </c>
      <c r="N302" s="79" t="s">
        <v>754</v>
      </c>
      <c r="O302" s="79" t="s">
        <v>750</v>
      </c>
      <c r="P302" s="79" t="s">
        <v>783</v>
      </c>
    </row>
    <row r="303" spans="11:16">
      <c r="K303" s="362">
        <v>45652</v>
      </c>
      <c r="L303" s="79" t="s">
        <v>771</v>
      </c>
      <c r="N303" s="79" t="s">
        <v>780</v>
      </c>
      <c r="O303" s="79" t="s">
        <v>750</v>
      </c>
      <c r="P303" s="79" t="s">
        <v>753</v>
      </c>
    </row>
    <row r="304" spans="11:16">
      <c r="K304" s="362">
        <v>45653</v>
      </c>
      <c r="L304" s="79" t="s">
        <v>772</v>
      </c>
      <c r="N304" s="79" t="s">
        <v>780</v>
      </c>
      <c r="O304" s="79" t="s">
        <v>750</v>
      </c>
      <c r="P304" s="79" t="s">
        <v>783</v>
      </c>
    </row>
    <row r="305" spans="11:16">
      <c r="K305" s="362">
        <v>45654</v>
      </c>
      <c r="L305" s="79" t="s">
        <v>773</v>
      </c>
      <c r="N305" s="79" t="s">
        <v>754</v>
      </c>
      <c r="O305" s="79" t="s">
        <v>781</v>
      </c>
      <c r="P305" s="79" t="s">
        <v>752</v>
      </c>
    </row>
    <row r="306" spans="11:16">
      <c r="K306" s="362">
        <v>45655</v>
      </c>
      <c r="L306" s="79" t="s">
        <v>774</v>
      </c>
      <c r="N306" s="79" t="s">
        <v>754</v>
      </c>
      <c r="O306" s="79" t="s">
        <v>750</v>
      </c>
      <c r="P306" s="79" t="s">
        <v>778</v>
      </c>
    </row>
    <row r="307" spans="11:16">
      <c r="K307" s="362">
        <v>45656</v>
      </c>
      <c r="L307" s="79" t="s">
        <v>767</v>
      </c>
      <c r="N307" s="79" t="s">
        <v>752</v>
      </c>
      <c r="O307" s="79" t="s">
        <v>780</v>
      </c>
      <c r="P307" s="79" t="s">
        <v>750</v>
      </c>
    </row>
    <row r="308" spans="11:16">
      <c r="K308" s="362">
        <v>45657</v>
      </c>
      <c r="L308" s="79" t="s">
        <v>769</v>
      </c>
      <c r="N308" s="79" t="s">
        <v>782</v>
      </c>
      <c r="O308" s="79" t="s">
        <v>785</v>
      </c>
      <c r="P308" s="79" t="s">
        <v>750</v>
      </c>
    </row>
    <row r="309" spans="11:16">
      <c r="K309" s="362">
        <v>45658</v>
      </c>
      <c r="L309" s="79" t="s">
        <v>770</v>
      </c>
      <c r="N309" s="79" t="s">
        <v>777</v>
      </c>
      <c r="O309" s="79" t="s">
        <v>754</v>
      </c>
      <c r="P309" s="79" t="s">
        <v>784</v>
      </c>
    </row>
    <row r="310" spans="11:16">
      <c r="K310" s="362">
        <v>45659</v>
      </c>
      <c r="L310" s="79" t="s">
        <v>771</v>
      </c>
      <c r="N310" s="79" t="s">
        <v>782</v>
      </c>
      <c r="O310" s="79" t="s">
        <v>785</v>
      </c>
      <c r="P310" s="79" t="s">
        <v>776</v>
      </c>
    </row>
    <row r="311" spans="11:16">
      <c r="K311" s="362">
        <v>45660</v>
      </c>
      <c r="L311" s="79" t="s">
        <v>772</v>
      </c>
      <c r="N311" s="79" t="s">
        <v>777</v>
      </c>
      <c r="O311" s="79" t="s">
        <v>754</v>
      </c>
      <c r="P311" s="79" t="s">
        <v>750</v>
      </c>
    </row>
    <row r="312" spans="11:16">
      <c r="K312" s="362">
        <v>45661</v>
      </c>
      <c r="L312" s="79" t="s">
        <v>773</v>
      </c>
      <c r="N312" s="79" t="s">
        <v>783</v>
      </c>
      <c r="O312" s="79" t="s">
        <v>754</v>
      </c>
      <c r="P312" s="79" t="s">
        <v>792</v>
      </c>
    </row>
    <row r="313" spans="11:16">
      <c r="K313" s="362">
        <v>45662</v>
      </c>
      <c r="L313" s="79" t="s">
        <v>774</v>
      </c>
      <c r="N313" s="79" t="s">
        <v>752</v>
      </c>
      <c r="O313" s="79" t="s">
        <v>754</v>
      </c>
      <c r="P313" s="79" t="s">
        <v>751</v>
      </c>
    </row>
    <row r="314" spans="11:16">
      <c r="K314" s="362">
        <v>45663</v>
      </c>
      <c r="L314" s="79" t="s">
        <v>767</v>
      </c>
      <c r="N314" s="79" t="s">
        <v>750</v>
      </c>
      <c r="O314" s="79" t="s">
        <v>752</v>
      </c>
      <c r="P314" s="79" t="s">
        <v>785</v>
      </c>
    </row>
    <row r="315" spans="11:16">
      <c r="K315" s="362">
        <v>45664</v>
      </c>
      <c r="L315" s="79" t="s">
        <v>769</v>
      </c>
      <c r="N315" s="79" t="s">
        <v>776</v>
      </c>
      <c r="O315" s="79" t="s">
        <v>782</v>
      </c>
      <c r="P315" s="79" t="s">
        <v>780</v>
      </c>
    </row>
    <row r="316" spans="11:16">
      <c r="K316" s="362">
        <v>45665</v>
      </c>
      <c r="L316" s="79" t="s">
        <v>770</v>
      </c>
      <c r="N316" s="79" t="s">
        <v>750</v>
      </c>
      <c r="O316" s="79" t="s">
        <v>753</v>
      </c>
      <c r="P316" s="79" t="s">
        <v>775</v>
      </c>
    </row>
    <row r="317" spans="11:16">
      <c r="K317" s="362">
        <v>45666</v>
      </c>
      <c r="L317" s="79" t="s">
        <v>771</v>
      </c>
      <c r="N317" s="79" t="s">
        <v>750</v>
      </c>
      <c r="O317" s="79" t="s">
        <v>777</v>
      </c>
      <c r="P317" s="79" t="s">
        <v>775</v>
      </c>
    </row>
    <row r="318" spans="11:16">
      <c r="K318" s="362">
        <v>45667</v>
      </c>
      <c r="L318" s="79" t="s">
        <v>772</v>
      </c>
      <c r="N318" s="79" t="s">
        <v>791</v>
      </c>
      <c r="O318" s="79" t="s">
        <v>752</v>
      </c>
      <c r="P318" s="79" t="s">
        <v>754</v>
      </c>
    </row>
    <row r="319" spans="11:16">
      <c r="K319" s="362">
        <v>45668</v>
      </c>
      <c r="L319" s="79" t="s">
        <v>773</v>
      </c>
      <c r="N319" s="79" t="s">
        <v>792</v>
      </c>
      <c r="O319" s="79" t="s">
        <v>752</v>
      </c>
      <c r="P319" s="79" t="s">
        <v>775</v>
      </c>
    </row>
    <row r="320" spans="11:16">
      <c r="K320" s="362">
        <v>45669</v>
      </c>
      <c r="L320" s="79" t="s">
        <v>774</v>
      </c>
      <c r="N320" s="79" t="s">
        <v>784</v>
      </c>
      <c r="O320" s="79" t="s">
        <v>783</v>
      </c>
      <c r="P320" s="79" t="s">
        <v>754</v>
      </c>
    </row>
    <row r="321" spans="11:16">
      <c r="K321" s="362">
        <v>45670</v>
      </c>
      <c r="L321" s="79" t="s">
        <v>767</v>
      </c>
      <c r="N321" s="79" t="s">
        <v>754</v>
      </c>
      <c r="O321" s="79" t="s">
        <v>784</v>
      </c>
      <c r="P321" s="79" t="s">
        <v>786</v>
      </c>
    </row>
    <row r="322" spans="11:16">
      <c r="K322" s="362">
        <v>45671</v>
      </c>
      <c r="L322" s="79" t="s">
        <v>769</v>
      </c>
      <c r="N322" s="79" t="s">
        <v>785</v>
      </c>
      <c r="O322" s="79" t="s">
        <v>791</v>
      </c>
      <c r="P322" s="79" t="s">
        <v>752</v>
      </c>
    </row>
    <row r="323" spans="11:16">
      <c r="K323" s="362">
        <v>45672</v>
      </c>
      <c r="L323" s="79" t="s">
        <v>770</v>
      </c>
      <c r="N323" s="79" t="s">
        <v>754</v>
      </c>
      <c r="O323" s="79" t="s">
        <v>791</v>
      </c>
      <c r="P323" s="79" t="s">
        <v>753</v>
      </c>
    </row>
    <row r="324" spans="11:16">
      <c r="K324" s="362">
        <v>45673</v>
      </c>
      <c r="L324" s="79" t="s">
        <v>771</v>
      </c>
      <c r="N324" s="79" t="s">
        <v>775</v>
      </c>
      <c r="O324" s="79" t="s">
        <v>776</v>
      </c>
      <c r="P324" s="79" t="s">
        <v>752</v>
      </c>
    </row>
    <row r="325" spans="11:16">
      <c r="K325" s="362">
        <v>45674</v>
      </c>
      <c r="L325" s="79" t="s">
        <v>772</v>
      </c>
      <c r="N325" s="79" t="s">
        <v>754</v>
      </c>
      <c r="O325" s="79" t="s">
        <v>779</v>
      </c>
      <c r="P325" s="79" t="s">
        <v>777</v>
      </c>
    </row>
    <row r="326" spans="11:16">
      <c r="K326" s="362">
        <v>45675</v>
      </c>
      <c r="L326" s="79" t="s">
        <v>773</v>
      </c>
      <c r="N326" s="79" t="s">
        <v>780</v>
      </c>
      <c r="O326" s="79" t="s">
        <v>750</v>
      </c>
      <c r="P326" s="79" t="s">
        <v>777</v>
      </c>
    </row>
    <row r="327" spans="11:16">
      <c r="K327" s="362">
        <v>45676</v>
      </c>
      <c r="L327" s="79" t="s">
        <v>774</v>
      </c>
      <c r="N327" s="79" t="s">
        <v>754</v>
      </c>
      <c r="O327" s="79" t="s">
        <v>792</v>
      </c>
      <c r="P327" s="79" t="s">
        <v>782</v>
      </c>
    </row>
    <row r="328" spans="11:16">
      <c r="K328" s="362">
        <v>45677</v>
      </c>
      <c r="L328" s="79" t="s">
        <v>767</v>
      </c>
      <c r="N328" s="79" t="s">
        <v>782</v>
      </c>
      <c r="O328" s="79" t="s">
        <v>754</v>
      </c>
      <c r="P328" s="79" t="s">
        <v>781</v>
      </c>
    </row>
    <row r="329" spans="11:16">
      <c r="K329" s="362">
        <v>45678</v>
      </c>
      <c r="L329" s="79" t="s">
        <v>769</v>
      </c>
      <c r="N329" s="79" t="s">
        <v>777</v>
      </c>
      <c r="O329" s="79" t="s">
        <v>754</v>
      </c>
      <c r="P329" s="79" t="s">
        <v>750</v>
      </c>
    </row>
    <row r="330" spans="11:16">
      <c r="K330" s="362">
        <v>45679</v>
      </c>
      <c r="L330" s="79" t="s">
        <v>770</v>
      </c>
      <c r="N330" s="79" t="s">
        <v>752</v>
      </c>
      <c r="O330" s="79" t="s">
        <v>758</v>
      </c>
      <c r="P330" s="79" t="s">
        <v>750</v>
      </c>
    </row>
    <row r="331" spans="11:16">
      <c r="K331" s="362">
        <v>45680</v>
      </c>
      <c r="L331" s="79" t="s">
        <v>771</v>
      </c>
      <c r="N331" s="79" t="s">
        <v>782</v>
      </c>
      <c r="O331" s="79" t="s">
        <v>754</v>
      </c>
      <c r="P331" s="79" t="s">
        <v>781</v>
      </c>
    </row>
    <row r="332" spans="11:16">
      <c r="K332" s="362">
        <v>45681</v>
      </c>
      <c r="L332" s="79" t="s">
        <v>772</v>
      </c>
      <c r="N332" s="79" t="s">
        <v>752</v>
      </c>
      <c r="O332" s="79" t="s">
        <v>754</v>
      </c>
      <c r="P332" s="79" t="s">
        <v>781</v>
      </c>
    </row>
    <row r="333" spans="11:16">
      <c r="K333" s="362">
        <v>45682</v>
      </c>
      <c r="L333" s="79" t="s">
        <v>773</v>
      </c>
      <c r="N333" s="79" t="s">
        <v>783</v>
      </c>
      <c r="O333" s="79" t="s">
        <v>780</v>
      </c>
      <c r="P333" s="79" t="s">
        <v>791</v>
      </c>
    </row>
    <row r="334" spans="11:16">
      <c r="K334" s="362">
        <v>45683</v>
      </c>
      <c r="L334" s="79" t="s">
        <v>774</v>
      </c>
      <c r="N334" s="79" t="s">
        <v>783</v>
      </c>
      <c r="O334" s="79" t="s">
        <v>754</v>
      </c>
      <c r="P334" s="79" t="s">
        <v>750</v>
      </c>
    </row>
    <row r="335" spans="11:16">
      <c r="K335" s="362">
        <v>45684</v>
      </c>
      <c r="L335" s="79" t="s">
        <v>767</v>
      </c>
      <c r="N335" s="79" t="s">
        <v>750</v>
      </c>
      <c r="O335" s="79" t="s">
        <v>782</v>
      </c>
      <c r="P335" s="79" t="s">
        <v>758</v>
      </c>
    </row>
    <row r="336" spans="11:16">
      <c r="K336" s="362">
        <v>45685</v>
      </c>
      <c r="L336" s="79" t="s">
        <v>769</v>
      </c>
      <c r="N336" s="79" t="s">
        <v>750</v>
      </c>
      <c r="O336" s="79" t="s">
        <v>782</v>
      </c>
      <c r="P336" s="79" t="s">
        <v>775</v>
      </c>
    </row>
    <row r="337" spans="11:16">
      <c r="K337" s="362">
        <v>45686</v>
      </c>
      <c r="L337" s="79" t="s">
        <v>770</v>
      </c>
      <c r="N337" s="79" t="s">
        <v>776</v>
      </c>
      <c r="O337" s="79" t="s">
        <v>752</v>
      </c>
      <c r="P337" s="79" t="s">
        <v>785</v>
      </c>
    </row>
    <row r="338" spans="11:16">
      <c r="K338" s="362">
        <v>45687</v>
      </c>
      <c r="L338" s="79" t="s">
        <v>771</v>
      </c>
      <c r="N338" s="79" t="s">
        <v>750</v>
      </c>
      <c r="O338" s="79" t="s">
        <v>782</v>
      </c>
      <c r="P338" s="79" t="s">
        <v>754</v>
      </c>
    </row>
    <row r="339" spans="11:16">
      <c r="K339" s="362">
        <v>45688</v>
      </c>
      <c r="L339" s="79" t="s">
        <v>772</v>
      </c>
      <c r="N339" s="79" t="s">
        <v>779</v>
      </c>
      <c r="O339" s="79" t="s">
        <v>752</v>
      </c>
      <c r="P339" s="79" t="s">
        <v>775</v>
      </c>
    </row>
    <row r="340" spans="11:16">
      <c r="K340" s="362">
        <v>45689</v>
      </c>
      <c r="L340" s="79" t="s">
        <v>773</v>
      </c>
      <c r="N340" s="79" t="s">
        <v>779</v>
      </c>
      <c r="O340" s="79" t="s">
        <v>777</v>
      </c>
      <c r="P340" s="79" t="s">
        <v>789</v>
      </c>
    </row>
    <row r="341" spans="11:16">
      <c r="K341" s="362">
        <v>45690</v>
      </c>
      <c r="L341" s="79" t="s">
        <v>774</v>
      </c>
      <c r="N341" s="79" t="s">
        <v>776</v>
      </c>
      <c r="O341" s="79" t="s">
        <v>752</v>
      </c>
      <c r="P341" s="79" t="s">
        <v>775</v>
      </c>
    </row>
    <row r="342" spans="11:16">
      <c r="K342" s="362">
        <v>45691</v>
      </c>
      <c r="L342" s="79" t="s">
        <v>767</v>
      </c>
      <c r="N342" s="79" t="s">
        <v>775</v>
      </c>
      <c r="O342" s="79" t="s">
        <v>779</v>
      </c>
      <c r="P342" s="79" t="s">
        <v>778</v>
      </c>
    </row>
    <row r="343" spans="11:16">
      <c r="K343" s="362">
        <v>45692</v>
      </c>
      <c r="L343" s="79" t="s">
        <v>769</v>
      </c>
      <c r="N343" s="79" t="s">
        <v>754</v>
      </c>
      <c r="O343" s="79" t="s">
        <v>750</v>
      </c>
      <c r="P343" s="79" t="s">
        <v>752</v>
      </c>
    </row>
    <row r="344" spans="11:16">
      <c r="K344" s="362">
        <v>45693</v>
      </c>
      <c r="L344" s="79" t="s">
        <v>770</v>
      </c>
      <c r="N344" s="79" t="s">
        <v>789</v>
      </c>
      <c r="O344" s="79" t="s">
        <v>781</v>
      </c>
      <c r="P344" s="79" t="s">
        <v>752</v>
      </c>
    </row>
    <row r="345" spans="11:16">
      <c r="K345" s="362">
        <v>45694</v>
      </c>
      <c r="L345" s="79" t="s">
        <v>771</v>
      </c>
      <c r="N345" s="79" t="s">
        <v>758</v>
      </c>
      <c r="O345" s="79" t="s">
        <v>750</v>
      </c>
      <c r="P345" s="79" t="s">
        <v>752</v>
      </c>
    </row>
    <row r="346" spans="11:16">
      <c r="K346" s="362">
        <v>45695</v>
      </c>
      <c r="L346" s="79" t="s">
        <v>772</v>
      </c>
      <c r="N346" s="79" t="s">
        <v>780</v>
      </c>
      <c r="O346" s="79" t="s">
        <v>750</v>
      </c>
      <c r="P346" s="79" t="s">
        <v>752</v>
      </c>
    </row>
    <row r="347" spans="11:16">
      <c r="K347" s="362">
        <v>45696</v>
      </c>
      <c r="L347" s="79" t="s">
        <v>773</v>
      </c>
      <c r="N347" s="79" t="s">
        <v>754</v>
      </c>
      <c r="O347" s="79" t="s">
        <v>751</v>
      </c>
      <c r="P347" s="79" t="s">
        <v>782</v>
      </c>
    </row>
    <row r="348" spans="11:16">
      <c r="K348" s="362">
        <v>45697</v>
      </c>
      <c r="L348" s="79" t="s">
        <v>774</v>
      </c>
      <c r="N348" s="79" t="s">
        <v>754</v>
      </c>
      <c r="O348" s="79" t="s">
        <v>750</v>
      </c>
      <c r="P348" s="79" t="s">
        <v>752</v>
      </c>
    </row>
    <row r="349" spans="11:16">
      <c r="K349" s="362">
        <v>45698</v>
      </c>
      <c r="L349" s="79" t="s">
        <v>767</v>
      </c>
      <c r="N349" s="79" t="s">
        <v>782</v>
      </c>
      <c r="O349" s="79" t="s">
        <v>775</v>
      </c>
      <c r="P349" s="79" t="s">
        <v>750</v>
      </c>
    </row>
    <row r="350" spans="11:16">
      <c r="K350" s="362">
        <v>45699</v>
      </c>
      <c r="L350" s="79" t="s">
        <v>769</v>
      </c>
      <c r="N350" s="79" t="s">
        <v>752</v>
      </c>
      <c r="O350" s="79" t="s">
        <v>754</v>
      </c>
      <c r="P350" s="79" t="s">
        <v>781</v>
      </c>
    </row>
    <row r="351" spans="11:16">
      <c r="K351" s="362">
        <v>45700</v>
      </c>
      <c r="L351" s="79" t="s">
        <v>770</v>
      </c>
      <c r="N351" s="79" t="s">
        <v>777</v>
      </c>
      <c r="O351" s="79" t="s">
        <v>780</v>
      </c>
      <c r="P351" s="79" t="s">
        <v>750</v>
      </c>
    </row>
    <row r="352" spans="11:16">
      <c r="K352" s="362">
        <v>45701</v>
      </c>
      <c r="L352" s="79" t="s">
        <v>771</v>
      </c>
      <c r="N352" s="79" t="s">
        <v>783</v>
      </c>
      <c r="O352" s="79" t="s">
        <v>758</v>
      </c>
      <c r="P352" s="79" t="s">
        <v>750</v>
      </c>
    </row>
    <row r="353" spans="11:16">
      <c r="K353" s="362">
        <v>45702</v>
      </c>
      <c r="L353" s="79" t="s">
        <v>772</v>
      </c>
      <c r="N353" s="79" t="s">
        <v>752</v>
      </c>
      <c r="O353" s="79" t="s">
        <v>780</v>
      </c>
      <c r="P353" s="79" t="s">
        <v>751</v>
      </c>
    </row>
    <row r="354" spans="11:16">
      <c r="K354" s="362">
        <v>45703</v>
      </c>
      <c r="L354" s="79" t="s">
        <v>773</v>
      </c>
      <c r="N354" s="79" t="s">
        <v>783</v>
      </c>
      <c r="O354" s="79" t="s">
        <v>758</v>
      </c>
      <c r="P354" s="79" t="s">
        <v>776</v>
      </c>
    </row>
    <row r="355" spans="11:16">
      <c r="K355" s="362">
        <v>45704</v>
      </c>
      <c r="L355" s="79" t="s">
        <v>774</v>
      </c>
      <c r="N355" s="79" t="s">
        <v>782</v>
      </c>
      <c r="O355" s="79" t="s">
        <v>775</v>
      </c>
      <c r="P355" s="79" t="s">
        <v>750</v>
      </c>
    </row>
    <row r="356" spans="11:16">
      <c r="K356" s="362">
        <v>45705</v>
      </c>
      <c r="L356" s="79" t="s">
        <v>767</v>
      </c>
      <c r="N356" s="79" t="s">
        <v>781</v>
      </c>
      <c r="O356" s="79" t="s">
        <v>783</v>
      </c>
      <c r="P356" s="79" t="s">
        <v>754</v>
      </c>
    </row>
    <row r="357" spans="11:16">
      <c r="K357" s="362">
        <v>45706</v>
      </c>
      <c r="L357" s="79" t="s">
        <v>769</v>
      </c>
      <c r="N357" s="79" t="s">
        <v>750</v>
      </c>
      <c r="O357" s="79" t="s">
        <v>752</v>
      </c>
      <c r="P357" s="79" t="s">
        <v>754</v>
      </c>
    </row>
    <row r="358" spans="11:16">
      <c r="K358" s="362">
        <v>45707</v>
      </c>
      <c r="L358" s="79" t="s">
        <v>770</v>
      </c>
      <c r="N358" s="79" t="s">
        <v>781</v>
      </c>
      <c r="O358" s="79" t="s">
        <v>783</v>
      </c>
      <c r="P358" s="79" t="s">
        <v>754</v>
      </c>
    </row>
    <row r="359" spans="11:16">
      <c r="K359" s="362">
        <v>45708</v>
      </c>
      <c r="L359" s="79" t="s">
        <v>771</v>
      </c>
      <c r="N359" s="79" t="s">
        <v>776</v>
      </c>
      <c r="O359" s="79" t="s">
        <v>752</v>
      </c>
      <c r="P359" s="79" t="s">
        <v>754</v>
      </c>
    </row>
    <row r="360" spans="11:16">
      <c r="K360" s="362">
        <v>45709</v>
      </c>
      <c r="L360" s="79" t="s">
        <v>772</v>
      </c>
      <c r="N360" s="79" t="s">
        <v>750</v>
      </c>
      <c r="O360" s="79" t="s">
        <v>783</v>
      </c>
      <c r="P360" s="79" t="s">
        <v>780</v>
      </c>
    </row>
    <row r="361" spans="11:16">
      <c r="K361" s="362">
        <v>45710</v>
      </c>
      <c r="L361" s="79" t="s">
        <v>773</v>
      </c>
      <c r="N361" s="79" t="s">
        <v>750</v>
      </c>
      <c r="O361" s="79" t="s">
        <v>752</v>
      </c>
      <c r="P361" s="79" t="s">
        <v>754</v>
      </c>
    </row>
    <row r="362" spans="11:16">
      <c r="K362" s="362">
        <v>45711</v>
      </c>
      <c r="L362" s="79" t="s">
        <v>774</v>
      </c>
      <c r="N362" s="79" t="s">
        <v>750</v>
      </c>
      <c r="O362" s="79" t="s">
        <v>783</v>
      </c>
      <c r="P362" s="79" t="s">
        <v>780</v>
      </c>
    </row>
    <row r="363" spans="11:16">
      <c r="K363" s="362">
        <v>45712</v>
      </c>
      <c r="L363" s="79" t="s">
        <v>767</v>
      </c>
      <c r="N363" s="79" t="s">
        <v>754</v>
      </c>
      <c r="O363" s="79" t="s">
        <v>751</v>
      </c>
      <c r="P363" s="79" t="s">
        <v>782</v>
      </c>
    </row>
    <row r="364" spans="11:16">
      <c r="K364" s="362">
        <v>45713</v>
      </c>
      <c r="L364" s="79" t="s">
        <v>769</v>
      </c>
      <c r="N364" s="79" t="s">
        <v>754</v>
      </c>
      <c r="O364" s="79" t="s">
        <v>776</v>
      </c>
      <c r="P364" s="79" t="s">
        <v>752</v>
      </c>
    </row>
    <row r="365" spans="11:16">
      <c r="K365" s="362">
        <v>45714</v>
      </c>
      <c r="L365" s="79" t="s">
        <v>770</v>
      </c>
      <c r="N365" s="79" t="s">
        <v>785</v>
      </c>
      <c r="O365" s="79" t="s">
        <v>750</v>
      </c>
      <c r="P365" s="79" t="s">
        <v>752</v>
      </c>
    </row>
    <row r="366" spans="11:16">
      <c r="K366" s="362">
        <v>45715</v>
      </c>
      <c r="L366" s="79" t="s">
        <v>771</v>
      </c>
      <c r="N366" s="79" t="s">
        <v>754</v>
      </c>
      <c r="O366" s="79" t="s">
        <v>784</v>
      </c>
      <c r="P366" s="79" t="s">
        <v>752</v>
      </c>
    </row>
    <row r="367" spans="11:16">
      <c r="K367" s="362">
        <v>45716</v>
      </c>
      <c r="L367" s="79" t="s">
        <v>772</v>
      </c>
      <c r="N367" s="79" t="s">
        <v>780</v>
      </c>
      <c r="O367" s="79" t="s">
        <v>750</v>
      </c>
      <c r="P367" s="79" t="s">
        <v>782</v>
      </c>
    </row>
    <row r="368" spans="11:16">
      <c r="K368" s="362">
        <v>45717</v>
      </c>
      <c r="L368" s="79" t="s">
        <v>773</v>
      </c>
      <c r="N368" s="79" t="s">
        <v>754</v>
      </c>
      <c r="O368" s="79" t="s">
        <v>781</v>
      </c>
      <c r="P368" s="79" t="s">
        <v>752</v>
      </c>
    </row>
    <row r="369" spans="11:16">
      <c r="K369" s="362">
        <v>45718</v>
      </c>
      <c r="L369" s="79" t="s">
        <v>774</v>
      </c>
      <c r="N369" s="79" t="s">
        <v>789</v>
      </c>
      <c r="O369" s="79" t="s">
        <v>779</v>
      </c>
      <c r="P369" s="79" t="s">
        <v>782</v>
      </c>
    </row>
    <row r="370" spans="11:16">
      <c r="K370" s="362">
        <v>45719</v>
      </c>
      <c r="L370" s="79" t="s">
        <v>767</v>
      </c>
      <c r="N370" s="79" t="s">
        <v>752</v>
      </c>
      <c r="O370" s="79" t="s">
        <v>785</v>
      </c>
      <c r="P370" s="79" t="s">
        <v>781</v>
      </c>
    </row>
    <row r="371" spans="11:16">
      <c r="K371" s="362">
        <v>45720</v>
      </c>
      <c r="L371" s="79" t="s">
        <v>769</v>
      </c>
      <c r="N371" s="79" t="s">
        <v>752</v>
      </c>
      <c r="O371" s="79" t="s">
        <v>754</v>
      </c>
      <c r="P371" s="79" t="s">
        <v>750</v>
      </c>
    </row>
    <row r="372" spans="11:16">
      <c r="K372" s="362">
        <v>45721</v>
      </c>
      <c r="L372" s="79" t="s">
        <v>770</v>
      </c>
      <c r="N372" s="79" t="s">
        <v>753</v>
      </c>
      <c r="O372" s="79" t="s">
        <v>754</v>
      </c>
      <c r="P372" s="79" t="s">
        <v>779</v>
      </c>
    </row>
    <row r="373" spans="11:16">
      <c r="K373" s="362">
        <v>45722</v>
      </c>
      <c r="L373" s="79" t="s">
        <v>771</v>
      </c>
      <c r="N373" s="79" t="s">
        <v>752</v>
      </c>
      <c r="O373" s="79" t="s">
        <v>785</v>
      </c>
      <c r="P373" s="79" t="s">
        <v>750</v>
      </c>
    </row>
    <row r="374" spans="11:16">
      <c r="K374" s="362">
        <v>45723</v>
      </c>
      <c r="L374" s="79" t="s">
        <v>772</v>
      </c>
      <c r="N374" s="79" t="s">
        <v>752</v>
      </c>
      <c r="O374" s="79" t="s">
        <v>785</v>
      </c>
      <c r="P374" s="79" t="s">
        <v>776</v>
      </c>
    </row>
    <row r="375" spans="11:16">
      <c r="K375" s="362">
        <v>45724</v>
      </c>
      <c r="L375" s="79" t="s">
        <v>773</v>
      </c>
      <c r="N375" s="79" t="s">
        <v>782</v>
      </c>
      <c r="O375" s="79" t="s">
        <v>788</v>
      </c>
      <c r="P375" s="79" t="s">
        <v>776</v>
      </c>
    </row>
    <row r="376" spans="11:16">
      <c r="K376" s="362">
        <v>45725</v>
      </c>
      <c r="L376" s="79" t="s">
        <v>774</v>
      </c>
      <c r="N376" s="79" t="s">
        <v>752</v>
      </c>
      <c r="O376" s="79" t="s">
        <v>754</v>
      </c>
      <c r="P376" s="79" t="s">
        <v>750</v>
      </c>
    </row>
    <row r="377" spans="11:16">
      <c r="K377" s="362">
        <v>45726</v>
      </c>
      <c r="L377" s="79" t="s">
        <v>767</v>
      </c>
      <c r="N377" s="79" t="s">
        <v>779</v>
      </c>
      <c r="O377" s="79" t="s">
        <v>753</v>
      </c>
      <c r="P377" s="79" t="s">
        <v>754</v>
      </c>
    </row>
    <row r="378" spans="11:16">
      <c r="K378" s="362">
        <v>45727</v>
      </c>
      <c r="L378" s="79" t="s">
        <v>769</v>
      </c>
      <c r="N378" s="79" t="s">
        <v>779</v>
      </c>
      <c r="O378" s="79" t="s">
        <v>783</v>
      </c>
      <c r="P378" s="79" t="s">
        <v>775</v>
      </c>
    </row>
    <row r="379" spans="11:16">
      <c r="K379" s="362">
        <v>45728</v>
      </c>
      <c r="L379" s="79" t="s">
        <v>770</v>
      </c>
      <c r="N379" s="79" t="s">
        <v>750</v>
      </c>
      <c r="O379" s="79" t="s">
        <v>777</v>
      </c>
      <c r="P379" s="79" t="s">
        <v>754</v>
      </c>
    </row>
    <row r="380" spans="11:16">
      <c r="K380" s="362">
        <v>45729</v>
      </c>
      <c r="L380" s="79" t="s">
        <v>771</v>
      </c>
      <c r="N380" s="79" t="s">
        <v>779</v>
      </c>
      <c r="O380" s="79" t="s">
        <v>752</v>
      </c>
      <c r="P380" s="79" t="s">
        <v>790</v>
      </c>
    </row>
    <row r="381" spans="11:16">
      <c r="K381" s="362">
        <v>45730</v>
      </c>
      <c r="L381" s="79" t="s">
        <v>772</v>
      </c>
      <c r="N381" s="79" t="s">
        <v>750</v>
      </c>
      <c r="O381" s="79" t="s">
        <v>778</v>
      </c>
      <c r="P381" s="79" t="s">
        <v>754</v>
      </c>
    </row>
    <row r="382" spans="11:16">
      <c r="K382" s="362">
        <v>45731</v>
      </c>
      <c r="L382" s="79" t="s">
        <v>773</v>
      </c>
      <c r="N382" s="79" t="s">
        <v>750</v>
      </c>
      <c r="O382" s="79" t="s">
        <v>752</v>
      </c>
      <c r="P382" s="79" t="s">
        <v>780</v>
      </c>
    </row>
    <row r="383" spans="11:16">
      <c r="K383" s="362">
        <v>45732</v>
      </c>
      <c r="L383" s="79" t="s">
        <v>774</v>
      </c>
      <c r="N383" s="79" t="s">
        <v>750</v>
      </c>
      <c r="O383" s="79" t="s">
        <v>782</v>
      </c>
      <c r="P383" s="79" t="s">
        <v>754</v>
      </c>
    </row>
    <row r="384" spans="11:16">
      <c r="K384" s="362">
        <v>45733</v>
      </c>
      <c r="L384" s="79" t="s">
        <v>767</v>
      </c>
      <c r="N384" s="79" t="s">
        <v>790</v>
      </c>
      <c r="O384" s="79" t="s">
        <v>750</v>
      </c>
      <c r="P384" s="79" t="s">
        <v>752</v>
      </c>
    </row>
    <row r="385" spans="11:16">
      <c r="K385" s="362">
        <v>45734</v>
      </c>
      <c r="L385" s="79" t="s">
        <v>769</v>
      </c>
      <c r="N385" s="79" t="s">
        <v>754</v>
      </c>
      <c r="O385" s="79" t="s">
        <v>781</v>
      </c>
      <c r="P385" s="79" t="s">
        <v>752</v>
      </c>
    </row>
    <row r="386" spans="11:16">
      <c r="K386" s="362">
        <v>45735</v>
      </c>
      <c r="L386" s="79" t="s">
        <v>770</v>
      </c>
      <c r="N386" s="79" t="s">
        <v>754</v>
      </c>
      <c r="O386" s="79" t="s">
        <v>792</v>
      </c>
      <c r="P386" s="79" t="s">
        <v>786</v>
      </c>
    </row>
    <row r="387" spans="11:16">
      <c r="K387" s="362">
        <v>45736</v>
      </c>
      <c r="L387" s="79" t="s">
        <v>771</v>
      </c>
      <c r="N387" s="79" t="s">
        <v>754</v>
      </c>
      <c r="O387" s="79" t="s">
        <v>776</v>
      </c>
      <c r="P387" s="79" t="s">
        <v>753</v>
      </c>
    </row>
    <row r="388" spans="11:16">
      <c r="K388" s="362">
        <v>45737</v>
      </c>
      <c r="L388" s="79" t="s">
        <v>772</v>
      </c>
      <c r="N388" s="79" t="s">
        <v>780</v>
      </c>
      <c r="O388" s="79" t="s">
        <v>781</v>
      </c>
      <c r="P388" s="79" t="s">
        <v>783</v>
      </c>
    </row>
    <row r="389" spans="11:16">
      <c r="K389" s="362">
        <v>45738</v>
      </c>
      <c r="L389" s="79" t="s">
        <v>773</v>
      </c>
      <c r="N389" s="79" t="s">
        <v>790</v>
      </c>
      <c r="O389" s="79" t="s">
        <v>750</v>
      </c>
      <c r="P389" s="79" t="s">
        <v>752</v>
      </c>
    </row>
    <row r="390" spans="11:16">
      <c r="K390" s="362">
        <v>45739</v>
      </c>
      <c r="L390" s="79" t="s">
        <v>774</v>
      </c>
      <c r="N390" s="79" t="s">
        <v>758</v>
      </c>
      <c r="O390" s="79" t="s">
        <v>781</v>
      </c>
      <c r="P390" s="79" t="s">
        <v>777</v>
      </c>
    </row>
    <row r="391" spans="11:16">
      <c r="K391" s="362">
        <v>45740</v>
      </c>
      <c r="L391" s="79" t="s">
        <v>767</v>
      </c>
      <c r="N391" s="79" t="s">
        <v>777</v>
      </c>
      <c r="O391" s="79" t="s">
        <v>788</v>
      </c>
      <c r="P391" s="79" t="s">
        <v>779</v>
      </c>
    </row>
    <row r="392" spans="11:16">
      <c r="K392" s="362">
        <v>45741</v>
      </c>
      <c r="L392" s="79" t="s">
        <v>769</v>
      </c>
      <c r="N392" s="79" t="s">
        <v>783</v>
      </c>
      <c r="O392" s="79" t="s">
        <v>780</v>
      </c>
      <c r="P392" s="79" t="s">
        <v>750</v>
      </c>
    </row>
    <row r="393" spans="11:16">
      <c r="K393" s="362">
        <v>45742</v>
      </c>
      <c r="L393" s="79" t="s">
        <v>770</v>
      </c>
      <c r="N393" s="79" t="s">
        <v>777</v>
      </c>
      <c r="O393" s="79" t="s">
        <v>785</v>
      </c>
      <c r="P393" s="79" t="s">
        <v>750</v>
      </c>
    </row>
    <row r="394" spans="11:16">
      <c r="K394" s="362">
        <v>45743</v>
      </c>
      <c r="L394" s="79" t="s">
        <v>771</v>
      </c>
      <c r="N394" s="79" t="s">
        <v>783</v>
      </c>
      <c r="O394" s="79" t="s">
        <v>754</v>
      </c>
      <c r="P394" s="79" t="s">
        <v>784</v>
      </c>
    </row>
    <row r="395" spans="11:16">
      <c r="K395" s="362">
        <v>45744</v>
      </c>
      <c r="L395" s="79" t="s">
        <v>772</v>
      </c>
      <c r="N395" s="79" t="s">
        <v>752</v>
      </c>
      <c r="O395" s="79" t="s">
        <v>754</v>
      </c>
      <c r="P395" s="79" t="s">
        <v>784</v>
      </c>
    </row>
    <row r="396" spans="11:16">
      <c r="K396" s="362">
        <v>45745</v>
      </c>
      <c r="L396" s="79" t="s">
        <v>773</v>
      </c>
      <c r="N396" s="79" t="s">
        <v>752</v>
      </c>
      <c r="O396" s="79" t="s">
        <v>754</v>
      </c>
      <c r="P396" s="79" t="s">
        <v>750</v>
      </c>
    </row>
    <row r="397" spans="11:16">
      <c r="K397" s="362">
        <v>45746</v>
      </c>
      <c r="L397" s="79" t="s">
        <v>774</v>
      </c>
      <c r="N397" s="79" t="s">
        <v>777</v>
      </c>
      <c r="O397" s="79" t="s">
        <v>754</v>
      </c>
      <c r="P397" s="79" t="s">
        <v>750</v>
      </c>
    </row>
    <row r="398" spans="11:16">
      <c r="K398" s="362">
        <v>45747</v>
      </c>
      <c r="L398" s="79" t="s">
        <v>767</v>
      </c>
      <c r="N398" s="79" t="s">
        <v>792</v>
      </c>
      <c r="O398" s="79" t="s">
        <v>786</v>
      </c>
      <c r="P398" s="79" t="s">
        <v>754</v>
      </c>
    </row>
    <row r="399" spans="11:16">
      <c r="K399" s="362">
        <v>45748</v>
      </c>
      <c r="L399" s="79" t="s">
        <v>769</v>
      </c>
      <c r="N399" s="79" t="s">
        <v>776</v>
      </c>
      <c r="O399" s="79" t="s">
        <v>753</v>
      </c>
      <c r="P399" s="79" t="s">
        <v>780</v>
      </c>
    </row>
    <row r="400" spans="11:16">
      <c r="K400" s="362">
        <v>45749</v>
      </c>
      <c r="L400" s="79" t="s">
        <v>770</v>
      </c>
      <c r="N400" s="79" t="s">
        <v>781</v>
      </c>
      <c r="O400" s="79" t="s">
        <v>783</v>
      </c>
      <c r="P400" s="79" t="s">
        <v>790</v>
      </c>
    </row>
    <row r="401" spans="11:16">
      <c r="K401" s="362">
        <v>45750</v>
      </c>
      <c r="L401" s="79" t="s">
        <v>771</v>
      </c>
      <c r="N401" s="79" t="s">
        <v>750</v>
      </c>
      <c r="O401" s="79" t="s">
        <v>752</v>
      </c>
      <c r="P401" s="79" t="s">
        <v>758</v>
      </c>
    </row>
    <row r="402" spans="11:16">
      <c r="K402" s="362">
        <v>45751</v>
      </c>
      <c r="L402" s="79" t="s">
        <v>772</v>
      </c>
      <c r="N402" s="79" t="s">
        <v>781</v>
      </c>
      <c r="O402" s="79" t="s">
        <v>777</v>
      </c>
      <c r="P402" s="79" t="s">
        <v>785</v>
      </c>
    </row>
    <row r="403" spans="11:16">
      <c r="K403" s="362">
        <v>45752</v>
      </c>
      <c r="L403" s="79" t="s">
        <v>773</v>
      </c>
      <c r="N403" s="79" t="s">
        <v>791</v>
      </c>
      <c r="O403" s="79" t="s">
        <v>782</v>
      </c>
      <c r="P403" s="79" t="s">
        <v>775</v>
      </c>
    </row>
    <row r="404" spans="11:16">
      <c r="K404" s="362">
        <v>45753</v>
      </c>
      <c r="L404" s="79" t="s">
        <v>774</v>
      </c>
      <c r="N404" s="79" t="s">
        <v>779</v>
      </c>
      <c r="O404" s="79" t="s">
        <v>752</v>
      </c>
      <c r="P404" s="79" t="s">
        <v>785</v>
      </c>
    </row>
    <row r="405" spans="11:16">
      <c r="K405" s="362">
        <v>45754</v>
      </c>
      <c r="L405" s="79" t="s">
        <v>767</v>
      </c>
      <c r="N405" s="79" t="s">
        <v>785</v>
      </c>
      <c r="O405" s="79" t="s">
        <v>750</v>
      </c>
      <c r="P405" s="79" t="s">
        <v>783</v>
      </c>
    </row>
    <row r="406" spans="11:16">
      <c r="K406" s="362">
        <v>45755</v>
      </c>
      <c r="L406" s="79" t="s">
        <v>769</v>
      </c>
      <c r="N406" s="79" t="s">
        <v>754</v>
      </c>
      <c r="O406" s="79" t="s">
        <v>784</v>
      </c>
      <c r="P406" s="79" t="s">
        <v>752</v>
      </c>
    </row>
    <row r="407" spans="11:16">
      <c r="K407" s="362">
        <v>45756</v>
      </c>
      <c r="L407" s="79" t="s">
        <v>770</v>
      </c>
      <c r="N407" s="79" t="s">
        <v>754</v>
      </c>
      <c r="O407" s="79" t="s">
        <v>781</v>
      </c>
      <c r="P407" s="79" t="s">
        <v>783</v>
      </c>
    </row>
    <row r="408" spans="11:16">
      <c r="K408" s="362">
        <v>45757</v>
      </c>
      <c r="L408" s="79" t="s">
        <v>771</v>
      </c>
      <c r="N408" s="79" t="s">
        <v>775</v>
      </c>
      <c r="O408" s="79" t="s">
        <v>792</v>
      </c>
      <c r="P408" s="79" t="s">
        <v>786</v>
      </c>
    </row>
    <row r="409" spans="11:16">
      <c r="K409" s="362">
        <v>45758</v>
      </c>
      <c r="L409" s="79" t="s">
        <v>772</v>
      </c>
      <c r="N409" s="79" t="s">
        <v>785</v>
      </c>
      <c r="O409" s="79" t="s">
        <v>750</v>
      </c>
      <c r="P409" s="79" t="s">
        <v>777</v>
      </c>
    </row>
    <row r="410" spans="11:16">
      <c r="K410" s="362">
        <v>45759</v>
      </c>
      <c r="L410" s="79" t="s">
        <v>773</v>
      </c>
      <c r="N410" s="79" t="s">
        <v>789</v>
      </c>
      <c r="O410" s="79" t="s">
        <v>781</v>
      </c>
      <c r="P410" s="79" t="s">
        <v>753</v>
      </c>
    </row>
    <row r="411" spans="11:16">
      <c r="K411" s="362">
        <v>45760</v>
      </c>
      <c r="L411" s="79" t="s">
        <v>774</v>
      </c>
      <c r="N411" s="79" t="s">
        <v>785</v>
      </c>
      <c r="O411" s="79" t="s">
        <v>779</v>
      </c>
      <c r="P411" s="79" t="s">
        <v>752</v>
      </c>
    </row>
    <row r="412" spans="11:16">
      <c r="K412" s="362">
        <v>45761</v>
      </c>
      <c r="L412" s="79" t="s">
        <v>767</v>
      </c>
      <c r="N412" s="79" t="s">
        <v>783</v>
      </c>
      <c r="O412" s="79" t="s">
        <v>780</v>
      </c>
      <c r="P412" s="79" t="s">
        <v>781</v>
      </c>
    </row>
    <row r="413" spans="11:16">
      <c r="K413" s="362">
        <v>45762</v>
      </c>
      <c r="L413" s="79" t="s">
        <v>769</v>
      </c>
      <c r="N413" s="79" t="s">
        <v>787</v>
      </c>
      <c r="O413" s="79" t="s">
        <v>775</v>
      </c>
      <c r="P413" s="79" t="s">
        <v>750</v>
      </c>
    </row>
    <row r="414" spans="11:16">
      <c r="K414" s="362">
        <v>45763</v>
      </c>
      <c r="L414" s="79" t="s">
        <v>770</v>
      </c>
      <c r="N414" s="79" t="s">
        <v>783</v>
      </c>
      <c r="O414" s="79" t="s">
        <v>775</v>
      </c>
      <c r="P414" s="79" t="s">
        <v>779</v>
      </c>
    </row>
    <row r="415" spans="11:16">
      <c r="K415" s="362">
        <v>45764</v>
      </c>
      <c r="L415" s="79" t="s">
        <v>771</v>
      </c>
      <c r="N415" s="79" t="s">
        <v>778</v>
      </c>
      <c r="O415" s="79" t="s">
        <v>754</v>
      </c>
      <c r="P415" s="79" t="s">
        <v>750</v>
      </c>
    </row>
    <row r="416" spans="11:16">
      <c r="K416" s="362">
        <v>45765</v>
      </c>
      <c r="L416" s="79" t="s">
        <v>772</v>
      </c>
      <c r="N416" s="79" t="s">
        <v>752</v>
      </c>
      <c r="O416" s="79" t="s">
        <v>789</v>
      </c>
      <c r="P416" s="79" t="s">
        <v>781</v>
      </c>
    </row>
    <row r="417" spans="11:16">
      <c r="K417" s="362">
        <v>45766</v>
      </c>
      <c r="L417" s="79" t="s">
        <v>773</v>
      </c>
      <c r="N417" s="79" t="s">
        <v>752</v>
      </c>
      <c r="O417" s="79" t="s">
        <v>758</v>
      </c>
      <c r="P417" s="79" t="s">
        <v>750</v>
      </c>
    </row>
    <row r="418" spans="11:16">
      <c r="K418" s="362">
        <v>45767</v>
      </c>
      <c r="L418" s="79" t="s">
        <v>774</v>
      </c>
      <c r="N418" s="79" t="s">
        <v>752</v>
      </c>
      <c r="O418" s="79" t="s">
        <v>780</v>
      </c>
      <c r="P418" s="79" t="s">
        <v>750</v>
      </c>
    </row>
    <row r="419" spans="11:16">
      <c r="K419" s="362">
        <v>45768</v>
      </c>
      <c r="L419" s="79" t="s">
        <v>767</v>
      </c>
      <c r="N419" s="79" t="s">
        <v>750</v>
      </c>
      <c r="O419" s="79" t="s">
        <v>752</v>
      </c>
      <c r="P419" s="79" t="s">
        <v>758</v>
      </c>
    </row>
    <row r="420" spans="11:16">
      <c r="K420" s="362">
        <v>45769</v>
      </c>
      <c r="L420" s="79" t="s">
        <v>769</v>
      </c>
      <c r="N420" s="79" t="s">
        <v>779</v>
      </c>
      <c r="O420" s="79" t="s">
        <v>752</v>
      </c>
      <c r="P420" s="79" t="s">
        <v>754</v>
      </c>
    </row>
    <row r="421" spans="11:16">
      <c r="K421" s="362">
        <v>45770</v>
      </c>
      <c r="L421" s="79" t="s">
        <v>770</v>
      </c>
      <c r="N421" s="79" t="s">
        <v>750</v>
      </c>
      <c r="O421" s="79" t="s">
        <v>782</v>
      </c>
      <c r="P421" s="79" t="s">
        <v>775</v>
      </c>
    </row>
    <row r="422" spans="11:16">
      <c r="K422" s="362">
        <v>45771</v>
      </c>
      <c r="L422" s="79" t="s">
        <v>771</v>
      </c>
      <c r="N422" s="79" t="s">
        <v>750</v>
      </c>
      <c r="O422" s="79" t="s">
        <v>752</v>
      </c>
      <c r="P422" s="79" t="s">
        <v>754</v>
      </c>
    </row>
    <row r="423" spans="11:16">
      <c r="K423" s="362">
        <v>45772</v>
      </c>
      <c r="L423" s="79" t="s">
        <v>772</v>
      </c>
      <c r="N423" s="79" t="s">
        <v>781</v>
      </c>
      <c r="O423" s="79" t="s">
        <v>777</v>
      </c>
      <c r="P423" s="79" t="s">
        <v>780</v>
      </c>
    </row>
    <row r="424" spans="11:16">
      <c r="K424" s="362">
        <v>45773</v>
      </c>
      <c r="L424" s="79" t="s">
        <v>773</v>
      </c>
      <c r="N424" s="79" t="s">
        <v>750</v>
      </c>
      <c r="O424" s="79" t="s">
        <v>777</v>
      </c>
      <c r="P424" s="79" t="s">
        <v>754</v>
      </c>
    </row>
    <row r="425" spans="11:16">
      <c r="K425" s="362">
        <v>45774</v>
      </c>
      <c r="L425" s="79" t="s">
        <v>774</v>
      </c>
      <c r="N425" s="79" t="s">
        <v>781</v>
      </c>
      <c r="O425" s="79" t="s">
        <v>752</v>
      </c>
      <c r="P425" s="79" t="s">
        <v>790</v>
      </c>
    </row>
    <row r="426" spans="11:16">
      <c r="K426" s="362">
        <v>45775</v>
      </c>
      <c r="L426" s="79" t="s">
        <v>767</v>
      </c>
      <c r="N426" s="79" t="s">
        <v>780</v>
      </c>
      <c r="O426" s="79" t="s">
        <v>776</v>
      </c>
      <c r="P426" s="79" t="s">
        <v>752</v>
      </c>
    </row>
    <row r="427" spans="11:16">
      <c r="K427" s="362">
        <v>45776</v>
      </c>
      <c r="L427" s="79" t="s">
        <v>769</v>
      </c>
      <c r="N427" s="79" t="s">
        <v>785</v>
      </c>
      <c r="O427" s="79" t="s">
        <v>750</v>
      </c>
      <c r="P427" s="79" t="s">
        <v>752</v>
      </c>
    </row>
    <row r="428" spans="11:16">
      <c r="K428" s="362">
        <v>45777</v>
      </c>
      <c r="L428" s="79" t="s">
        <v>770</v>
      </c>
      <c r="N428" s="79" t="s">
        <v>789</v>
      </c>
      <c r="O428" s="79" t="s">
        <v>750</v>
      </c>
      <c r="P428" s="79" t="s">
        <v>782</v>
      </c>
    </row>
    <row r="429" spans="11:16">
      <c r="K429" s="362">
        <v>45778</v>
      </c>
      <c r="L429" s="79" t="s">
        <v>771</v>
      </c>
      <c r="N429" s="79" t="s">
        <v>754</v>
      </c>
      <c r="O429" s="79" t="s">
        <v>750</v>
      </c>
      <c r="P429" s="79" t="s">
        <v>752</v>
      </c>
    </row>
    <row r="430" spans="11:16">
      <c r="K430" s="362">
        <v>45779</v>
      </c>
      <c r="L430" s="79" t="s">
        <v>772</v>
      </c>
      <c r="N430" s="79" t="s">
        <v>754</v>
      </c>
      <c r="O430" s="79" t="s">
        <v>781</v>
      </c>
      <c r="P430" s="79" t="s">
        <v>782</v>
      </c>
    </row>
    <row r="431" spans="11:16">
      <c r="K431" s="362">
        <v>45780</v>
      </c>
      <c r="L431" s="79" t="s">
        <v>773</v>
      </c>
      <c r="N431" s="79" t="s">
        <v>754</v>
      </c>
      <c r="O431" s="79" t="s">
        <v>750</v>
      </c>
      <c r="P431" s="79" t="s">
        <v>753</v>
      </c>
    </row>
    <row r="432" spans="11:16">
      <c r="K432" s="362">
        <v>45781</v>
      </c>
      <c r="L432" s="79" t="s">
        <v>774</v>
      </c>
      <c r="N432" s="79" t="s">
        <v>775</v>
      </c>
      <c r="O432" s="79" t="s">
        <v>750</v>
      </c>
      <c r="P432" s="79" t="s">
        <v>752</v>
      </c>
    </row>
    <row r="433" spans="11:16">
      <c r="K433" s="362">
        <v>45782</v>
      </c>
      <c r="L433" s="79" t="s">
        <v>767</v>
      </c>
      <c r="N433" s="79" t="s">
        <v>777</v>
      </c>
      <c r="O433" s="79" t="s">
        <v>775</v>
      </c>
      <c r="P433" s="79" t="s">
        <v>781</v>
      </c>
    </row>
    <row r="434" spans="11:16">
      <c r="K434" s="362">
        <v>45783</v>
      </c>
      <c r="L434" s="79" t="s">
        <v>769</v>
      </c>
      <c r="N434" s="79" t="s">
        <v>752</v>
      </c>
      <c r="O434" s="79" t="s">
        <v>754</v>
      </c>
      <c r="P434" s="79" t="s">
        <v>776</v>
      </c>
    </row>
    <row r="435" spans="11:16">
      <c r="K435" s="362">
        <v>45784</v>
      </c>
      <c r="L435" s="79" t="s">
        <v>770</v>
      </c>
      <c r="N435" s="79" t="s">
        <v>752</v>
      </c>
      <c r="O435" s="79" t="s">
        <v>789</v>
      </c>
      <c r="P435" s="79" t="s">
        <v>750</v>
      </c>
    </row>
    <row r="436" spans="11:16">
      <c r="K436" s="362">
        <v>45785</v>
      </c>
      <c r="L436" s="79" t="s">
        <v>771</v>
      </c>
      <c r="N436" s="79" t="s">
        <v>752</v>
      </c>
      <c r="O436" s="79" t="s">
        <v>758</v>
      </c>
      <c r="P436" s="79" t="s">
        <v>750</v>
      </c>
    </row>
    <row r="437" spans="11:16">
      <c r="K437" s="362">
        <v>45786</v>
      </c>
      <c r="L437" s="79" t="s">
        <v>772</v>
      </c>
      <c r="N437" s="79" t="s">
        <v>752</v>
      </c>
      <c r="O437" s="79" t="s">
        <v>785</v>
      </c>
      <c r="P437" s="79" t="s">
        <v>776</v>
      </c>
    </row>
    <row r="438" spans="11:16">
      <c r="K438" s="362">
        <v>45787</v>
      </c>
      <c r="L438" s="79" t="s">
        <v>773</v>
      </c>
      <c r="N438" s="79" t="s">
        <v>782</v>
      </c>
      <c r="O438" s="79" t="s">
        <v>780</v>
      </c>
      <c r="P438" s="79" t="s">
        <v>750</v>
      </c>
    </row>
    <row r="439" spans="11:16">
      <c r="K439" s="362">
        <v>45788</v>
      </c>
      <c r="L439" s="79" t="s">
        <v>774</v>
      </c>
      <c r="N439" s="79" t="s">
        <v>753</v>
      </c>
      <c r="O439" s="79" t="s">
        <v>775</v>
      </c>
      <c r="P439" s="79" t="s">
        <v>750</v>
      </c>
    </row>
    <row r="440" spans="11:16">
      <c r="K440" s="362">
        <v>45789</v>
      </c>
      <c r="L440" s="79" t="s">
        <v>767</v>
      </c>
      <c r="N440" s="79" t="s">
        <v>781</v>
      </c>
      <c r="O440" s="79" t="s">
        <v>783</v>
      </c>
      <c r="P440" s="79" t="s">
        <v>788</v>
      </c>
    </row>
    <row r="441" spans="11:16">
      <c r="K441" s="362">
        <v>45790</v>
      </c>
      <c r="L441" s="79" t="s">
        <v>769</v>
      </c>
      <c r="N441" s="79" t="s">
        <v>750</v>
      </c>
      <c r="O441" s="79" t="s">
        <v>752</v>
      </c>
      <c r="P441" s="79" t="s">
        <v>789</v>
      </c>
    </row>
    <row r="442" spans="11:16">
      <c r="K442" s="362">
        <v>45791</v>
      </c>
      <c r="L442" s="79" t="s">
        <v>770</v>
      </c>
      <c r="N442" s="79" t="s">
        <v>750</v>
      </c>
      <c r="O442" s="79" t="s">
        <v>783</v>
      </c>
      <c r="P442" s="79" t="s">
        <v>790</v>
      </c>
    </row>
    <row r="443" spans="11:16">
      <c r="K443" s="362">
        <v>45792</v>
      </c>
      <c r="L443" s="79" t="s">
        <v>771</v>
      </c>
      <c r="N443" s="79" t="s">
        <v>776</v>
      </c>
      <c r="O443" s="79" t="s">
        <v>752</v>
      </c>
      <c r="P443" s="79" t="s">
        <v>754</v>
      </c>
    </row>
    <row r="444" spans="11:16">
      <c r="K444" s="362">
        <v>45793</v>
      </c>
      <c r="L444" s="79" t="s">
        <v>772</v>
      </c>
      <c r="N444" s="79" t="s">
        <v>784</v>
      </c>
      <c r="O444" s="79" t="s">
        <v>786</v>
      </c>
      <c r="P444" s="79" t="s">
        <v>785</v>
      </c>
    </row>
    <row r="445" spans="11:16">
      <c r="K445" s="362">
        <v>45794</v>
      </c>
      <c r="L445" s="79" t="s">
        <v>773</v>
      </c>
      <c r="N445" s="79" t="s">
        <v>791</v>
      </c>
      <c r="O445" s="79" t="s">
        <v>752</v>
      </c>
      <c r="P445" s="79" t="s">
        <v>754</v>
      </c>
    </row>
    <row r="446" spans="11:16">
      <c r="K446" s="362">
        <v>45795</v>
      </c>
      <c r="L446" s="79" t="s">
        <v>774</v>
      </c>
      <c r="N446" s="79" t="s">
        <v>791</v>
      </c>
      <c r="O446" s="79" t="s">
        <v>753</v>
      </c>
      <c r="P446" s="79" t="s">
        <v>775</v>
      </c>
    </row>
    <row r="447" spans="11:16">
      <c r="K447" s="362">
        <v>45796</v>
      </c>
      <c r="L447" s="79" t="s">
        <v>767</v>
      </c>
      <c r="N447" s="79" t="s">
        <v>775</v>
      </c>
      <c r="O447" s="79" t="s">
        <v>750</v>
      </c>
      <c r="P447" s="79" t="s">
        <v>752</v>
      </c>
    </row>
    <row r="448" spans="11:16">
      <c r="K448" s="362">
        <v>45797</v>
      </c>
      <c r="L448" s="79" t="s">
        <v>769</v>
      </c>
      <c r="N448" s="79" t="s">
        <v>780</v>
      </c>
      <c r="O448" s="79" t="s">
        <v>781</v>
      </c>
      <c r="P448" s="79" t="s">
        <v>782</v>
      </c>
    </row>
    <row r="449" spans="11:16">
      <c r="K449" s="362">
        <v>45798</v>
      </c>
      <c r="L449" s="79" t="s">
        <v>770</v>
      </c>
      <c r="N449" s="79" t="s">
        <v>754</v>
      </c>
      <c r="O449" s="79" t="s">
        <v>781</v>
      </c>
      <c r="P449" s="79" t="s">
        <v>752</v>
      </c>
    </row>
    <row r="450" spans="11:16">
      <c r="K450" s="362">
        <v>45799</v>
      </c>
      <c r="L450" s="79" t="s">
        <v>771</v>
      </c>
      <c r="N450" s="79" t="s">
        <v>789</v>
      </c>
      <c r="O450" s="79" t="s">
        <v>779</v>
      </c>
      <c r="P450" s="79" t="s">
        <v>782</v>
      </c>
    </row>
    <row r="451" spans="11:16">
      <c r="K451" s="362">
        <v>45800</v>
      </c>
      <c r="L451" s="79" t="s">
        <v>772</v>
      </c>
      <c r="N451" s="79" t="s">
        <v>754</v>
      </c>
      <c r="O451" s="79" t="s">
        <v>781</v>
      </c>
      <c r="P451" s="79" t="s">
        <v>777</v>
      </c>
    </row>
    <row r="452" spans="11:16">
      <c r="K452" s="362">
        <v>45801</v>
      </c>
      <c r="L452" s="79" t="s">
        <v>773</v>
      </c>
      <c r="N452" s="79" t="s">
        <v>754</v>
      </c>
      <c r="O452" s="79" t="s">
        <v>750</v>
      </c>
      <c r="P452" s="79" t="s">
        <v>752</v>
      </c>
    </row>
    <row r="453" spans="11:16">
      <c r="K453" s="362">
        <v>45802</v>
      </c>
      <c r="L453" s="79" t="s">
        <v>774</v>
      </c>
      <c r="N453" s="79" t="s">
        <v>775</v>
      </c>
      <c r="O453" s="79" t="s">
        <v>750</v>
      </c>
      <c r="P453" s="79" t="s">
        <v>777</v>
      </c>
    </row>
    <row r="454" spans="11:16">
      <c r="K454" s="362">
        <v>45803</v>
      </c>
      <c r="L454" s="79" t="s">
        <v>767</v>
      </c>
      <c r="N454" s="79" t="s">
        <v>752</v>
      </c>
      <c r="O454" s="79" t="s">
        <v>754</v>
      </c>
      <c r="P454" s="79" t="s">
        <v>750</v>
      </c>
    </row>
    <row r="455" spans="11:16">
      <c r="K455" s="362">
        <v>45804</v>
      </c>
      <c r="L455" s="79" t="s">
        <v>769</v>
      </c>
      <c r="N455" s="79" t="s">
        <v>778</v>
      </c>
      <c r="O455" s="79" t="s">
        <v>754</v>
      </c>
      <c r="P455" s="79" t="s">
        <v>779</v>
      </c>
    </row>
    <row r="456" spans="11:16">
      <c r="K456" s="362">
        <v>45805</v>
      </c>
      <c r="L456" s="79" t="s">
        <v>770</v>
      </c>
      <c r="N456" s="79" t="s">
        <v>752</v>
      </c>
      <c r="O456" s="79" t="s">
        <v>780</v>
      </c>
      <c r="P456" s="79" t="s">
        <v>781</v>
      </c>
    </row>
    <row r="457" spans="11:16">
      <c r="K457" s="362">
        <v>45806</v>
      </c>
      <c r="L457" s="79" t="s">
        <v>771</v>
      </c>
      <c r="N457" s="79" t="s">
        <v>752</v>
      </c>
      <c r="O457" s="79" t="s">
        <v>785</v>
      </c>
      <c r="P457" s="79" t="s">
        <v>750</v>
      </c>
    </row>
    <row r="458" spans="11:16">
      <c r="K458" s="362">
        <v>45807</v>
      </c>
      <c r="L458" s="79" t="s">
        <v>772</v>
      </c>
      <c r="N458" s="79" t="s">
        <v>778</v>
      </c>
      <c r="O458" s="79" t="s">
        <v>780</v>
      </c>
      <c r="P458" s="79" t="s">
        <v>776</v>
      </c>
    </row>
    <row r="459" spans="11:16">
      <c r="K459" s="362">
        <v>45808</v>
      </c>
      <c r="L459" s="79" t="s">
        <v>773</v>
      </c>
      <c r="N459" s="79" t="s">
        <v>752</v>
      </c>
      <c r="O459" s="79" t="s">
        <v>785</v>
      </c>
      <c r="P459" s="79" t="s">
        <v>750</v>
      </c>
    </row>
    <row r="460" spans="11:16">
      <c r="K460" s="362">
        <v>45809</v>
      </c>
      <c r="L460" s="79" t="s">
        <v>774</v>
      </c>
      <c r="N460" s="79" t="s">
        <v>752</v>
      </c>
      <c r="O460" s="79" t="s">
        <v>789</v>
      </c>
      <c r="P460" s="79" t="s">
        <v>750</v>
      </c>
    </row>
    <row r="461" spans="11:16">
      <c r="K461" s="362">
        <v>45810</v>
      </c>
      <c r="L461" s="79" t="s">
        <v>767</v>
      </c>
      <c r="N461" s="79" t="s">
        <v>779</v>
      </c>
      <c r="O461" s="79" t="s">
        <v>752</v>
      </c>
      <c r="P461" s="79" t="s">
        <v>754</v>
      </c>
    </row>
    <row r="462" spans="11:16">
      <c r="K462" s="362">
        <v>45811</v>
      </c>
      <c r="L462" s="79" t="s">
        <v>769</v>
      </c>
      <c r="N462" s="79" t="s">
        <v>750</v>
      </c>
      <c r="O462" s="79" t="s">
        <v>752</v>
      </c>
      <c r="P462" s="79" t="s">
        <v>785</v>
      </c>
    </row>
    <row r="463" spans="11:16">
      <c r="K463" s="362">
        <v>45812</v>
      </c>
      <c r="L463" s="79" t="s">
        <v>770</v>
      </c>
      <c r="N463" s="79" t="s">
        <v>779</v>
      </c>
      <c r="O463" s="79" t="s">
        <v>752</v>
      </c>
      <c r="P463" s="79" t="s">
        <v>754</v>
      </c>
    </row>
    <row r="464" spans="11:16">
      <c r="K464" s="362">
        <v>45813</v>
      </c>
      <c r="L464" s="79" t="s">
        <v>771</v>
      </c>
      <c r="N464" s="79" t="s">
        <v>751</v>
      </c>
      <c r="O464" s="79" t="s">
        <v>783</v>
      </c>
      <c r="P464" s="79" t="s">
        <v>754</v>
      </c>
    </row>
    <row r="465" spans="11:16">
      <c r="K465" s="362">
        <v>45814</v>
      </c>
      <c r="L465" s="79" t="s">
        <v>772</v>
      </c>
      <c r="N465" s="79" t="s">
        <v>750</v>
      </c>
      <c r="O465" s="79" t="s">
        <v>777</v>
      </c>
      <c r="P465" s="79" t="s">
        <v>775</v>
      </c>
    </row>
    <row r="466" spans="11:16">
      <c r="K466" s="362">
        <v>45815</v>
      </c>
      <c r="L466" s="79" t="s">
        <v>773</v>
      </c>
      <c r="N466" s="79" t="s">
        <v>781</v>
      </c>
      <c r="O466" s="79" t="s">
        <v>752</v>
      </c>
      <c r="P466" s="79" t="s">
        <v>754</v>
      </c>
    </row>
    <row r="467" spans="11:16">
      <c r="K467" s="362">
        <v>45816</v>
      </c>
      <c r="L467" s="79" t="s">
        <v>774</v>
      </c>
      <c r="N467" s="79" t="s">
        <v>776</v>
      </c>
      <c r="O467" s="79" t="s">
        <v>752</v>
      </c>
      <c r="P467" s="79" t="s">
        <v>789</v>
      </c>
    </row>
    <row r="468" spans="11:16">
      <c r="K468" s="362">
        <v>45817</v>
      </c>
      <c r="L468" s="79" t="s">
        <v>767</v>
      </c>
      <c r="N468" s="79" t="s">
        <v>754</v>
      </c>
      <c r="O468" s="79" t="s">
        <v>750</v>
      </c>
      <c r="P468" s="79" t="s">
        <v>753</v>
      </c>
    </row>
    <row r="469" spans="11:16">
      <c r="K469" s="362">
        <v>45818</v>
      </c>
      <c r="L469" s="79" t="s">
        <v>769</v>
      </c>
      <c r="N469" s="79" t="s">
        <v>754</v>
      </c>
      <c r="O469" s="79" t="s">
        <v>750</v>
      </c>
      <c r="P469" s="79" t="s">
        <v>777</v>
      </c>
    </row>
    <row r="470" spans="11:16">
      <c r="K470" s="362">
        <v>45819</v>
      </c>
      <c r="L470" s="79" t="s">
        <v>770</v>
      </c>
      <c r="N470" s="79" t="s">
        <v>775</v>
      </c>
      <c r="O470" s="79" t="s">
        <v>779</v>
      </c>
      <c r="P470" s="79" t="s">
        <v>782</v>
      </c>
    </row>
    <row r="471" spans="11:16">
      <c r="K471" s="362">
        <v>45820</v>
      </c>
      <c r="L471" s="79" t="s">
        <v>771</v>
      </c>
      <c r="N471" s="79" t="s">
        <v>754</v>
      </c>
      <c r="O471" s="79" t="s">
        <v>751</v>
      </c>
      <c r="P471" s="79" t="s">
        <v>783</v>
      </c>
    </row>
    <row r="472" spans="11:16">
      <c r="K472" s="362">
        <v>45821</v>
      </c>
      <c r="L472" s="79" t="s">
        <v>772</v>
      </c>
      <c r="N472" s="79" t="s">
        <v>754</v>
      </c>
      <c r="O472" s="79" t="s">
        <v>781</v>
      </c>
      <c r="P472" s="79" t="s">
        <v>783</v>
      </c>
    </row>
    <row r="473" spans="11:16">
      <c r="K473" s="362">
        <v>45822</v>
      </c>
      <c r="L473" s="79" t="s">
        <v>773</v>
      </c>
      <c r="N473" s="79" t="s">
        <v>788</v>
      </c>
      <c r="O473" s="79" t="s">
        <v>750</v>
      </c>
      <c r="P473" s="79" t="s">
        <v>752</v>
      </c>
    </row>
    <row r="474" spans="11:16">
      <c r="K474" s="362">
        <v>45823</v>
      </c>
      <c r="L474" s="79" t="s">
        <v>774</v>
      </c>
      <c r="N474" s="79" t="s">
        <v>789</v>
      </c>
      <c r="O474" s="79" t="s">
        <v>750</v>
      </c>
      <c r="P474" s="79" t="s">
        <v>783</v>
      </c>
    </row>
    <row r="475" spans="11:16">
      <c r="K475" s="362">
        <v>45824</v>
      </c>
      <c r="L475" s="79" t="s">
        <v>767</v>
      </c>
      <c r="N475" s="79" t="s">
        <v>778</v>
      </c>
      <c r="O475" s="79" t="s">
        <v>775</v>
      </c>
      <c r="P475" s="79" t="s">
        <v>750</v>
      </c>
    </row>
    <row r="476" spans="11:16">
      <c r="K476" s="362">
        <v>45825</v>
      </c>
      <c r="L476" s="79" t="s">
        <v>769</v>
      </c>
      <c r="N476" s="79" t="s">
        <v>752</v>
      </c>
      <c r="O476" s="79" t="s">
        <v>790</v>
      </c>
      <c r="P476" s="79" t="s">
        <v>791</v>
      </c>
    </row>
    <row r="477" spans="11:16">
      <c r="K477" s="362">
        <v>45826</v>
      </c>
      <c r="L477" s="79" t="s">
        <v>770</v>
      </c>
      <c r="N477" s="79" t="s">
        <v>777</v>
      </c>
      <c r="O477" s="79" t="s">
        <v>788</v>
      </c>
      <c r="P477" s="79" t="s">
        <v>750</v>
      </c>
    </row>
    <row r="478" spans="11:16">
      <c r="K478" s="362">
        <v>45827</v>
      </c>
      <c r="L478" s="79" t="s">
        <v>771</v>
      </c>
      <c r="N478" s="79" t="s">
        <v>752</v>
      </c>
      <c r="O478" s="79" t="s">
        <v>788</v>
      </c>
      <c r="P478" s="79" t="s">
        <v>751</v>
      </c>
    </row>
    <row r="479" spans="11:16">
      <c r="K479" s="362">
        <v>45828</v>
      </c>
      <c r="L479" s="79" t="s">
        <v>772</v>
      </c>
      <c r="N479" s="79" t="s">
        <v>783</v>
      </c>
      <c r="O479" s="79" t="s">
        <v>775</v>
      </c>
      <c r="P479" s="79" t="s">
        <v>750</v>
      </c>
    </row>
    <row r="480" spans="11:16">
      <c r="K480" s="362">
        <v>45829</v>
      </c>
      <c r="L480" s="79" t="s">
        <v>773</v>
      </c>
      <c r="N480" s="79" t="s">
        <v>752</v>
      </c>
      <c r="O480" s="79" t="s">
        <v>780</v>
      </c>
      <c r="P480" s="79" t="s">
        <v>781</v>
      </c>
    </row>
    <row r="481" spans="11:16">
      <c r="K481" s="362">
        <v>45830</v>
      </c>
      <c r="L481" s="79" t="s">
        <v>774</v>
      </c>
      <c r="N481" s="79" t="s">
        <v>777</v>
      </c>
      <c r="O481" s="79" t="s">
        <v>775</v>
      </c>
      <c r="P481" s="79" t="s">
        <v>784</v>
      </c>
    </row>
    <row r="482" spans="11:16">
      <c r="K482" s="362">
        <v>45831</v>
      </c>
      <c r="L482" s="79" t="s">
        <v>767</v>
      </c>
      <c r="N482" s="79" t="s">
        <v>750</v>
      </c>
      <c r="O482" s="79" t="s">
        <v>752</v>
      </c>
      <c r="P482" s="79" t="s">
        <v>758</v>
      </c>
    </row>
    <row r="483" spans="11:16">
      <c r="K483" s="362">
        <v>45832</v>
      </c>
      <c r="L483" s="79" t="s">
        <v>769</v>
      </c>
      <c r="N483" s="79" t="s">
        <v>781</v>
      </c>
      <c r="O483" s="79" t="s">
        <v>777</v>
      </c>
      <c r="P483" s="79" t="s">
        <v>785</v>
      </c>
    </row>
    <row r="484" spans="11:16">
      <c r="K484" s="362">
        <v>45833</v>
      </c>
      <c r="L484" s="79" t="s">
        <v>770</v>
      </c>
      <c r="N484" s="79" t="s">
        <v>791</v>
      </c>
      <c r="O484" s="79" t="s">
        <v>782</v>
      </c>
      <c r="P484" s="79" t="s">
        <v>775</v>
      </c>
    </row>
    <row r="485" spans="11:16">
      <c r="K485" s="362">
        <v>45834</v>
      </c>
      <c r="L485" s="79" t="s">
        <v>771</v>
      </c>
      <c r="N485" s="79" t="s">
        <v>779</v>
      </c>
      <c r="O485" s="79" t="s">
        <v>752</v>
      </c>
      <c r="P485" s="79" t="s">
        <v>785</v>
      </c>
    </row>
    <row r="486" spans="11:16">
      <c r="K486" s="362">
        <v>45835</v>
      </c>
      <c r="L486" s="79" t="s">
        <v>772</v>
      </c>
      <c r="N486" s="79" t="s">
        <v>781</v>
      </c>
      <c r="O486" s="79" t="s">
        <v>752</v>
      </c>
      <c r="P486" s="79" t="s">
        <v>775</v>
      </c>
    </row>
    <row r="487" spans="11:16">
      <c r="K487" s="362">
        <v>45836</v>
      </c>
      <c r="L487" s="79" t="s">
        <v>773</v>
      </c>
      <c r="N487" s="79" t="s">
        <v>750</v>
      </c>
      <c r="O487" s="79" t="s">
        <v>778</v>
      </c>
      <c r="P487" s="79" t="s">
        <v>754</v>
      </c>
    </row>
    <row r="488" spans="11:16">
      <c r="K488" s="362">
        <v>45837</v>
      </c>
      <c r="L488" s="79" t="s">
        <v>774</v>
      </c>
      <c r="N488" s="79" t="s">
        <v>750</v>
      </c>
      <c r="O488" s="79" t="s">
        <v>777</v>
      </c>
      <c r="P488" s="79" t="s">
        <v>775</v>
      </c>
    </row>
    <row r="489" spans="11:16">
      <c r="K489" s="362">
        <v>45838</v>
      </c>
      <c r="L489" s="79" t="s">
        <v>767</v>
      </c>
      <c r="N489" s="79" t="s">
        <v>775</v>
      </c>
      <c r="O489" s="79" t="s">
        <v>792</v>
      </c>
      <c r="P489" s="79" t="s">
        <v>786</v>
      </c>
    </row>
    <row r="490" spans="11:16">
      <c r="K490" s="362">
        <v>45839</v>
      </c>
      <c r="L490" s="79" t="s">
        <v>769</v>
      </c>
      <c r="N490" s="79" t="s">
        <v>785</v>
      </c>
      <c r="O490" s="79" t="s">
        <v>750</v>
      </c>
      <c r="P490" s="79" t="s">
        <v>777</v>
      </c>
    </row>
    <row r="491" spans="11:16">
      <c r="K491" s="362">
        <v>45840</v>
      </c>
      <c r="L491" s="79" t="s">
        <v>770</v>
      </c>
      <c r="N491" s="79" t="s">
        <v>789</v>
      </c>
      <c r="O491" s="79" t="s">
        <v>781</v>
      </c>
      <c r="P491" s="79" t="s">
        <v>753</v>
      </c>
    </row>
    <row r="492" spans="11:16">
      <c r="K492" s="362">
        <v>45841</v>
      </c>
      <c r="L492" s="79" t="s">
        <v>771</v>
      </c>
      <c r="N492" s="79" t="s">
        <v>785</v>
      </c>
      <c r="O492" s="79" t="s">
        <v>779</v>
      </c>
      <c r="P492" s="79" t="s">
        <v>752</v>
      </c>
    </row>
    <row r="493" spans="11:16">
      <c r="K493" s="362">
        <v>45842</v>
      </c>
      <c r="L493" s="79" t="s">
        <v>772</v>
      </c>
      <c r="N493" s="79" t="s">
        <v>775</v>
      </c>
      <c r="O493" s="79" t="s">
        <v>779</v>
      </c>
      <c r="P493" s="79" t="s">
        <v>777</v>
      </c>
    </row>
    <row r="494" spans="11:16">
      <c r="K494" s="362">
        <v>45843</v>
      </c>
      <c r="L494" s="79" t="s">
        <v>773</v>
      </c>
      <c r="N494" s="79" t="s">
        <v>789</v>
      </c>
      <c r="O494" s="79" t="s">
        <v>776</v>
      </c>
      <c r="P494" s="79" t="s">
        <v>752</v>
      </c>
    </row>
    <row r="495" spans="11:16">
      <c r="K495" s="362">
        <v>45844</v>
      </c>
      <c r="L495" s="79" t="s">
        <v>774</v>
      </c>
      <c r="N495" s="79" t="s">
        <v>775</v>
      </c>
      <c r="O495" s="79" t="s">
        <v>776</v>
      </c>
      <c r="P495" s="79" t="s">
        <v>782</v>
      </c>
    </row>
    <row r="496" spans="11:16">
      <c r="K496" s="362">
        <v>45845</v>
      </c>
      <c r="L496" s="79" t="s">
        <v>767</v>
      </c>
      <c r="N496" s="79" t="s">
        <v>778</v>
      </c>
      <c r="O496" s="79" t="s">
        <v>754</v>
      </c>
      <c r="P496" s="79" t="s">
        <v>750</v>
      </c>
    </row>
    <row r="497" spans="11:16">
      <c r="K497" s="362">
        <v>45846</v>
      </c>
      <c r="L497" s="79" t="s">
        <v>769</v>
      </c>
      <c r="N497" s="79" t="s">
        <v>752</v>
      </c>
      <c r="O497" s="79" t="s">
        <v>789</v>
      </c>
      <c r="P497" s="79" t="s">
        <v>781</v>
      </c>
    </row>
    <row r="498" spans="11:16">
      <c r="K498" s="362">
        <v>45847</v>
      </c>
      <c r="L498" s="79" t="s">
        <v>770</v>
      </c>
      <c r="N498" s="79" t="s">
        <v>752</v>
      </c>
      <c r="O498" s="79" t="s">
        <v>758</v>
      </c>
      <c r="P498" s="79" t="s">
        <v>750</v>
      </c>
    </row>
    <row r="499" spans="11:16">
      <c r="K499" s="362">
        <v>45848</v>
      </c>
      <c r="L499" s="79" t="s">
        <v>771</v>
      </c>
      <c r="N499" s="79" t="s">
        <v>752</v>
      </c>
      <c r="O499" s="79" t="s">
        <v>780</v>
      </c>
      <c r="P499" s="79" t="s">
        <v>750</v>
      </c>
    </row>
    <row r="500" spans="11:16">
      <c r="K500" s="362">
        <v>45849</v>
      </c>
      <c r="L500" s="79" t="s">
        <v>772</v>
      </c>
      <c r="N500" s="79" t="s">
        <v>752</v>
      </c>
      <c r="O500" s="79" t="s">
        <v>754</v>
      </c>
      <c r="P500" s="79" t="s">
        <v>751</v>
      </c>
    </row>
    <row r="501" spans="11:16">
      <c r="K501" s="362">
        <v>45850</v>
      </c>
      <c r="L501" s="79" t="s">
        <v>773</v>
      </c>
      <c r="N501" s="79" t="s">
        <v>782</v>
      </c>
      <c r="O501" s="79" t="s">
        <v>754</v>
      </c>
      <c r="P501" s="79" t="s">
        <v>750</v>
      </c>
    </row>
    <row r="502" spans="11:16">
      <c r="K502" s="362">
        <v>45851</v>
      </c>
      <c r="L502" s="79" t="s">
        <v>774</v>
      </c>
      <c r="N502" s="79" t="s">
        <v>752</v>
      </c>
      <c r="O502" s="79" t="s">
        <v>780</v>
      </c>
      <c r="P502" s="79" t="s">
        <v>776</v>
      </c>
    </row>
    <row r="503" spans="11:16">
      <c r="K503" s="362">
        <v>45852</v>
      </c>
      <c r="L503" s="79" t="s">
        <v>767</v>
      </c>
      <c r="N503" s="79" t="s">
        <v>750</v>
      </c>
      <c r="O503" s="79" t="s">
        <v>752</v>
      </c>
      <c r="P503" s="79" t="s">
        <v>754</v>
      </c>
    </row>
    <row r="504" spans="11:16">
      <c r="K504" s="362">
        <v>45853</v>
      </c>
      <c r="L504" s="79" t="s">
        <v>769</v>
      </c>
      <c r="N504" s="79" t="s">
        <v>781</v>
      </c>
      <c r="O504" s="79" t="s">
        <v>777</v>
      </c>
      <c r="P504" s="79" t="s">
        <v>780</v>
      </c>
    </row>
    <row r="505" spans="11:16">
      <c r="K505" s="362">
        <v>45854</v>
      </c>
      <c r="L505" s="79" t="s">
        <v>770</v>
      </c>
      <c r="N505" s="79" t="s">
        <v>750</v>
      </c>
      <c r="O505" s="79" t="s">
        <v>783</v>
      </c>
      <c r="P505" s="79" t="s">
        <v>758</v>
      </c>
    </row>
    <row r="506" spans="11:16">
      <c r="K506" s="362">
        <v>45855</v>
      </c>
      <c r="L506" s="79" t="s">
        <v>771</v>
      </c>
      <c r="N506" s="79" t="s">
        <v>750</v>
      </c>
      <c r="O506" s="79" t="s">
        <v>752</v>
      </c>
      <c r="P506" s="79" t="s">
        <v>780</v>
      </c>
    </row>
    <row r="507" spans="11:16">
      <c r="K507" s="362">
        <v>45856</v>
      </c>
      <c r="L507" s="79" t="s">
        <v>772</v>
      </c>
      <c r="N507" s="79" t="s">
        <v>751</v>
      </c>
      <c r="O507" s="79" t="s">
        <v>783</v>
      </c>
      <c r="P507" s="79" t="s">
        <v>758</v>
      </c>
    </row>
    <row r="508" spans="11:16">
      <c r="K508" s="362">
        <v>45857</v>
      </c>
      <c r="L508" s="79" t="s">
        <v>773</v>
      </c>
      <c r="N508" s="79" t="s">
        <v>776</v>
      </c>
      <c r="O508" s="79" t="s">
        <v>782</v>
      </c>
      <c r="P508" s="79" t="s">
        <v>775</v>
      </c>
    </row>
    <row r="509" spans="11:16">
      <c r="K509" s="362">
        <v>45858</v>
      </c>
      <c r="L509" s="79" t="s">
        <v>774</v>
      </c>
      <c r="N509" s="79" t="s">
        <v>750</v>
      </c>
      <c r="O509" s="79" t="s">
        <v>777</v>
      </c>
      <c r="P509" s="79" t="s">
        <v>754</v>
      </c>
    </row>
    <row r="510" spans="11:16">
      <c r="K510" s="362">
        <v>45859</v>
      </c>
      <c r="L510" s="79" t="s">
        <v>767</v>
      </c>
      <c r="N510" s="79" t="s">
        <v>754</v>
      </c>
      <c r="O510" s="79" t="s">
        <v>750</v>
      </c>
      <c r="P510" s="79" t="s">
        <v>777</v>
      </c>
    </row>
    <row r="511" spans="11:16">
      <c r="K511" s="362">
        <v>45860</v>
      </c>
      <c r="L511" s="79" t="s">
        <v>769</v>
      </c>
      <c r="N511" s="79" t="s">
        <v>780</v>
      </c>
      <c r="O511" s="79" t="s">
        <v>750</v>
      </c>
      <c r="P511" s="79" t="s">
        <v>752</v>
      </c>
    </row>
    <row r="512" spans="11:16">
      <c r="K512" s="362">
        <v>45861</v>
      </c>
      <c r="L512" s="79" t="s">
        <v>770</v>
      </c>
      <c r="N512" s="79" t="s">
        <v>758</v>
      </c>
      <c r="O512" s="79" t="s">
        <v>776</v>
      </c>
      <c r="P512" s="79" t="s">
        <v>752</v>
      </c>
    </row>
    <row r="513" spans="11:16">
      <c r="K513" s="362">
        <v>45862</v>
      </c>
      <c r="L513" s="79" t="s">
        <v>771</v>
      </c>
      <c r="N513" s="79" t="s">
        <v>754</v>
      </c>
      <c r="O513" s="79" t="s">
        <v>781</v>
      </c>
      <c r="P513" s="79" t="s">
        <v>783</v>
      </c>
    </row>
    <row r="514" spans="11:16">
      <c r="K514" s="362">
        <v>45863</v>
      </c>
      <c r="L514" s="79" t="s">
        <v>772</v>
      </c>
      <c r="N514" s="79" t="s">
        <v>785</v>
      </c>
      <c r="O514" s="79" t="s">
        <v>750</v>
      </c>
      <c r="P514" s="79" t="s">
        <v>752</v>
      </c>
    </row>
    <row r="515" spans="11:16">
      <c r="K515" s="362">
        <v>45864</v>
      </c>
      <c r="L515" s="79" t="s">
        <v>773</v>
      </c>
      <c r="N515" s="79" t="s">
        <v>775</v>
      </c>
      <c r="O515" s="79" t="s">
        <v>750</v>
      </c>
      <c r="P515" s="79" t="s">
        <v>787</v>
      </c>
    </row>
    <row r="516" spans="11:16">
      <c r="K516" s="362">
        <v>45865</v>
      </c>
      <c r="L516" s="79" t="s">
        <v>774</v>
      </c>
      <c r="N516" s="79" t="s">
        <v>754</v>
      </c>
      <c r="O516" s="79" t="s">
        <v>750</v>
      </c>
      <c r="P516" s="79" t="s">
        <v>753</v>
      </c>
    </row>
    <row r="517" spans="11:16">
      <c r="K517" s="362">
        <v>45866</v>
      </c>
      <c r="L517" s="79" t="s">
        <v>767</v>
      </c>
      <c r="N517" s="79" t="s">
        <v>752</v>
      </c>
      <c r="O517" s="79" t="s">
        <v>754</v>
      </c>
      <c r="P517" s="79" t="s">
        <v>781</v>
      </c>
    </row>
    <row r="518" spans="11:16">
      <c r="K518" s="362">
        <v>45867</v>
      </c>
      <c r="L518" s="79" t="s">
        <v>769</v>
      </c>
      <c r="N518" s="79" t="s">
        <v>783</v>
      </c>
      <c r="O518" s="79" t="s">
        <v>780</v>
      </c>
      <c r="P518" s="79" t="s">
        <v>779</v>
      </c>
    </row>
    <row r="519" spans="11:16">
      <c r="K519" s="362">
        <v>45868</v>
      </c>
      <c r="L519" s="79" t="s">
        <v>770</v>
      </c>
      <c r="N519" s="79" t="s">
        <v>752</v>
      </c>
      <c r="O519" s="79" t="s">
        <v>758</v>
      </c>
      <c r="P519" s="79" t="s">
        <v>776</v>
      </c>
    </row>
    <row r="520" spans="11:16">
      <c r="K520" s="362">
        <v>45869</v>
      </c>
      <c r="L520" s="79" t="s">
        <v>771</v>
      </c>
      <c r="N520" s="79" t="s">
        <v>752</v>
      </c>
      <c r="O520" s="79" t="s">
        <v>785</v>
      </c>
      <c r="P520" s="79" t="s">
        <v>776</v>
      </c>
    </row>
    <row r="521" spans="11:16">
      <c r="K521" s="362">
        <v>45870</v>
      </c>
      <c r="L521" s="79" t="s">
        <v>772</v>
      </c>
      <c r="N521" s="79" t="s">
        <v>786</v>
      </c>
      <c r="O521" s="79" t="s">
        <v>754</v>
      </c>
      <c r="P521" s="79" t="s">
        <v>750</v>
      </c>
    </row>
    <row r="522" spans="11:16">
      <c r="K522" s="362">
        <v>45871</v>
      </c>
      <c r="L522" s="79" t="s">
        <v>773</v>
      </c>
      <c r="N522" s="79" t="s">
        <v>787</v>
      </c>
      <c r="O522" s="79" t="s">
        <v>754</v>
      </c>
      <c r="P522" s="79" t="s">
        <v>776</v>
      </c>
    </row>
    <row r="523" spans="11:16">
      <c r="K523" s="362">
        <v>45872</v>
      </c>
      <c r="L523" s="79" t="s">
        <v>774</v>
      </c>
      <c r="N523" s="79" t="s">
        <v>778</v>
      </c>
      <c r="O523" s="79" t="s">
        <v>775</v>
      </c>
      <c r="P523" s="79" t="s">
        <v>750</v>
      </c>
    </row>
    <row r="524" spans="11:16">
      <c r="K524" s="362">
        <v>45873</v>
      </c>
      <c r="L524" s="79" t="s">
        <v>767</v>
      </c>
      <c r="N524" s="79" t="s">
        <v>750</v>
      </c>
      <c r="O524" s="79" t="s">
        <v>778</v>
      </c>
      <c r="P524" s="79" t="s">
        <v>788</v>
      </c>
    </row>
    <row r="525" spans="11:16">
      <c r="K525" s="362">
        <v>45874</v>
      </c>
      <c r="L525" s="79" t="s">
        <v>769</v>
      </c>
      <c r="N525" s="79" t="s">
        <v>781</v>
      </c>
      <c r="O525" s="79" t="s">
        <v>786</v>
      </c>
      <c r="P525" s="79" t="s">
        <v>754</v>
      </c>
    </row>
    <row r="526" spans="11:16">
      <c r="K526" s="362">
        <v>45875</v>
      </c>
      <c r="L526" s="79" t="s">
        <v>770</v>
      </c>
      <c r="N526" s="79" t="s">
        <v>750</v>
      </c>
      <c r="O526" s="79" t="s">
        <v>786</v>
      </c>
      <c r="P526" s="79" t="s">
        <v>758</v>
      </c>
    </row>
    <row r="527" spans="11:16">
      <c r="K527" s="362">
        <v>45876</v>
      </c>
      <c r="L527" s="79" t="s">
        <v>771</v>
      </c>
      <c r="N527" s="79" t="s">
        <v>776</v>
      </c>
      <c r="O527" s="79" t="s">
        <v>783</v>
      </c>
      <c r="P527" s="79" t="s">
        <v>754</v>
      </c>
    </row>
    <row r="528" spans="11:16">
      <c r="K528" s="362">
        <v>45877</v>
      </c>
      <c r="L528" s="79" t="s">
        <v>772</v>
      </c>
      <c r="N528" s="79" t="s">
        <v>750</v>
      </c>
      <c r="O528" s="79" t="s">
        <v>782</v>
      </c>
      <c r="P528" s="79" t="s">
        <v>785</v>
      </c>
    </row>
    <row r="529" spans="11:16">
      <c r="K529" s="362">
        <v>45878</v>
      </c>
      <c r="L529" s="79" t="s">
        <v>773</v>
      </c>
      <c r="N529" s="79" t="s">
        <v>779</v>
      </c>
      <c r="O529" s="79" t="s">
        <v>752</v>
      </c>
      <c r="P529" s="79" t="s">
        <v>785</v>
      </c>
    </row>
    <row r="530" spans="11:16">
      <c r="K530" s="362">
        <v>45879</v>
      </c>
      <c r="L530" s="79" t="s">
        <v>774</v>
      </c>
      <c r="N530" s="79" t="s">
        <v>750</v>
      </c>
      <c r="O530" s="79" t="s">
        <v>787</v>
      </c>
      <c r="P530" s="79" t="s">
        <v>780</v>
      </c>
    </row>
    <row r="531" spans="11:16">
      <c r="K531" s="362">
        <v>45880</v>
      </c>
      <c r="L531" s="79" t="s">
        <v>767</v>
      </c>
      <c r="N531" s="79" t="s">
        <v>780</v>
      </c>
      <c r="O531" s="79" t="s">
        <v>750</v>
      </c>
      <c r="P531" s="79" t="s">
        <v>777</v>
      </c>
    </row>
    <row r="532" spans="11:16">
      <c r="K532" s="362">
        <v>45881</v>
      </c>
      <c r="L532" s="79" t="s">
        <v>769</v>
      </c>
      <c r="N532" s="79" t="s">
        <v>785</v>
      </c>
      <c r="O532" s="79" t="s">
        <v>750</v>
      </c>
      <c r="P532" s="79" t="s">
        <v>752</v>
      </c>
    </row>
    <row r="533" spans="11:16">
      <c r="K533" s="362">
        <v>45882</v>
      </c>
      <c r="L533" s="79" t="s">
        <v>770</v>
      </c>
      <c r="N533" s="79" t="s">
        <v>754</v>
      </c>
      <c r="O533" s="79" t="s">
        <v>751</v>
      </c>
      <c r="P533" s="79" t="s">
        <v>752</v>
      </c>
    </row>
    <row r="534" spans="11:16">
      <c r="K534" s="362">
        <v>45883</v>
      </c>
      <c r="L534" s="79" t="s">
        <v>771</v>
      </c>
      <c r="N534" s="79" t="s">
        <v>780</v>
      </c>
      <c r="O534" s="79" t="s">
        <v>750</v>
      </c>
      <c r="P534" s="79" t="s">
        <v>777</v>
      </c>
    </row>
    <row r="535" spans="11:16">
      <c r="K535" s="362">
        <v>45884</v>
      </c>
      <c r="L535" s="79" t="s">
        <v>772</v>
      </c>
      <c r="N535" s="79" t="s">
        <v>754</v>
      </c>
      <c r="O535" s="79" t="s">
        <v>750</v>
      </c>
      <c r="P535" s="79" t="s">
        <v>777</v>
      </c>
    </row>
    <row r="536" spans="11:16">
      <c r="K536" s="362">
        <v>45885</v>
      </c>
      <c r="L536" s="79" t="s">
        <v>773</v>
      </c>
      <c r="N536" s="79" t="s">
        <v>775</v>
      </c>
      <c r="O536" s="79" t="s">
        <v>779</v>
      </c>
      <c r="P536" s="79" t="s">
        <v>786</v>
      </c>
    </row>
    <row r="537" spans="11:16">
      <c r="K537" s="362">
        <v>45886</v>
      </c>
      <c r="L537" s="79" t="s">
        <v>774</v>
      </c>
      <c r="N537" s="79" t="s">
        <v>775</v>
      </c>
      <c r="O537" s="79" t="s">
        <v>750</v>
      </c>
      <c r="P537" s="79" t="s">
        <v>752</v>
      </c>
    </row>
    <row r="538" spans="11:16">
      <c r="K538" s="362">
        <v>45887</v>
      </c>
      <c r="L538" s="79" t="s">
        <v>767</v>
      </c>
      <c r="N538" s="79" t="s">
        <v>778</v>
      </c>
      <c r="O538" s="79" t="s">
        <v>754</v>
      </c>
      <c r="P538" s="79" t="s">
        <v>750</v>
      </c>
    </row>
    <row r="539" spans="11:16">
      <c r="K539" s="362">
        <v>45888</v>
      </c>
      <c r="L539" s="79" t="s">
        <v>769</v>
      </c>
      <c r="N539" s="79" t="s">
        <v>752</v>
      </c>
      <c r="O539" s="79" t="s">
        <v>780</v>
      </c>
      <c r="P539" s="79" t="s">
        <v>750</v>
      </c>
    </row>
    <row r="540" spans="11:16">
      <c r="K540" s="362">
        <v>45889</v>
      </c>
      <c r="L540" s="79" t="s">
        <v>770</v>
      </c>
      <c r="N540" s="79" t="s">
        <v>782</v>
      </c>
      <c r="O540" s="79" t="s">
        <v>754</v>
      </c>
      <c r="P540" s="79" t="s">
        <v>784</v>
      </c>
    </row>
    <row r="541" spans="11:16">
      <c r="K541" s="362">
        <v>45890</v>
      </c>
      <c r="L541" s="79" t="s">
        <v>771</v>
      </c>
      <c r="N541" s="79" t="s">
        <v>752</v>
      </c>
      <c r="O541" s="79" t="s">
        <v>754</v>
      </c>
      <c r="P541" s="79" t="s">
        <v>750</v>
      </c>
    </row>
    <row r="542" spans="11:16">
      <c r="K542" s="362">
        <v>45891</v>
      </c>
      <c r="L542" s="79" t="s">
        <v>772</v>
      </c>
      <c r="N542" s="79" t="s">
        <v>777</v>
      </c>
      <c r="O542" s="79" t="s">
        <v>754</v>
      </c>
      <c r="P542" s="79" t="s">
        <v>750</v>
      </c>
    </row>
    <row r="543" spans="11:16">
      <c r="K543" s="362">
        <v>45892</v>
      </c>
      <c r="L543" s="79" t="s">
        <v>773</v>
      </c>
      <c r="N543" s="79" t="s">
        <v>787</v>
      </c>
      <c r="O543" s="79" t="s">
        <v>788</v>
      </c>
      <c r="P543" s="79" t="s">
        <v>750</v>
      </c>
    </row>
    <row r="544" spans="11:16">
      <c r="K544" s="362">
        <v>45893</v>
      </c>
      <c r="L544" s="79" t="s">
        <v>774</v>
      </c>
      <c r="N544" s="79" t="s">
        <v>783</v>
      </c>
      <c r="O544" s="79" t="s">
        <v>758</v>
      </c>
      <c r="P544" s="79" t="s">
        <v>779</v>
      </c>
    </row>
    <row r="545" spans="11:16">
      <c r="K545" s="362">
        <v>45894</v>
      </c>
      <c r="L545" s="79" t="s">
        <v>767</v>
      </c>
      <c r="N545" s="79" t="s">
        <v>781</v>
      </c>
      <c r="O545" s="79" t="s">
        <v>783</v>
      </c>
      <c r="P545" s="79" t="s">
        <v>790</v>
      </c>
    </row>
    <row r="546" spans="11:16">
      <c r="K546" s="362">
        <v>45895</v>
      </c>
      <c r="L546" s="79" t="s">
        <v>769</v>
      </c>
      <c r="N546" s="79" t="s">
        <v>750</v>
      </c>
      <c r="O546" s="79" t="s">
        <v>752</v>
      </c>
      <c r="P546" s="79" t="s">
        <v>758</v>
      </c>
    </row>
    <row r="547" spans="11:16">
      <c r="K547" s="362">
        <v>45896</v>
      </c>
      <c r="L547" s="79" t="s">
        <v>770</v>
      </c>
      <c r="N547" s="79" t="s">
        <v>781</v>
      </c>
      <c r="O547" s="79" t="s">
        <v>777</v>
      </c>
      <c r="P547" s="79" t="s">
        <v>785</v>
      </c>
    </row>
    <row r="548" spans="11:16">
      <c r="K548" s="362">
        <v>45897</v>
      </c>
      <c r="L548" s="79" t="s">
        <v>771</v>
      </c>
      <c r="N548" s="79" t="s">
        <v>791</v>
      </c>
      <c r="O548" s="79" t="s">
        <v>782</v>
      </c>
      <c r="P548" s="79" t="s">
        <v>775</v>
      </c>
    </row>
    <row r="549" spans="11:16">
      <c r="K549" s="362">
        <v>45898</v>
      </c>
      <c r="L549" s="79" t="s">
        <v>772</v>
      </c>
      <c r="N549" s="79" t="s">
        <v>779</v>
      </c>
      <c r="O549" s="79" t="s">
        <v>752</v>
      </c>
      <c r="P549" s="79" t="s">
        <v>785</v>
      </c>
    </row>
    <row r="550" spans="11:16">
      <c r="K550" s="362">
        <v>45899</v>
      </c>
      <c r="L550" s="79" t="s">
        <v>773</v>
      </c>
      <c r="N550" s="79" t="s">
        <v>781</v>
      </c>
      <c r="O550" s="79" t="s">
        <v>752</v>
      </c>
      <c r="P550" s="79" t="s">
        <v>775</v>
      </c>
    </row>
    <row r="551" spans="11:16">
      <c r="K551" s="362">
        <v>45900</v>
      </c>
      <c r="L551" s="79" t="s">
        <v>774</v>
      </c>
      <c r="N551" s="79" t="s">
        <v>750</v>
      </c>
      <c r="O551" s="79" t="s">
        <v>778</v>
      </c>
      <c r="P551" s="79" t="s">
        <v>754</v>
      </c>
    </row>
    <row r="552" spans="11:16">
      <c r="K552" s="362">
        <v>45901</v>
      </c>
      <c r="L552" s="79" t="s">
        <v>767</v>
      </c>
      <c r="N552" s="79" t="s">
        <v>754</v>
      </c>
      <c r="O552" s="79" t="s">
        <v>781</v>
      </c>
      <c r="P552" s="79" t="s">
        <v>783</v>
      </c>
    </row>
    <row r="553" spans="11:16">
      <c r="K553" s="362">
        <v>45902</v>
      </c>
      <c r="L553" s="79" t="s">
        <v>769</v>
      </c>
      <c r="N553" s="79" t="s">
        <v>775</v>
      </c>
      <c r="O553" s="79" t="s">
        <v>792</v>
      </c>
      <c r="P553" s="79" t="s">
        <v>786</v>
      </c>
    </row>
    <row r="554" spans="11:16">
      <c r="K554" s="362">
        <v>45903</v>
      </c>
      <c r="L554" s="79" t="s">
        <v>770</v>
      </c>
      <c r="N554" s="79" t="s">
        <v>785</v>
      </c>
      <c r="O554" s="79" t="s">
        <v>750</v>
      </c>
      <c r="P554" s="79" t="s">
        <v>777</v>
      </c>
    </row>
    <row r="555" spans="11:16">
      <c r="K555" s="362">
        <v>45904</v>
      </c>
      <c r="L555" s="79" t="s">
        <v>771</v>
      </c>
      <c r="N555" s="79" t="s">
        <v>789</v>
      </c>
      <c r="O555" s="79" t="s">
        <v>781</v>
      </c>
      <c r="P555" s="79" t="s">
        <v>753</v>
      </c>
    </row>
    <row r="556" spans="11:16">
      <c r="K556" s="362">
        <v>45905</v>
      </c>
      <c r="L556" s="79" t="s">
        <v>772</v>
      </c>
      <c r="N556" s="79" t="s">
        <v>785</v>
      </c>
      <c r="O556" s="79" t="s">
        <v>779</v>
      </c>
      <c r="P556" s="79" t="s">
        <v>752</v>
      </c>
    </row>
    <row r="557" spans="11:16">
      <c r="K557" s="362">
        <v>45906</v>
      </c>
      <c r="L557" s="79" t="s">
        <v>773</v>
      </c>
      <c r="N557" s="79" t="s">
        <v>775</v>
      </c>
      <c r="O557" s="79" t="s">
        <v>779</v>
      </c>
      <c r="P557" s="79" t="s">
        <v>777</v>
      </c>
    </row>
    <row r="558" spans="11:16">
      <c r="K558" s="362">
        <v>45907</v>
      </c>
      <c r="L558" s="79" t="s">
        <v>774</v>
      </c>
      <c r="N558" s="79" t="s">
        <v>789</v>
      </c>
      <c r="O558" s="79" t="s">
        <v>776</v>
      </c>
      <c r="P558" s="79" t="s">
        <v>752</v>
      </c>
    </row>
    <row r="559" spans="11:16">
      <c r="K559" s="362">
        <v>45908</v>
      </c>
      <c r="L559" s="79" t="s">
        <v>767</v>
      </c>
      <c r="N559" s="79" t="s">
        <v>783</v>
      </c>
      <c r="O559" s="79" t="s">
        <v>775</v>
      </c>
      <c r="P559" s="79" t="s">
        <v>779</v>
      </c>
    </row>
    <row r="560" spans="11:16">
      <c r="K560" s="362">
        <v>45909</v>
      </c>
      <c r="L560" s="79" t="s">
        <v>769</v>
      </c>
      <c r="N560" s="79" t="s">
        <v>778</v>
      </c>
      <c r="O560" s="79" t="s">
        <v>754</v>
      </c>
      <c r="P560" s="79" t="s">
        <v>750</v>
      </c>
    </row>
    <row r="561" spans="11:16">
      <c r="K561" s="362">
        <v>45910</v>
      </c>
      <c r="L561" s="79" t="s">
        <v>770</v>
      </c>
      <c r="N561" s="79" t="s">
        <v>752</v>
      </c>
      <c r="O561" s="79" t="s">
        <v>789</v>
      </c>
      <c r="P561" s="79" t="s">
        <v>781</v>
      </c>
    </row>
    <row r="562" spans="11:16">
      <c r="K562" s="362">
        <v>45911</v>
      </c>
      <c r="L562" s="79" t="s">
        <v>771</v>
      </c>
      <c r="N562" s="79" t="s">
        <v>752</v>
      </c>
      <c r="O562" s="79" t="s">
        <v>758</v>
      </c>
      <c r="P562" s="79" t="s">
        <v>750</v>
      </c>
    </row>
    <row r="563" spans="11:16">
      <c r="K563" s="362">
        <v>45912</v>
      </c>
      <c r="L563" s="79" t="s">
        <v>772</v>
      </c>
      <c r="N563" s="79" t="s">
        <v>752</v>
      </c>
      <c r="O563" s="79" t="s">
        <v>780</v>
      </c>
      <c r="P563" s="79" t="s">
        <v>750</v>
      </c>
    </row>
    <row r="564" spans="11:16">
      <c r="K564" s="362">
        <v>45913</v>
      </c>
      <c r="L564" s="79" t="s">
        <v>773</v>
      </c>
      <c r="N564" s="79" t="s">
        <v>752</v>
      </c>
      <c r="O564" s="79" t="s">
        <v>754</v>
      </c>
      <c r="P564" s="79" t="s">
        <v>751</v>
      </c>
    </row>
    <row r="565" spans="11:16">
      <c r="K565" s="362">
        <v>45914</v>
      </c>
      <c r="L565" s="79" t="s">
        <v>774</v>
      </c>
      <c r="N565" s="79" t="s">
        <v>782</v>
      </c>
      <c r="O565" s="79" t="s">
        <v>754</v>
      </c>
      <c r="P565" s="79" t="s">
        <v>750</v>
      </c>
    </row>
    <row r="566" spans="11:16">
      <c r="K566" s="362">
        <v>45915</v>
      </c>
      <c r="L566" s="79" t="s">
        <v>767</v>
      </c>
      <c r="N566" s="79" t="s">
        <v>750</v>
      </c>
      <c r="O566" s="79" t="s">
        <v>752</v>
      </c>
      <c r="P566" s="79" t="s">
        <v>789</v>
      </c>
    </row>
    <row r="567" spans="11:16">
      <c r="K567" s="362">
        <v>45916</v>
      </c>
      <c r="L567" s="79" t="s">
        <v>769</v>
      </c>
      <c r="N567" s="79" t="s">
        <v>791</v>
      </c>
      <c r="O567" s="79" t="s">
        <v>752</v>
      </c>
      <c r="P567" s="79" t="s">
        <v>775</v>
      </c>
    </row>
    <row r="568" spans="11:16">
      <c r="K568" s="362">
        <v>45917</v>
      </c>
      <c r="L568" s="79" t="s">
        <v>770</v>
      </c>
      <c r="N568" s="79" t="s">
        <v>751</v>
      </c>
      <c r="O568" s="79" t="s">
        <v>782</v>
      </c>
      <c r="P568" s="79" t="s">
        <v>785</v>
      </c>
    </row>
    <row r="569" spans="11:16">
      <c r="K569" s="362">
        <v>45918</v>
      </c>
      <c r="L569" s="79" t="s">
        <v>771</v>
      </c>
      <c r="N569" s="79" t="s">
        <v>776</v>
      </c>
      <c r="O569" s="79" t="s">
        <v>778</v>
      </c>
      <c r="P569" s="79" t="s">
        <v>754</v>
      </c>
    </row>
    <row r="570" spans="11:16">
      <c r="K570" s="362">
        <v>45919</v>
      </c>
      <c r="L570" s="79" t="s">
        <v>772</v>
      </c>
      <c r="N570" s="79" t="s">
        <v>750</v>
      </c>
      <c r="O570" s="79" t="s">
        <v>753</v>
      </c>
      <c r="P570" s="79" t="s">
        <v>785</v>
      </c>
    </row>
    <row r="571" spans="11:16">
      <c r="K571" s="362">
        <v>45920</v>
      </c>
      <c r="L571" s="79" t="s">
        <v>773</v>
      </c>
      <c r="N571" s="79" t="s">
        <v>781</v>
      </c>
      <c r="O571" s="79" t="s">
        <v>777</v>
      </c>
      <c r="P571" s="79" t="s">
        <v>788</v>
      </c>
    </row>
    <row r="572" spans="11:16">
      <c r="K572" s="362">
        <v>45921</v>
      </c>
      <c r="L572" s="79" t="s">
        <v>774</v>
      </c>
      <c r="N572" s="79" t="s">
        <v>779</v>
      </c>
      <c r="O572" s="79" t="s">
        <v>783</v>
      </c>
      <c r="P572" s="79" t="s">
        <v>780</v>
      </c>
    </row>
    <row r="573" spans="11:16">
      <c r="K573" s="362">
        <v>45922</v>
      </c>
      <c r="L573" s="79" t="s">
        <v>767</v>
      </c>
      <c r="N573" s="79" t="s">
        <v>754</v>
      </c>
      <c r="O573" s="79" t="s">
        <v>781</v>
      </c>
      <c r="P573" s="79" t="s">
        <v>777</v>
      </c>
    </row>
    <row r="574" spans="11:16">
      <c r="K574" s="362">
        <v>45923</v>
      </c>
      <c r="L574" s="79" t="s">
        <v>769</v>
      </c>
      <c r="N574" s="79" t="s">
        <v>754</v>
      </c>
      <c r="O574" s="79" t="s">
        <v>776</v>
      </c>
      <c r="P574" s="79" t="s">
        <v>752</v>
      </c>
    </row>
    <row r="575" spans="11:16">
      <c r="K575" s="362">
        <v>45924</v>
      </c>
      <c r="L575" s="79" t="s">
        <v>770</v>
      </c>
      <c r="N575" s="79" t="s">
        <v>790</v>
      </c>
      <c r="O575" s="79" t="s">
        <v>750</v>
      </c>
      <c r="P575" s="79" t="s">
        <v>752</v>
      </c>
    </row>
    <row r="576" spans="11:16">
      <c r="K576" s="362">
        <v>45925</v>
      </c>
      <c r="L576" s="79" t="s">
        <v>771</v>
      </c>
      <c r="N576" s="79" t="s">
        <v>785</v>
      </c>
      <c r="O576" s="79" t="s">
        <v>776</v>
      </c>
      <c r="P576" s="79" t="s">
        <v>783</v>
      </c>
    </row>
    <row r="577" spans="11:16">
      <c r="K577" s="362">
        <v>45926</v>
      </c>
      <c r="L577" s="79" t="s">
        <v>772</v>
      </c>
      <c r="N577" s="79" t="s">
        <v>789</v>
      </c>
      <c r="O577" s="79" t="s">
        <v>791</v>
      </c>
      <c r="P577" s="79" t="s">
        <v>777</v>
      </c>
    </row>
    <row r="578" spans="11:16">
      <c r="K578" s="362">
        <v>45927</v>
      </c>
      <c r="L578" s="79" t="s">
        <v>773</v>
      </c>
      <c r="N578" s="79" t="s">
        <v>754</v>
      </c>
      <c r="O578" s="79" t="s">
        <v>781</v>
      </c>
      <c r="P578" s="79" t="s">
        <v>787</v>
      </c>
    </row>
    <row r="579" spans="11:16">
      <c r="K579" s="362">
        <v>45928</v>
      </c>
      <c r="L579" s="79" t="s">
        <v>774</v>
      </c>
      <c r="N579" s="79" t="s">
        <v>785</v>
      </c>
      <c r="O579" s="79" t="s">
        <v>751</v>
      </c>
      <c r="P579" s="79" t="s">
        <v>777</v>
      </c>
    </row>
    <row r="580" spans="11:16">
      <c r="K580" s="362">
        <v>45929</v>
      </c>
      <c r="L580" s="79" t="s">
        <v>767</v>
      </c>
      <c r="N580" s="79" t="s">
        <v>782</v>
      </c>
      <c r="O580" s="79" t="s">
        <v>754</v>
      </c>
      <c r="P580" s="79" t="s">
        <v>776</v>
      </c>
    </row>
    <row r="581" spans="11:16">
      <c r="K581" s="362">
        <v>45930</v>
      </c>
      <c r="L581" s="79" t="s">
        <v>769</v>
      </c>
      <c r="N581" s="79" t="s">
        <v>782</v>
      </c>
      <c r="O581" s="79" t="s">
        <v>785</v>
      </c>
      <c r="P581" s="79" t="s">
        <v>792</v>
      </c>
    </row>
    <row r="582" spans="11:16">
      <c r="K582" s="362">
        <v>45931</v>
      </c>
      <c r="L582" s="79" t="s">
        <v>770</v>
      </c>
      <c r="N582" s="79" t="s">
        <v>783</v>
      </c>
      <c r="O582" s="79" t="s">
        <v>754</v>
      </c>
      <c r="P582" s="79" t="s">
        <v>776</v>
      </c>
    </row>
    <row r="583" spans="11:16">
      <c r="K583" s="362">
        <v>45932</v>
      </c>
      <c r="L583" s="79" t="s">
        <v>771</v>
      </c>
      <c r="N583" s="79" t="s">
        <v>783</v>
      </c>
      <c r="O583" s="79" t="s">
        <v>780</v>
      </c>
      <c r="P583" s="79" t="s">
        <v>784</v>
      </c>
    </row>
    <row r="584" spans="11:16">
      <c r="K584" s="362">
        <v>45933</v>
      </c>
      <c r="L584" s="79" t="s">
        <v>772</v>
      </c>
      <c r="N584" s="79" t="s">
        <v>752</v>
      </c>
      <c r="O584" s="79" t="s">
        <v>754</v>
      </c>
      <c r="P584" s="79" t="s">
        <v>750</v>
      </c>
    </row>
    <row r="585" spans="11:16">
      <c r="K585" s="362">
        <v>45934</v>
      </c>
      <c r="L585" s="79" t="s">
        <v>773</v>
      </c>
      <c r="N585" s="79" t="s">
        <v>787</v>
      </c>
      <c r="O585" s="79" t="s">
        <v>785</v>
      </c>
      <c r="P585" s="79" t="s">
        <v>750</v>
      </c>
    </row>
    <row r="586" spans="11:16">
      <c r="K586" s="362">
        <v>45935</v>
      </c>
      <c r="L586" s="79" t="s">
        <v>774</v>
      </c>
      <c r="N586" s="79" t="s">
        <v>753</v>
      </c>
      <c r="O586" s="79" t="s">
        <v>754</v>
      </c>
      <c r="P586" s="79" t="s">
        <v>750</v>
      </c>
    </row>
    <row r="587" spans="11:16">
      <c r="K587" s="362">
        <v>45936</v>
      </c>
      <c r="L587" s="79" t="s">
        <v>767</v>
      </c>
      <c r="N587" s="79" t="s">
        <v>779</v>
      </c>
      <c r="O587" s="79" t="s">
        <v>752</v>
      </c>
      <c r="P587" s="79" t="s">
        <v>754</v>
      </c>
    </row>
    <row r="588" spans="11:16">
      <c r="K588" s="362">
        <v>45937</v>
      </c>
      <c r="L588" s="79" t="s">
        <v>769</v>
      </c>
      <c r="N588" s="79" t="s">
        <v>750</v>
      </c>
      <c r="O588" s="79" t="s">
        <v>753</v>
      </c>
      <c r="P588" s="79" t="s">
        <v>780</v>
      </c>
    </row>
    <row r="589" spans="11:16">
      <c r="K589" s="362">
        <v>45938</v>
      </c>
      <c r="L589" s="79" t="s">
        <v>770</v>
      </c>
      <c r="N589" s="79" t="s">
        <v>750</v>
      </c>
      <c r="O589" s="79" t="s">
        <v>752</v>
      </c>
      <c r="P589" s="79" t="s">
        <v>754</v>
      </c>
    </row>
    <row r="590" spans="11:16">
      <c r="K590" s="362">
        <v>45939</v>
      </c>
      <c r="L590" s="79" t="s">
        <v>771</v>
      </c>
      <c r="N590" s="79" t="s">
        <v>779</v>
      </c>
      <c r="O590" s="79" t="s">
        <v>783</v>
      </c>
      <c r="P590" s="79" t="s">
        <v>754</v>
      </c>
    </row>
    <row r="591" spans="11:16">
      <c r="K591" s="362">
        <v>45940</v>
      </c>
      <c r="L591" s="79" t="s">
        <v>772</v>
      </c>
      <c r="N591" s="79" t="s">
        <v>750</v>
      </c>
      <c r="O591" s="79" t="s">
        <v>752</v>
      </c>
      <c r="P591" s="79" t="s">
        <v>785</v>
      </c>
    </row>
    <row r="592" spans="11:16">
      <c r="K592" s="362">
        <v>45941</v>
      </c>
      <c r="L592" s="79" t="s">
        <v>773</v>
      </c>
      <c r="N592" s="79" t="s">
        <v>781</v>
      </c>
      <c r="O592" s="79" t="s">
        <v>782</v>
      </c>
      <c r="P592" s="79" t="s">
        <v>754</v>
      </c>
    </row>
    <row r="593" spans="11:16">
      <c r="K593" s="362">
        <v>45942</v>
      </c>
      <c r="L593" s="79" t="s">
        <v>774</v>
      </c>
      <c r="N593" s="79" t="s">
        <v>776</v>
      </c>
      <c r="O593" s="79" t="s">
        <v>753</v>
      </c>
      <c r="P593" s="79" t="s">
        <v>754</v>
      </c>
    </row>
    <row r="594" spans="11:16">
      <c r="K594" s="362">
        <v>45943</v>
      </c>
      <c r="L594" s="79" t="s">
        <v>767</v>
      </c>
      <c r="N594" s="79" t="s">
        <v>754</v>
      </c>
      <c r="O594" s="79" t="s">
        <v>779</v>
      </c>
      <c r="P594" s="79" t="s">
        <v>753</v>
      </c>
    </row>
    <row r="595" spans="11:16">
      <c r="K595" s="362">
        <v>45944</v>
      </c>
      <c r="L595" s="79" t="s">
        <v>769</v>
      </c>
      <c r="N595" s="79" t="s">
        <v>754</v>
      </c>
      <c r="O595" s="79" t="s">
        <v>781</v>
      </c>
      <c r="P595" s="79" t="s">
        <v>783</v>
      </c>
    </row>
    <row r="596" spans="11:16">
      <c r="K596" s="362">
        <v>45945</v>
      </c>
      <c r="L596" s="79" t="s">
        <v>770</v>
      </c>
      <c r="N596" s="79" t="s">
        <v>785</v>
      </c>
      <c r="O596" s="79" t="s">
        <v>750</v>
      </c>
      <c r="P596" s="79" t="s">
        <v>752</v>
      </c>
    </row>
    <row r="597" spans="11:16">
      <c r="K597" s="362">
        <v>45946</v>
      </c>
      <c r="L597" s="79" t="s">
        <v>771</v>
      </c>
      <c r="N597" s="79" t="s">
        <v>775</v>
      </c>
      <c r="O597" s="79" t="s">
        <v>750</v>
      </c>
      <c r="P597" s="79" t="s">
        <v>787</v>
      </c>
    </row>
    <row r="598" spans="11:16">
      <c r="K598" s="362">
        <v>45947</v>
      </c>
      <c r="L598" s="79" t="s">
        <v>772</v>
      </c>
      <c r="N598" s="79" t="s">
        <v>754</v>
      </c>
      <c r="O598" s="79" t="s">
        <v>750</v>
      </c>
      <c r="P598" s="79" t="s">
        <v>753</v>
      </c>
    </row>
    <row r="599" spans="11:16">
      <c r="K599" s="362">
        <v>45948</v>
      </c>
      <c r="L599" s="79" t="s">
        <v>773</v>
      </c>
      <c r="N599" s="79" t="s">
        <v>754</v>
      </c>
      <c r="O599" s="79" t="s">
        <v>750</v>
      </c>
      <c r="P599" s="79" t="s">
        <v>777</v>
      </c>
    </row>
    <row r="600" spans="11:16">
      <c r="K600" s="362">
        <v>45949</v>
      </c>
      <c r="L600" s="79" t="s">
        <v>774</v>
      </c>
      <c r="N600" s="79" t="s">
        <v>775</v>
      </c>
      <c r="O600" s="79" t="s">
        <v>779</v>
      </c>
      <c r="P600" s="79" t="s">
        <v>782</v>
      </c>
    </row>
    <row r="601" spans="11:16">
      <c r="K601" s="362">
        <v>45950</v>
      </c>
      <c r="L601" s="79" t="s">
        <v>767</v>
      </c>
      <c r="N601" s="79" t="s">
        <v>752</v>
      </c>
      <c r="O601" s="79" t="s">
        <v>758</v>
      </c>
      <c r="P601" s="79" t="s">
        <v>776</v>
      </c>
    </row>
    <row r="602" spans="11:16">
      <c r="K602" s="362">
        <v>45951</v>
      </c>
      <c r="L602" s="79" t="s">
        <v>769</v>
      </c>
      <c r="N602" s="79" t="s">
        <v>752</v>
      </c>
      <c r="O602" s="79" t="s">
        <v>785</v>
      </c>
      <c r="P602" s="79" t="s">
        <v>776</v>
      </c>
    </row>
    <row r="603" spans="11:16">
      <c r="K603" s="362">
        <v>45952</v>
      </c>
      <c r="L603" s="79" t="s">
        <v>770</v>
      </c>
      <c r="N603" s="79" t="s">
        <v>786</v>
      </c>
      <c r="O603" s="79" t="s">
        <v>754</v>
      </c>
      <c r="P603" s="79" t="s">
        <v>750</v>
      </c>
    </row>
    <row r="604" spans="11:16">
      <c r="K604" s="362">
        <v>45953</v>
      </c>
      <c r="L604" s="79" t="s">
        <v>771</v>
      </c>
      <c r="N604" s="79" t="s">
        <v>787</v>
      </c>
      <c r="O604" s="79" t="s">
        <v>754</v>
      </c>
      <c r="P604" s="79" t="s">
        <v>776</v>
      </c>
    </row>
    <row r="605" spans="11:16">
      <c r="K605" s="362">
        <v>45954</v>
      </c>
      <c r="L605" s="79" t="s">
        <v>772</v>
      </c>
      <c r="N605" s="79" t="s">
        <v>778</v>
      </c>
      <c r="O605" s="79" t="s">
        <v>775</v>
      </c>
      <c r="P605" s="79" t="s">
        <v>750</v>
      </c>
    </row>
    <row r="606" spans="11:16">
      <c r="K606" s="362">
        <v>45955</v>
      </c>
      <c r="L606" s="79" t="s">
        <v>773</v>
      </c>
      <c r="N606" s="79" t="s">
        <v>752</v>
      </c>
      <c r="O606" s="79" t="s">
        <v>790</v>
      </c>
      <c r="P606" s="79" t="s">
        <v>791</v>
      </c>
    </row>
    <row r="607" spans="11:16">
      <c r="K607" s="362">
        <v>45956</v>
      </c>
      <c r="L607" s="79" t="s">
        <v>774</v>
      </c>
      <c r="N607" s="79" t="s">
        <v>777</v>
      </c>
      <c r="O607" s="79" t="s">
        <v>788</v>
      </c>
      <c r="P607" s="79" t="s">
        <v>750</v>
      </c>
    </row>
    <row r="608" spans="11:16">
      <c r="K608" s="362">
        <v>45957</v>
      </c>
      <c r="L608" s="79" t="s">
        <v>767</v>
      </c>
      <c r="N608" s="79" t="s">
        <v>750</v>
      </c>
      <c r="O608" s="79" t="s">
        <v>786</v>
      </c>
      <c r="P608" s="79" t="s">
        <v>758</v>
      </c>
    </row>
    <row r="609" spans="11:16">
      <c r="K609" s="362">
        <v>45958</v>
      </c>
      <c r="L609" s="79" t="s">
        <v>769</v>
      </c>
      <c r="N609" s="79" t="s">
        <v>776</v>
      </c>
      <c r="O609" s="79" t="s">
        <v>783</v>
      </c>
      <c r="P609" s="79" t="s">
        <v>754</v>
      </c>
    </row>
    <row r="610" spans="11:16">
      <c r="K610" s="362">
        <v>45959</v>
      </c>
      <c r="L610" s="79" t="s">
        <v>770</v>
      </c>
      <c r="N610" s="79" t="s">
        <v>750</v>
      </c>
      <c r="O610" s="79" t="s">
        <v>782</v>
      </c>
      <c r="P610" s="79" t="s">
        <v>785</v>
      </c>
    </row>
    <row r="611" spans="11:16">
      <c r="K611" s="362">
        <v>45960</v>
      </c>
      <c r="L611" s="79" t="s">
        <v>771</v>
      </c>
      <c r="N611" s="79" t="s">
        <v>779</v>
      </c>
      <c r="O611" s="79" t="s">
        <v>752</v>
      </c>
      <c r="P611" s="79" t="s">
        <v>785</v>
      </c>
    </row>
    <row r="612" spans="11:16">
      <c r="K612" s="362">
        <v>45961</v>
      </c>
      <c r="L612" s="79" t="s">
        <v>772</v>
      </c>
      <c r="N612" s="79" t="s">
        <v>750</v>
      </c>
      <c r="O612" s="79" t="s">
        <v>787</v>
      </c>
      <c r="P612" s="79" t="s">
        <v>780</v>
      </c>
    </row>
    <row r="613" spans="11:16">
      <c r="K613" s="362">
        <v>45962</v>
      </c>
      <c r="L613" s="79" t="s">
        <v>773</v>
      </c>
      <c r="N613" s="79" t="s">
        <v>779</v>
      </c>
      <c r="O613" s="79" t="s">
        <v>752</v>
      </c>
      <c r="P613" s="79" t="s">
        <v>785</v>
      </c>
    </row>
    <row r="614" spans="11:16">
      <c r="K614" s="362">
        <v>45963</v>
      </c>
      <c r="L614" s="79" t="s">
        <v>774</v>
      </c>
      <c r="N614" s="79" t="s">
        <v>781</v>
      </c>
      <c r="O614" s="79" t="s">
        <v>752</v>
      </c>
      <c r="P614" s="79" t="s">
        <v>754</v>
      </c>
    </row>
    <row r="615" spans="11:16">
      <c r="K615" s="362">
        <v>45964</v>
      </c>
      <c r="L615" s="79" t="s">
        <v>767</v>
      </c>
      <c r="N615" s="79" t="s">
        <v>754</v>
      </c>
      <c r="O615" s="79" t="s">
        <v>751</v>
      </c>
      <c r="P615" s="79" t="s">
        <v>752</v>
      </c>
    </row>
    <row r="616" spans="11:16">
      <c r="K616" s="362">
        <v>45965</v>
      </c>
      <c r="L616" s="79" t="s">
        <v>769</v>
      </c>
      <c r="N616" s="79" t="s">
        <v>780</v>
      </c>
      <c r="O616" s="79" t="s">
        <v>750</v>
      </c>
      <c r="P616" s="79" t="s">
        <v>777</v>
      </c>
    </row>
    <row r="617" spans="11:16">
      <c r="K617" s="362">
        <v>45966</v>
      </c>
      <c r="L617" s="79" t="s">
        <v>770</v>
      </c>
      <c r="N617" s="79" t="s">
        <v>754</v>
      </c>
      <c r="O617" s="79" t="s">
        <v>750</v>
      </c>
      <c r="P617" s="79" t="s">
        <v>777</v>
      </c>
    </row>
    <row r="618" spans="11:16">
      <c r="K618" s="362">
        <v>45967</v>
      </c>
      <c r="L618" s="79" t="s">
        <v>771</v>
      </c>
      <c r="N618" s="79" t="s">
        <v>775</v>
      </c>
      <c r="O618" s="79" t="s">
        <v>779</v>
      </c>
      <c r="P618" s="79" t="s">
        <v>786</v>
      </c>
    </row>
    <row r="619" spans="11:16">
      <c r="K619" s="362">
        <v>45968</v>
      </c>
      <c r="L619" s="79" t="s">
        <v>772</v>
      </c>
      <c r="N619" s="79" t="s">
        <v>775</v>
      </c>
      <c r="O619" s="79" t="s">
        <v>750</v>
      </c>
      <c r="P619" s="79" t="s">
        <v>752</v>
      </c>
    </row>
    <row r="620" spans="11:16">
      <c r="K620" s="362">
        <v>45969</v>
      </c>
      <c r="L620" s="79" t="s">
        <v>773</v>
      </c>
      <c r="N620" s="79" t="s">
        <v>754</v>
      </c>
      <c r="O620" s="79" t="s">
        <v>779</v>
      </c>
      <c r="P620" s="79" t="s">
        <v>753</v>
      </c>
    </row>
    <row r="621" spans="11:16">
      <c r="K621" s="362">
        <v>45970</v>
      </c>
      <c r="L621" s="79" t="s">
        <v>774</v>
      </c>
      <c r="N621" s="79" t="s">
        <v>754</v>
      </c>
      <c r="O621" s="79" t="s">
        <v>779</v>
      </c>
      <c r="P621" s="79" t="s">
        <v>783</v>
      </c>
    </row>
    <row r="622" spans="11:16">
      <c r="K622" s="362">
        <v>45971</v>
      </c>
      <c r="L622" s="79" t="s">
        <v>767</v>
      </c>
      <c r="N622" s="79" t="s">
        <v>783</v>
      </c>
      <c r="O622" s="79" t="s">
        <v>754</v>
      </c>
      <c r="P622" s="79" t="s">
        <v>781</v>
      </c>
    </row>
    <row r="623" spans="11:16">
      <c r="K623" s="362">
        <v>45972</v>
      </c>
      <c r="L623" s="79" t="s">
        <v>769</v>
      </c>
      <c r="N623" s="79" t="s">
        <v>752</v>
      </c>
      <c r="O623" s="79" t="s">
        <v>775</v>
      </c>
      <c r="P623" s="79" t="s">
        <v>750</v>
      </c>
    </row>
    <row r="624" spans="11:16">
      <c r="K624" s="362">
        <v>45973</v>
      </c>
      <c r="L624" s="79" t="s">
        <v>770</v>
      </c>
      <c r="N624" s="79" t="s">
        <v>752</v>
      </c>
      <c r="O624" s="79" t="s">
        <v>754</v>
      </c>
      <c r="P624" s="79" t="s">
        <v>779</v>
      </c>
    </row>
    <row r="625" spans="11:16">
      <c r="K625" s="362">
        <v>45974</v>
      </c>
      <c r="L625" s="79" t="s">
        <v>771</v>
      </c>
      <c r="N625" s="79" t="s">
        <v>753</v>
      </c>
      <c r="O625" s="79" t="s">
        <v>754</v>
      </c>
      <c r="P625" s="79" t="s">
        <v>779</v>
      </c>
    </row>
    <row r="626" spans="11:16">
      <c r="K626" s="362">
        <v>45975</v>
      </c>
      <c r="L626" s="79" t="s">
        <v>772</v>
      </c>
      <c r="N626" s="79" t="s">
        <v>783</v>
      </c>
      <c r="O626" s="79" t="s">
        <v>775</v>
      </c>
      <c r="P626" s="79" t="s">
        <v>750</v>
      </c>
    </row>
    <row r="627" spans="11:16">
      <c r="K627" s="362">
        <v>45976</v>
      </c>
      <c r="L627" s="79" t="s">
        <v>773</v>
      </c>
      <c r="N627" s="79" t="s">
        <v>777</v>
      </c>
      <c r="O627" s="79" t="s">
        <v>754</v>
      </c>
      <c r="P627" s="79" t="s">
        <v>779</v>
      </c>
    </row>
    <row r="628" spans="11:16">
      <c r="K628" s="362">
        <v>45977</v>
      </c>
      <c r="L628" s="79" t="s">
        <v>774</v>
      </c>
      <c r="N628" s="79" t="s">
        <v>752</v>
      </c>
      <c r="O628" s="79" t="s">
        <v>790</v>
      </c>
      <c r="P628" s="79" t="s">
        <v>750</v>
      </c>
    </row>
    <row r="629" spans="11:16">
      <c r="K629" s="362">
        <v>45978</v>
      </c>
      <c r="L629" s="79" t="s">
        <v>767</v>
      </c>
      <c r="N629" s="79" t="s">
        <v>784</v>
      </c>
      <c r="O629" s="79" t="s">
        <v>752</v>
      </c>
      <c r="P629" s="79" t="s">
        <v>754</v>
      </c>
    </row>
    <row r="630" spans="11:16">
      <c r="K630" s="362">
        <v>45979</v>
      </c>
      <c r="L630" s="79" t="s">
        <v>769</v>
      </c>
      <c r="N630" s="79" t="s">
        <v>750</v>
      </c>
      <c r="O630" s="79" t="s">
        <v>782</v>
      </c>
      <c r="P630" s="79" t="s">
        <v>754</v>
      </c>
    </row>
    <row r="631" spans="11:16">
      <c r="K631" s="362">
        <v>45980</v>
      </c>
      <c r="L631" s="79" t="s">
        <v>770</v>
      </c>
      <c r="N631" s="79" t="s">
        <v>779</v>
      </c>
      <c r="O631" s="79" t="s">
        <v>752</v>
      </c>
      <c r="P631" s="79" t="s">
        <v>790</v>
      </c>
    </row>
    <row r="632" spans="11:16">
      <c r="K632" s="362">
        <v>45981</v>
      </c>
      <c r="L632" s="79" t="s">
        <v>771</v>
      </c>
      <c r="N632" s="79" t="s">
        <v>750</v>
      </c>
      <c r="O632" s="79" t="s">
        <v>752</v>
      </c>
      <c r="P632" s="79" t="s">
        <v>754</v>
      </c>
    </row>
    <row r="633" spans="11:16">
      <c r="K633" s="362">
        <v>45982</v>
      </c>
      <c r="L633" s="79" t="s">
        <v>772</v>
      </c>
      <c r="N633" s="79" t="s">
        <v>781</v>
      </c>
      <c r="O633" s="79" t="s">
        <v>752</v>
      </c>
      <c r="P633" s="79" t="s">
        <v>754</v>
      </c>
    </row>
    <row r="634" spans="11:16">
      <c r="K634" s="362">
        <v>45983</v>
      </c>
      <c r="L634" s="79" t="s">
        <v>773</v>
      </c>
      <c r="N634" s="79" t="s">
        <v>792</v>
      </c>
      <c r="O634" s="79" t="s">
        <v>786</v>
      </c>
      <c r="P634" s="79" t="s">
        <v>754</v>
      </c>
    </row>
    <row r="635" spans="11:16">
      <c r="K635" s="362">
        <v>45984</v>
      </c>
      <c r="L635" s="79" t="s">
        <v>774</v>
      </c>
      <c r="N635" s="79" t="s">
        <v>776</v>
      </c>
      <c r="O635" s="79" t="s">
        <v>753</v>
      </c>
      <c r="P635" s="79" t="s">
        <v>780</v>
      </c>
    </row>
    <row r="636" spans="11:16">
      <c r="K636" s="362">
        <v>45985</v>
      </c>
      <c r="L636" s="79" t="s">
        <v>767</v>
      </c>
      <c r="N636" s="79" t="s">
        <v>785</v>
      </c>
      <c r="O636" s="79" t="s">
        <v>776</v>
      </c>
      <c r="P636" s="79" t="s">
        <v>778</v>
      </c>
    </row>
    <row r="637" spans="11:16">
      <c r="K637" s="362">
        <v>45986</v>
      </c>
      <c r="L637" s="79" t="s">
        <v>769</v>
      </c>
      <c r="N637" s="79" t="s">
        <v>754</v>
      </c>
      <c r="O637" s="79" t="s">
        <v>750</v>
      </c>
      <c r="P637" s="79" t="s">
        <v>753</v>
      </c>
    </row>
    <row r="638" spans="11:16">
      <c r="K638" s="362">
        <v>45987</v>
      </c>
      <c r="L638" s="79" t="s">
        <v>770</v>
      </c>
      <c r="N638" s="79" t="s">
        <v>785</v>
      </c>
      <c r="O638" s="79" t="s">
        <v>781</v>
      </c>
      <c r="P638" s="79" t="s">
        <v>777</v>
      </c>
    </row>
    <row r="639" spans="11:16">
      <c r="K639" s="362">
        <v>45988</v>
      </c>
      <c r="L639" s="79" t="s">
        <v>771</v>
      </c>
      <c r="N639" s="79" t="s">
        <v>788</v>
      </c>
      <c r="O639" s="79" t="s">
        <v>779</v>
      </c>
      <c r="P639" s="79" t="s">
        <v>783</v>
      </c>
    </row>
    <row r="640" spans="11:16">
      <c r="K640" s="362">
        <v>45989</v>
      </c>
      <c r="L640" s="79" t="s">
        <v>772</v>
      </c>
      <c r="N640" s="79" t="s">
        <v>780</v>
      </c>
      <c r="O640" s="79" t="s">
        <v>750</v>
      </c>
      <c r="P640" s="79" t="s">
        <v>777</v>
      </c>
    </row>
    <row r="641" spans="11:16">
      <c r="K641" s="362">
        <v>45990</v>
      </c>
      <c r="L641" s="79" t="s">
        <v>773</v>
      </c>
      <c r="N641" s="79" t="s">
        <v>785</v>
      </c>
      <c r="O641" s="79" t="s">
        <v>750</v>
      </c>
      <c r="P641" s="79" t="s">
        <v>783</v>
      </c>
    </row>
    <row r="642" spans="11:16">
      <c r="K642" s="362">
        <v>45991</v>
      </c>
      <c r="L642" s="79" t="s">
        <v>774</v>
      </c>
      <c r="N642" s="79" t="s">
        <v>754</v>
      </c>
      <c r="O642" s="79" t="s">
        <v>784</v>
      </c>
      <c r="P642" s="79" t="s">
        <v>752</v>
      </c>
    </row>
    <row r="643" spans="11:16">
      <c r="K643" s="362">
        <v>45992</v>
      </c>
      <c r="L643" s="79" t="s">
        <v>767</v>
      </c>
      <c r="N643" s="79" t="s">
        <v>752</v>
      </c>
      <c r="O643" s="79" t="s">
        <v>785</v>
      </c>
      <c r="P643" s="79" t="s">
        <v>776</v>
      </c>
    </row>
    <row r="644" spans="11:16">
      <c r="K644" s="362">
        <v>45993</v>
      </c>
      <c r="L644" s="79" t="s">
        <v>769</v>
      </c>
      <c r="N644" s="79" t="s">
        <v>783</v>
      </c>
      <c r="O644" s="79" t="s">
        <v>789</v>
      </c>
      <c r="P644" s="79" t="s">
        <v>791</v>
      </c>
    </row>
    <row r="645" spans="11:16">
      <c r="K645" s="362">
        <v>45994</v>
      </c>
      <c r="L645" s="79" t="s">
        <v>770</v>
      </c>
      <c r="N645" s="79" t="s">
        <v>777</v>
      </c>
      <c r="O645" s="79" t="s">
        <v>754</v>
      </c>
      <c r="P645" s="79" t="s">
        <v>781</v>
      </c>
    </row>
    <row r="646" spans="11:16">
      <c r="K646" s="362">
        <v>45995</v>
      </c>
      <c r="L646" s="79" t="s">
        <v>771</v>
      </c>
      <c r="N646" s="79" t="s">
        <v>787</v>
      </c>
      <c r="O646" s="79" t="s">
        <v>785</v>
      </c>
      <c r="P646" s="79" t="s">
        <v>751</v>
      </c>
    </row>
    <row r="647" spans="11:16">
      <c r="K647" s="362">
        <v>45996</v>
      </c>
      <c r="L647" s="79" t="s">
        <v>772</v>
      </c>
      <c r="N647" s="79" t="s">
        <v>777</v>
      </c>
      <c r="O647" s="79" t="s">
        <v>780</v>
      </c>
      <c r="P647" s="79" t="s">
        <v>750</v>
      </c>
    </row>
    <row r="648" spans="11:16">
      <c r="K648" s="362">
        <v>45997</v>
      </c>
      <c r="L648" s="79" t="s">
        <v>773</v>
      </c>
      <c r="N648" s="79" t="s">
        <v>783</v>
      </c>
      <c r="O648" s="79" t="s">
        <v>780</v>
      </c>
      <c r="P648" s="79" t="s">
        <v>781</v>
      </c>
    </row>
    <row r="649" spans="11:16">
      <c r="K649" s="362">
        <v>45998</v>
      </c>
      <c r="L649" s="79" t="s">
        <v>774</v>
      </c>
      <c r="N649" s="79" t="s">
        <v>787</v>
      </c>
      <c r="O649" s="79" t="s">
        <v>775</v>
      </c>
      <c r="P649" s="79" t="s">
        <v>750</v>
      </c>
    </row>
    <row r="650" spans="11:16">
      <c r="K650" s="362">
        <v>45999</v>
      </c>
      <c r="L650" s="79" t="s">
        <v>767</v>
      </c>
      <c r="N650" s="79" t="s">
        <v>776</v>
      </c>
      <c r="O650" s="79" t="s">
        <v>783</v>
      </c>
      <c r="P650" s="79" t="s">
        <v>780</v>
      </c>
    </row>
    <row r="651" spans="11:16">
      <c r="K651" s="362">
        <v>46000</v>
      </c>
      <c r="L651" s="79" t="s">
        <v>769</v>
      </c>
      <c r="N651" s="79" t="s">
        <v>784</v>
      </c>
      <c r="O651" s="79" t="s">
        <v>752</v>
      </c>
      <c r="P651" s="79" t="s">
        <v>775</v>
      </c>
    </row>
    <row r="652" spans="11:16">
      <c r="K652" s="362">
        <v>46001</v>
      </c>
      <c r="L652" s="79" t="s">
        <v>770</v>
      </c>
      <c r="N652" s="79" t="s">
        <v>751</v>
      </c>
      <c r="O652" s="79" t="s">
        <v>752</v>
      </c>
      <c r="P652" s="79" t="s">
        <v>754</v>
      </c>
    </row>
    <row r="653" spans="11:16">
      <c r="K653" s="362">
        <v>46002</v>
      </c>
      <c r="L653" s="79" t="s">
        <v>771</v>
      </c>
      <c r="N653" s="79" t="s">
        <v>779</v>
      </c>
      <c r="O653" s="79" t="s">
        <v>753</v>
      </c>
      <c r="P653" s="79" t="s">
        <v>775</v>
      </c>
    </row>
    <row r="654" spans="11:16">
      <c r="K654" s="362">
        <v>46003</v>
      </c>
      <c r="L654" s="79" t="s">
        <v>772</v>
      </c>
      <c r="N654" s="79" t="s">
        <v>751</v>
      </c>
      <c r="O654" s="79" t="s">
        <v>783</v>
      </c>
      <c r="P654" s="79" t="s">
        <v>780</v>
      </c>
    </row>
    <row r="655" spans="11:16">
      <c r="K655" s="362">
        <v>46004</v>
      </c>
      <c r="L655" s="79" t="s">
        <v>773</v>
      </c>
      <c r="N655" s="79" t="s">
        <v>776</v>
      </c>
      <c r="O655" s="79" t="s">
        <v>752</v>
      </c>
      <c r="P655" s="79" t="s">
        <v>785</v>
      </c>
    </row>
    <row r="656" spans="11:16">
      <c r="K656" s="362">
        <v>46005</v>
      </c>
      <c r="L656" s="79" t="s">
        <v>774</v>
      </c>
      <c r="N656" s="79" t="s">
        <v>776</v>
      </c>
      <c r="O656" s="79" t="s">
        <v>752</v>
      </c>
      <c r="P656" s="79" t="s">
        <v>754</v>
      </c>
    </row>
    <row r="657" spans="11:16">
      <c r="K657" s="362">
        <v>46006</v>
      </c>
      <c r="L657" s="79" t="s">
        <v>767</v>
      </c>
      <c r="N657" s="79" t="s">
        <v>754</v>
      </c>
      <c r="O657" s="79" t="s">
        <v>750</v>
      </c>
      <c r="P657" s="79" t="s">
        <v>777</v>
      </c>
    </row>
    <row r="658" spans="11:16">
      <c r="K658" s="362">
        <v>46007</v>
      </c>
      <c r="L658" s="79" t="s">
        <v>769</v>
      </c>
      <c r="N658" s="79" t="s">
        <v>775</v>
      </c>
      <c r="O658" s="79" t="s">
        <v>750</v>
      </c>
      <c r="P658" s="79" t="s">
        <v>783</v>
      </c>
    </row>
    <row r="659" spans="11:16">
      <c r="K659" s="362">
        <v>46008</v>
      </c>
      <c r="L659" s="79" t="s">
        <v>770</v>
      </c>
      <c r="N659" s="79" t="s">
        <v>754</v>
      </c>
      <c r="O659" s="79" t="s">
        <v>750</v>
      </c>
      <c r="P659" s="79" t="s">
        <v>752</v>
      </c>
    </row>
    <row r="660" spans="11:16">
      <c r="K660" s="362">
        <v>46009</v>
      </c>
      <c r="L660" s="79" t="s">
        <v>771</v>
      </c>
      <c r="N660" s="79" t="s">
        <v>775</v>
      </c>
      <c r="O660" s="79" t="s">
        <v>779</v>
      </c>
      <c r="P660" s="79" t="s">
        <v>752</v>
      </c>
    </row>
    <row r="661" spans="11:16">
      <c r="K661" s="362">
        <v>46010</v>
      </c>
      <c r="L661" s="79" t="s">
        <v>772</v>
      </c>
      <c r="N661" s="79" t="s">
        <v>754</v>
      </c>
      <c r="O661" s="79" t="s">
        <v>750</v>
      </c>
      <c r="P661" s="79" t="s">
        <v>752</v>
      </c>
    </row>
    <row r="662" spans="11:16">
      <c r="K662" s="362">
        <v>46011</v>
      </c>
      <c r="L662" s="79" t="s">
        <v>773</v>
      </c>
      <c r="N662" s="79" t="s">
        <v>775</v>
      </c>
      <c r="O662" s="79" t="s">
        <v>779</v>
      </c>
      <c r="P662" s="79" t="s">
        <v>752</v>
      </c>
    </row>
    <row r="663" spans="11:16">
      <c r="K663" s="362">
        <v>46012</v>
      </c>
      <c r="L663" s="79" t="s">
        <v>774</v>
      </c>
      <c r="N663" s="79" t="s">
        <v>758</v>
      </c>
      <c r="O663" s="79" t="s">
        <v>779</v>
      </c>
      <c r="P663" s="79" t="s">
        <v>752</v>
      </c>
    </row>
    <row r="664" spans="11:16">
      <c r="K664" s="362">
        <v>46013</v>
      </c>
      <c r="L664" s="79" t="s">
        <v>767</v>
      </c>
      <c r="N664" s="79" t="s">
        <v>783</v>
      </c>
      <c r="O664" s="79" t="s">
        <v>754</v>
      </c>
      <c r="P664" s="79" t="s">
        <v>781</v>
      </c>
    </row>
    <row r="665" spans="11:16">
      <c r="K665" s="362">
        <v>46014</v>
      </c>
      <c r="L665" s="79" t="s">
        <v>769</v>
      </c>
      <c r="N665" s="79" t="s">
        <v>752</v>
      </c>
      <c r="O665" s="79" t="s">
        <v>754</v>
      </c>
      <c r="P665" s="79" t="s">
        <v>750</v>
      </c>
    </row>
    <row r="666" spans="11:16">
      <c r="K666" s="362">
        <v>46015</v>
      </c>
      <c r="L666" s="79" t="s">
        <v>770</v>
      </c>
      <c r="N666" s="79" t="s">
        <v>778</v>
      </c>
      <c r="O666" s="79" t="s">
        <v>754</v>
      </c>
      <c r="P666" s="79" t="s">
        <v>779</v>
      </c>
    </row>
    <row r="667" spans="11:16">
      <c r="K667" s="362">
        <v>46016</v>
      </c>
      <c r="L667" s="79" t="s">
        <v>771</v>
      </c>
      <c r="N667" s="79" t="s">
        <v>752</v>
      </c>
      <c r="O667" s="79" t="s">
        <v>780</v>
      </c>
      <c r="P667" s="79" t="s">
        <v>781</v>
      </c>
    </row>
    <row r="668" spans="11:16">
      <c r="K668" s="362">
        <v>46017</v>
      </c>
      <c r="L668" s="79" t="s">
        <v>772</v>
      </c>
      <c r="N668" s="79" t="s">
        <v>752</v>
      </c>
      <c r="O668" s="79" t="s">
        <v>785</v>
      </c>
      <c r="P668" s="79" t="s">
        <v>750</v>
      </c>
    </row>
    <row r="669" spans="11:16">
      <c r="K669" s="362">
        <v>46018</v>
      </c>
      <c r="L669" s="79" t="s">
        <v>773</v>
      </c>
      <c r="N669" s="79" t="s">
        <v>778</v>
      </c>
      <c r="O669" s="79" t="s">
        <v>780</v>
      </c>
      <c r="P669" s="79" t="s">
        <v>776</v>
      </c>
    </row>
    <row r="670" spans="11:16">
      <c r="K670" s="362">
        <v>46019</v>
      </c>
      <c r="L670" s="79" t="s">
        <v>774</v>
      </c>
      <c r="N670" s="79" t="s">
        <v>752</v>
      </c>
      <c r="O670" s="79" t="s">
        <v>785</v>
      </c>
      <c r="P670" s="79" t="s">
        <v>750</v>
      </c>
    </row>
    <row r="671" spans="11:16">
      <c r="K671" s="362">
        <v>46020</v>
      </c>
      <c r="L671" s="79" t="s">
        <v>767</v>
      </c>
      <c r="N671" s="79" t="s">
        <v>750</v>
      </c>
      <c r="O671" s="79" t="s">
        <v>787</v>
      </c>
      <c r="P671" s="79" t="s">
        <v>754</v>
      </c>
    </row>
    <row r="672" spans="11:16">
      <c r="K672" s="362">
        <v>46021</v>
      </c>
      <c r="L672" s="79" t="s">
        <v>769</v>
      </c>
      <c r="N672" s="79" t="s">
        <v>779</v>
      </c>
      <c r="O672" s="79" t="s">
        <v>752</v>
      </c>
      <c r="P672" s="79" t="s">
        <v>754</v>
      </c>
    </row>
    <row r="673" spans="11:16">
      <c r="K673" s="362">
        <v>46022</v>
      </c>
      <c r="L673" s="79" t="s">
        <v>770</v>
      </c>
      <c r="N673" s="79" t="s">
        <v>750</v>
      </c>
      <c r="O673" s="79" t="s">
        <v>752</v>
      </c>
      <c r="P673" s="79" t="s">
        <v>785</v>
      </c>
    </row>
    <row r="674" spans="11:16">
      <c r="K674" s="362">
        <v>46023</v>
      </c>
      <c r="L674" s="79" t="s">
        <v>771</v>
      </c>
      <c r="N674" s="79" t="s">
        <v>779</v>
      </c>
      <c r="O674" s="79" t="s">
        <v>752</v>
      </c>
      <c r="P674" s="79" t="s">
        <v>754</v>
      </c>
    </row>
    <row r="675" spans="11:16">
      <c r="K675" s="362">
        <v>46024</v>
      </c>
      <c r="L675" s="79" t="s">
        <v>772</v>
      </c>
      <c r="N675" s="79" t="s">
        <v>751</v>
      </c>
      <c r="O675" s="79" t="s">
        <v>783</v>
      </c>
      <c r="P675" s="79" t="s">
        <v>754</v>
      </c>
    </row>
    <row r="676" spans="11:16">
      <c r="K676" s="362">
        <v>46025</v>
      </c>
      <c r="L676" s="79" t="s">
        <v>773</v>
      </c>
      <c r="N676" s="79" t="s">
        <v>750</v>
      </c>
      <c r="O676" s="79" t="s">
        <v>777</v>
      </c>
      <c r="P676" s="79" t="s">
        <v>775</v>
      </c>
    </row>
    <row r="677" spans="11:16">
      <c r="K677" s="362">
        <v>46026</v>
      </c>
      <c r="L677" s="79" t="s">
        <v>774</v>
      </c>
      <c r="N677" s="79" t="s">
        <v>781</v>
      </c>
      <c r="O677" s="79" t="s">
        <v>752</v>
      </c>
      <c r="P677" s="79" t="s">
        <v>754</v>
      </c>
    </row>
    <row r="678" spans="11:16">
      <c r="K678" s="362">
        <v>46027</v>
      </c>
      <c r="L678" s="79" t="s">
        <v>767</v>
      </c>
      <c r="N678" s="79" t="s">
        <v>775</v>
      </c>
      <c r="O678" s="79" t="s">
        <v>750</v>
      </c>
      <c r="P678" s="79" t="s">
        <v>787</v>
      </c>
    </row>
    <row r="679" spans="11:16">
      <c r="K679" s="362">
        <v>46028</v>
      </c>
      <c r="L679" s="79" t="s">
        <v>769</v>
      </c>
      <c r="N679" s="79" t="s">
        <v>754</v>
      </c>
      <c r="O679" s="79" t="s">
        <v>750</v>
      </c>
      <c r="P679" s="79" t="s">
        <v>753</v>
      </c>
    </row>
    <row r="680" spans="11:16">
      <c r="K680" s="362">
        <v>46029</v>
      </c>
      <c r="L680" s="79" t="s">
        <v>770</v>
      </c>
      <c r="N680" s="79" t="s">
        <v>754</v>
      </c>
      <c r="O680" s="79" t="s">
        <v>750</v>
      </c>
      <c r="P680" s="79" t="s">
        <v>787</v>
      </c>
    </row>
    <row r="681" spans="11:16">
      <c r="K681" s="362">
        <v>46030</v>
      </c>
      <c r="L681" s="79" t="s">
        <v>771</v>
      </c>
      <c r="N681" s="79" t="s">
        <v>754</v>
      </c>
      <c r="O681" s="79" t="s">
        <v>776</v>
      </c>
      <c r="P681" s="79" t="s">
        <v>778</v>
      </c>
    </row>
    <row r="682" spans="11:16">
      <c r="K682" s="362">
        <v>46031</v>
      </c>
      <c r="L682" s="79" t="s">
        <v>772</v>
      </c>
      <c r="N682" s="79" t="s">
        <v>775</v>
      </c>
      <c r="O682" s="79" t="s">
        <v>750</v>
      </c>
      <c r="P682" s="79" t="s">
        <v>752</v>
      </c>
    </row>
    <row r="683" spans="11:16">
      <c r="K683" s="362">
        <v>46032</v>
      </c>
      <c r="L683" s="79" t="s">
        <v>773</v>
      </c>
      <c r="N683" s="79" t="s">
        <v>790</v>
      </c>
      <c r="O683" s="79" t="s">
        <v>791</v>
      </c>
      <c r="P683" s="79" t="s">
        <v>777</v>
      </c>
    </row>
    <row r="684" spans="11:16">
      <c r="K684" s="362">
        <v>46033</v>
      </c>
      <c r="L684" s="79" t="s">
        <v>774</v>
      </c>
      <c r="N684" s="79" t="s">
        <v>788</v>
      </c>
      <c r="O684" s="79" t="s">
        <v>750</v>
      </c>
      <c r="P684" s="79" t="s">
        <v>752</v>
      </c>
    </row>
    <row r="685" spans="11:16">
      <c r="K685" s="362">
        <v>46034</v>
      </c>
      <c r="L685" s="79" t="s">
        <v>767</v>
      </c>
      <c r="N685" s="79" t="s">
        <v>777</v>
      </c>
      <c r="O685" s="79" t="s">
        <v>780</v>
      </c>
      <c r="P685" s="79" t="s">
        <v>750</v>
      </c>
    </row>
    <row r="686" spans="11:16">
      <c r="K686" s="362">
        <v>46035</v>
      </c>
      <c r="L686" s="79" t="s">
        <v>769</v>
      </c>
      <c r="N686" s="79" t="s">
        <v>777</v>
      </c>
      <c r="O686" s="79" t="s">
        <v>754</v>
      </c>
      <c r="P686" s="79" t="s">
        <v>792</v>
      </c>
    </row>
    <row r="687" spans="11:16">
      <c r="K687" s="362">
        <v>46036</v>
      </c>
      <c r="L687" s="79" t="s">
        <v>770</v>
      </c>
      <c r="N687" s="79" t="s">
        <v>782</v>
      </c>
      <c r="O687" s="79" t="s">
        <v>780</v>
      </c>
      <c r="P687" s="79" t="s">
        <v>750</v>
      </c>
    </row>
    <row r="688" spans="11:16">
      <c r="K688" s="362">
        <v>46037</v>
      </c>
      <c r="L688" s="79" t="s">
        <v>771</v>
      </c>
      <c r="N688" s="79" t="s">
        <v>777</v>
      </c>
      <c r="O688" s="79" t="s">
        <v>785</v>
      </c>
      <c r="P688" s="79" t="s">
        <v>750</v>
      </c>
    </row>
    <row r="689" spans="11:16">
      <c r="K689" s="362">
        <v>46038</v>
      </c>
      <c r="L689" s="79" t="s">
        <v>772</v>
      </c>
      <c r="N689" s="79" t="s">
        <v>752</v>
      </c>
      <c r="O689" s="79" t="s">
        <v>754</v>
      </c>
      <c r="P689" s="79" t="s">
        <v>751</v>
      </c>
    </row>
    <row r="690" spans="11:16">
      <c r="K690" s="362">
        <v>46039</v>
      </c>
      <c r="L690" s="79" t="s">
        <v>773</v>
      </c>
      <c r="N690" s="79" t="s">
        <v>752</v>
      </c>
      <c r="O690" s="79" t="s">
        <v>780</v>
      </c>
      <c r="P690" s="79" t="s">
        <v>750</v>
      </c>
    </row>
    <row r="691" spans="11:16">
      <c r="K691" s="362">
        <v>46040</v>
      </c>
      <c r="L691" s="79" t="s">
        <v>774</v>
      </c>
      <c r="N691" s="79" t="s">
        <v>777</v>
      </c>
      <c r="O691" s="79" t="s">
        <v>754</v>
      </c>
      <c r="P691" s="79" t="s">
        <v>750</v>
      </c>
    </row>
    <row r="692" spans="11:16">
      <c r="K692" s="362">
        <v>46041</v>
      </c>
      <c r="L692" s="79" t="s">
        <v>767</v>
      </c>
      <c r="N692" s="79" t="s">
        <v>781</v>
      </c>
      <c r="O692" s="79" t="s">
        <v>783</v>
      </c>
      <c r="P692" s="79" t="s">
        <v>780</v>
      </c>
    </row>
    <row r="693" spans="11:16">
      <c r="K693" s="362">
        <v>46042</v>
      </c>
      <c r="L693" s="79" t="s">
        <v>769</v>
      </c>
      <c r="N693" s="79" t="s">
        <v>791</v>
      </c>
      <c r="O693" s="79" t="s">
        <v>783</v>
      </c>
      <c r="P693" s="79" t="s">
        <v>754</v>
      </c>
    </row>
    <row r="694" spans="11:16">
      <c r="K694" s="362">
        <v>46043</v>
      </c>
      <c r="L694" s="79" t="s">
        <v>770</v>
      </c>
      <c r="N694" s="79" t="s">
        <v>750</v>
      </c>
      <c r="O694" s="79" t="s">
        <v>752</v>
      </c>
      <c r="P694" s="79" t="s">
        <v>780</v>
      </c>
    </row>
    <row r="695" spans="11:16">
      <c r="K695" s="362">
        <v>46044</v>
      </c>
      <c r="L695" s="79" t="s">
        <v>771</v>
      </c>
      <c r="N695" s="79" t="s">
        <v>751</v>
      </c>
      <c r="O695" s="79" t="s">
        <v>752</v>
      </c>
      <c r="P695" s="79" t="s">
        <v>780</v>
      </c>
    </row>
    <row r="696" spans="11:16">
      <c r="K696" s="362">
        <v>46045</v>
      </c>
      <c r="L696" s="79" t="s">
        <v>772</v>
      </c>
      <c r="N696" s="79" t="s">
        <v>776</v>
      </c>
      <c r="O696" s="79" t="s">
        <v>783</v>
      </c>
      <c r="P696" s="79" t="s">
        <v>754</v>
      </c>
    </row>
    <row r="697" spans="11:16">
      <c r="K697" s="362">
        <v>46046</v>
      </c>
      <c r="L697" s="79" t="s">
        <v>773</v>
      </c>
      <c r="N697" s="79" t="s">
        <v>781</v>
      </c>
      <c r="O697" s="79" t="s">
        <v>752</v>
      </c>
      <c r="P697" s="79" t="s">
        <v>780</v>
      </c>
    </row>
    <row r="698" spans="11:16">
      <c r="K698" s="362">
        <v>46047</v>
      </c>
      <c r="L698" s="79" t="s">
        <v>774</v>
      </c>
      <c r="N698" s="79" t="s">
        <v>750</v>
      </c>
      <c r="O698" s="79" t="s">
        <v>778</v>
      </c>
      <c r="P698" s="79" t="s">
        <v>754</v>
      </c>
    </row>
    <row r="699" spans="11:16">
      <c r="K699" s="362">
        <v>46048</v>
      </c>
      <c r="L699" s="79" t="s">
        <v>767</v>
      </c>
      <c r="N699" s="79" t="s">
        <v>790</v>
      </c>
      <c r="O699" s="79" t="s">
        <v>750</v>
      </c>
      <c r="P699" s="79" t="s">
        <v>752</v>
      </c>
    </row>
    <row r="700" spans="11:16">
      <c r="K700" s="362">
        <v>46049</v>
      </c>
      <c r="L700" s="79" t="s">
        <v>769</v>
      </c>
      <c r="N700" s="79" t="s">
        <v>754</v>
      </c>
      <c r="O700" s="79" t="s">
        <v>779</v>
      </c>
      <c r="P700" s="79" t="s">
        <v>752</v>
      </c>
    </row>
    <row r="701" spans="11:16">
      <c r="K701" s="362">
        <v>46050</v>
      </c>
      <c r="L701" s="79" t="s">
        <v>770</v>
      </c>
      <c r="N701" s="79" t="s">
        <v>780</v>
      </c>
      <c r="O701" s="79" t="s">
        <v>750</v>
      </c>
      <c r="P701" s="79" t="s">
        <v>778</v>
      </c>
    </row>
    <row r="702" spans="11:16">
      <c r="K702" s="362">
        <v>46051</v>
      </c>
      <c r="L702" s="79" t="s">
        <v>771</v>
      </c>
      <c r="N702" s="79" t="s">
        <v>754</v>
      </c>
      <c r="O702" s="79" t="s">
        <v>750</v>
      </c>
      <c r="P702" s="79" t="s">
        <v>752</v>
      </c>
    </row>
    <row r="703" spans="11:16">
      <c r="K703" s="362">
        <v>46052</v>
      </c>
      <c r="L703" s="79" t="s">
        <v>772</v>
      </c>
      <c r="N703" s="79" t="s">
        <v>785</v>
      </c>
      <c r="O703" s="79" t="s">
        <v>750</v>
      </c>
      <c r="P703" s="79" t="s">
        <v>752</v>
      </c>
    </row>
    <row r="704" spans="11:16">
      <c r="K704" s="362">
        <v>46053</v>
      </c>
      <c r="L704" s="79" t="s">
        <v>773</v>
      </c>
      <c r="N704" s="79" t="s">
        <v>789</v>
      </c>
      <c r="O704" s="79" t="s">
        <v>791</v>
      </c>
      <c r="P704" s="79" t="s">
        <v>752</v>
      </c>
    </row>
    <row r="705" spans="11:16">
      <c r="K705" s="362">
        <v>46054</v>
      </c>
      <c r="L705" s="79" t="s">
        <v>774</v>
      </c>
      <c r="N705" s="79" t="s">
        <v>775</v>
      </c>
      <c r="O705" s="79" t="s">
        <v>751</v>
      </c>
      <c r="P705" s="79" t="s">
        <v>782</v>
      </c>
    </row>
    <row r="706" spans="11:16">
      <c r="K706" s="362">
        <v>46055</v>
      </c>
      <c r="L706" s="79" t="s">
        <v>767</v>
      </c>
      <c r="N706" s="79" t="s">
        <v>777</v>
      </c>
      <c r="O706" s="79" t="s">
        <v>758</v>
      </c>
      <c r="P706" s="79" t="s">
        <v>781</v>
      </c>
    </row>
    <row r="707" spans="11:16">
      <c r="K707" s="362">
        <v>46056</v>
      </c>
      <c r="L707" s="79" t="s">
        <v>769</v>
      </c>
      <c r="N707" s="79" t="s">
        <v>777</v>
      </c>
      <c r="O707" s="79" t="s">
        <v>785</v>
      </c>
      <c r="P707" s="79" t="s">
        <v>791</v>
      </c>
    </row>
    <row r="708" spans="11:16">
      <c r="K708" s="362">
        <v>46057</v>
      </c>
      <c r="L708" s="79" t="s">
        <v>770</v>
      </c>
      <c r="N708" s="79" t="s">
        <v>782</v>
      </c>
      <c r="O708" s="79" t="s">
        <v>775</v>
      </c>
      <c r="P708" s="79" t="s">
        <v>779</v>
      </c>
    </row>
    <row r="709" spans="11:16">
      <c r="K709" s="362">
        <v>46058</v>
      </c>
      <c r="L709" s="79" t="s">
        <v>771</v>
      </c>
      <c r="N709" s="79" t="s">
        <v>752</v>
      </c>
      <c r="O709" s="79" t="s">
        <v>785</v>
      </c>
      <c r="P709" s="79" t="s">
        <v>781</v>
      </c>
    </row>
    <row r="710" spans="11:16">
      <c r="K710" s="362">
        <v>46059</v>
      </c>
      <c r="L710" s="79" t="s">
        <v>772</v>
      </c>
      <c r="N710" s="79" t="s">
        <v>752</v>
      </c>
      <c r="O710" s="79" t="s">
        <v>775</v>
      </c>
      <c r="P710" s="79" t="s">
        <v>750</v>
      </c>
    </row>
    <row r="711" spans="11:16">
      <c r="K711" s="362">
        <v>46060</v>
      </c>
      <c r="L711" s="79" t="s">
        <v>773</v>
      </c>
      <c r="N711" s="79" t="s">
        <v>778</v>
      </c>
      <c r="O711" s="79" t="s">
        <v>754</v>
      </c>
      <c r="P711" s="79" t="s">
        <v>750</v>
      </c>
    </row>
    <row r="712" spans="11:16">
      <c r="K712" s="362">
        <v>46061</v>
      </c>
      <c r="L712" s="79" t="s">
        <v>774</v>
      </c>
      <c r="N712" s="79" t="s">
        <v>777</v>
      </c>
      <c r="O712" s="79" t="s">
        <v>775</v>
      </c>
      <c r="P712" s="79" t="s">
        <v>776</v>
      </c>
    </row>
    <row r="713" spans="11:16">
      <c r="K713" s="362">
        <v>46062</v>
      </c>
      <c r="L713" s="79" t="s">
        <v>767</v>
      </c>
      <c r="N713" s="79" t="s">
        <v>792</v>
      </c>
      <c r="O713" s="79" t="s">
        <v>786</v>
      </c>
      <c r="P713" s="79" t="s">
        <v>785</v>
      </c>
    </row>
    <row r="714" spans="11:16">
      <c r="K714" s="362">
        <v>46063</v>
      </c>
      <c r="L714" s="79" t="s">
        <v>769</v>
      </c>
      <c r="N714" s="79" t="s">
        <v>750</v>
      </c>
      <c r="O714" s="79" t="s">
        <v>777</v>
      </c>
      <c r="P714" s="79" t="s">
        <v>789</v>
      </c>
    </row>
    <row r="715" spans="11:16">
      <c r="K715" s="362">
        <v>46064</v>
      </c>
      <c r="L715" s="79" t="s">
        <v>770</v>
      </c>
      <c r="N715" s="79" t="s">
        <v>781</v>
      </c>
      <c r="O715" s="79" t="s">
        <v>753</v>
      </c>
      <c r="P715" s="79" t="s">
        <v>785</v>
      </c>
    </row>
    <row r="716" spans="11:16">
      <c r="K716" s="362">
        <v>46065</v>
      </c>
      <c r="L716" s="79" t="s">
        <v>771</v>
      </c>
      <c r="N716" s="79" t="s">
        <v>779</v>
      </c>
      <c r="O716" s="79" t="s">
        <v>752</v>
      </c>
      <c r="P716" s="79" t="s">
        <v>775</v>
      </c>
    </row>
    <row r="717" spans="11:16">
      <c r="K717" s="362">
        <v>46066</v>
      </c>
      <c r="L717" s="79" t="s">
        <v>772</v>
      </c>
      <c r="N717" s="79" t="s">
        <v>779</v>
      </c>
      <c r="O717" s="79" t="s">
        <v>777</v>
      </c>
      <c r="P717" s="79" t="s">
        <v>789</v>
      </c>
    </row>
    <row r="718" spans="11:16">
      <c r="K718" s="362">
        <v>46067</v>
      </c>
      <c r="L718" s="79" t="s">
        <v>773</v>
      </c>
      <c r="N718" s="79" t="s">
        <v>776</v>
      </c>
      <c r="O718" s="79" t="s">
        <v>752</v>
      </c>
      <c r="P718" s="79" t="s">
        <v>775</v>
      </c>
    </row>
    <row r="719" spans="11:16">
      <c r="K719" s="362">
        <v>46068</v>
      </c>
      <c r="L719" s="79" t="s">
        <v>774</v>
      </c>
      <c r="N719" s="79" t="s">
        <v>776</v>
      </c>
      <c r="O719" s="79" t="s">
        <v>782</v>
      </c>
      <c r="P719" s="79" t="s">
        <v>790</v>
      </c>
    </row>
    <row r="720" spans="11:16">
      <c r="K720" s="362">
        <v>46069</v>
      </c>
      <c r="L720" s="79" t="s">
        <v>767</v>
      </c>
      <c r="N720" s="79" t="s">
        <v>754</v>
      </c>
      <c r="O720" s="79" t="s">
        <v>750</v>
      </c>
      <c r="P720" s="79" t="s">
        <v>752</v>
      </c>
    </row>
    <row r="721" spans="11:16">
      <c r="K721" s="362">
        <v>46070</v>
      </c>
      <c r="L721" s="79" t="s">
        <v>769</v>
      </c>
      <c r="N721" s="79" t="s">
        <v>789</v>
      </c>
      <c r="O721" s="79" t="s">
        <v>781</v>
      </c>
      <c r="P721" s="79" t="s">
        <v>752</v>
      </c>
    </row>
    <row r="722" spans="11:16">
      <c r="K722" s="362">
        <v>46071</v>
      </c>
      <c r="L722" s="79" t="s">
        <v>770</v>
      </c>
      <c r="N722" s="79" t="s">
        <v>758</v>
      </c>
      <c r="O722" s="79" t="s">
        <v>750</v>
      </c>
      <c r="P722" s="79" t="s">
        <v>752</v>
      </c>
    </row>
    <row r="723" spans="11:16">
      <c r="K723" s="362">
        <v>46072</v>
      </c>
      <c r="L723" s="79" t="s">
        <v>771</v>
      </c>
      <c r="N723" s="79" t="s">
        <v>780</v>
      </c>
      <c r="O723" s="79" t="s">
        <v>750</v>
      </c>
      <c r="P723" s="79" t="s">
        <v>752</v>
      </c>
    </row>
    <row r="724" spans="11:16">
      <c r="K724" s="362">
        <v>46073</v>
      </c>
      <c r="L724" s="79" t="s">
        <v>772</v>
      </c>
      <c r="N724" s="79" t="s">
        <v>754</v>
      </c>
      <c r="O724" s="79" t="s">
        <v>751</v>
      </c>
      <c r="P724" s="79" t="s">
        <v>782</v>
      </c>
    </row>
    <row r="725" spans="11:16">
      <c r="K725" s="362">
        <v>46074</v>
      </c>
      <c r="L725" s="79" t="s">
        <v>773</v>
      </c>
      <c r="N725" s="79" t="s">
        <v>754</v>
      </c>
      <c r="O725" s="79" t="s">
        <v>750</v>
      </c>
      <c r="P725" s="79" t="s">
        <v>752</v>
      </c>
    </row>
    <row r="726" spans="11:16">
      <c r="K726" s="362">
        <v>46075</v>
      </c>
      <c r="L726" s="79" t="s">
        <v>774</v>
      </c>
      <c r="N726" s="79" t="s">
        <v>780</v>
      </c>
      <c r="O726" s="79" t="s">
        <v>776</v>
      </c>
      <c r="P726" s="79" t="s">
        <v>752</v>
      </c>
    </row>
    <row r="727" spans="11:16">
      <c r="K727" s="362">
        <v>46076</v>
      </c>
      <c r="L727" s="79" t="s">
        <v>767</v>
      </c>
      <c r="N727" s="79" t="s">
        <v>752</v>
      </c>
      <c r="O727" s="79" t="s">
        <v>754</v>
      </c>
      <c r="P727" s="79" t="s">
        <v>781</v>
      </c>
    </row>
    <row r="728" spans="11:16">
      <c r="K728" s="362">
        <v>46077</v>
      </c>
      <c r="L728" s="79" t="s">
        <v>769</v>
      </c>
      <c r="N728" s="79" t="s">
        <v>777</v>
      </c>
      <c r="O728" s="79" t="s">
        <v>780</v>
      </c>
      <c r="P728" s="79" t="s">
        <v>750</v>
      </c>
    </row>
    <row r="729" spans="11:16">
      <c r="K729" s="362">
        <v>46078</v>
      </c>
      <c r="L729" s="79" t="s">
        <v>770</v>
      </c>
      <c r="N729" s="79" t="s">
        <v>783</v>
      </c>
      <c r="O729" s="79" t="s">
        <v>758</v>
      </c>
      <c r="P729" s="79" t="s">
        <v>750</v>
      </c>
    </row>
    <row r="730" spans="11:16">
      <c r="K730" s="362">
        <v>46079</v>
      </c>
      <c r="L730" s="79" t="s">
        <v>771</v>
      </c>
      <c r="N730" s="79" t="s">
        <v>752</v>
      </c>
      <c r="O730" s="79" t="s">
        <v>780</v>
      </c>
      <c r="P730" s="79" t="s">
        <v>751</v>
      </c>
    </row>
    <row r="731" spans="11:16">
      <c r="K731" s="362">
        <v>46080</v>
      </c>
      <c r="L731" s="79" t="s">
        <v>772</v>
      </c>
      <c r="N731" s="79" t="s">
        <v>783</v>
      </c>
      <c r="O731" s="79" t="s">
        <v>758</v>
      </c>
      <c r="P731" s="79" t="s">
        <v>776</v>
      </c>
    </row>
    <row r="732" spans="11:16">
      <c r="K732" s="362">
        <v>46081</v>
      </c>
      <c r="L732" s="79" t="s">
        <v>773</v>
      </c>
      <c r="N732" s="79" t="s">
        <v>782</v>
      </c>
      <c r="O732" s="79" t="s">
        <v>775</v>
      </c>
      <c r="P732" s="79" t="s">
        <v>750</v>
      </c>
    </row>
    <row r="733" spans="11:16">
      <c r="K733" s="362">
        <v>46082</v>
      </c>
      <c r="L733" s="79" t="s">
        <v>774</v>
      </c>
      <c r="N733" s="79" t="s">
        <v>777</v>
      </c>
      <c r="O733" s="79" t="s">
        <v>775</v>
      </c>
      <c r="P733" s="79" t="s">
        <v>750</v>
      </c>
    </row>
    <row r="734" spans="11:16">
      <c r="K734" s="362">
        <v>46083</v>
      </c>
      <c r="L734" s="79" t="s">
        <v>767</v>
      </c>
      <c r="N734" s="79" t="s">
        <v>750</v>
      </c>
      <c r="O734" s="79" t="s">
        <v>752</v>
      </c>
      <c r="P734" s="79" t="s">
        <v>754</v>
      </c>
    </row>
    <row r="735" spans="11:16">
      <c r="K735" s="362">
        <v>46084</v>
      </c>
      <c r="L735" s="79" t="s">
        <v>769</v>
      </c>
      <c r="N735" s="79" t="s">
        <v>750</v>
      </c>
      <c r="O735" s="79" t="s">
        <v>753</v>
      </c>
      <c r="P735" s="79" t="s">
        <v>775</v>
      </c>
    </row>
    <row r="736" spans="11:16">
      <c r="K736" s="362">
        <v>46085</v>
      </c>
      <c r="L736" s="79" t="s">
        <v>770</v>
      </c>
      <c r="N736" s="79" t="s">
        <v>750</v>
      </c>
      <c r="O736" s="79" t="s">
        <v>752</v>
      </c>
      <c r="P736" s="79" t="s">
        <v>785</v>
      </c>
    </row>
    <row r="737" spans="11:16">
      <c r="K737" s="362">
        <v>46086</v>
      </c>
      <c r="L737" s="79" t="s">
        <v>771</v>
      </c>
      <c r="N737" s="79" t="s">
        <v>776</v>
      </c>
      <c r="O737" s="79" t="s">
        <v>777</v>
      </c>
      <c r="P737" s="79" t="s">
        <v>754</v>
      </c>
    </row>
    <row r="738" spans="11:16">
      <c r="K738" s="362">
        <v>46087</v>
      </c>
      <c r="L738" s="79" t="s">
        <v>772</v>
      </c>
      <c r="N738" s="79" t="s">
        <v>750</v>
      </c>
      <c r="O738" s="79" t="s">
        <v>783</v>
      </c>
      <c r="P738" s="79" t="s">
        <v>754</v>
      </c>
    </row>
    <row r="739" spans="11:16">
      <c r="K739" s="362">
        <v>46088</v>
      </c>
      <c r="L739" s="79" t="s">
        <v>773</v>
      </c>
      <c r="N739" s="79" t="s">
        <v>792</v>
      </c>
      <c r="O739" s="79" t="s">
        <v>752</v>
      </c>
      <c r="P739" s="79" t="s">
        <v>754</v>
      </c>
    </row>
    <row r="740" spans="11:16">
      <c r="K740" s="362">
        <v>46089</v>
      </c>
      <c r="L740" s="79" t="s">
        <v>774</v>
      </c>
      <c r="N740" s="79" t="s">
        <v>751</v>
      </c>
      <c r="O740" s="79" t="s">
        <v>752</v>
      </c>
      <c r="P740" s="79" t="s">
        <v>754</v>
      </c>
    </row>
    <row r="741" spans="11:16">
      <c r="K741" s="362">
        <v>46090</v>
      </c>
      <c r="L741" s="79" t="s">
        <v>767</v>
      </c>
      <c r="N741" s="79" t="s">
        <v>785</v>
      </c>
      <c r="O741" s="79" t="s">
        <v>776</v>
      </c>
      <c r="P741" s="79" t="s">
        <v>782</v>
      </c>
    </row>
    <row r="742" spans="11:16">
      <c r="K742" s="362">
        <v>46091</v>
      </c>
      <c r="L742" s="79" t="s">
        <v>769</v>
      </c>
      <c r="N742" s="79" t="s">
        <v>780</v>
      </c>
      <c r="O742" s="79" t="s">
        <v>750</v>
      </c>
      <c r="P742" s="79" t="s">
        <v>753</v>
      </c>
    </row>
    <row r="743" spans="11:16">
      <c r="K743" s="362">
        <v>46092</v>
      </c>
      <c r="L743" s="79" t="s">
        <v>770</v>
      </c>
      <c r="N743" s="79" t="s">
        <v>775</v>
      </c>
      <c r="O743" s="79" t="s">
        <v>750</v>
      </c>
      <c r="P743" s="79" t="s">
        <v>777</v>
      </c>
    </row>
    <row r="744" spans="11:16">
      <c r="K744" s="362">
        <v>46093</v>
      </c>
      <c r="L744" s="79" t="s">
        <v>771</v>
      </c>
      <c r="N744" s="79" t="s">
        <v>775</v>
      </c>
      <c r="O744" s="79" t="s">
        <v>791</v>
      </c>
      <c r="P744" s="79" t="s">
        <v>752</v>
      </c>
    </row>
    <row r="745" spans="11:16">
      <c r="K745" s="362">
        <v>46094</v>
      </c>
      <c r="L745" s="79" t="s">
        <v>772</v>
      </c>
      <c r="N745" s="79" t="s">
        <v>754</v>
      </c>
      <c r="O745" s="79" t="s">
        <v>792</v>
      </c>
      <c r="P745" s="79" t="s">
        <v>752</v>
      </c>
    </row>
    <row r="746" spans="11:16">
      <c r="K746" s="362">
        <v>46095</v>
      </c>
      <c r="L746" s="79" t="s">
        <v>773</v>
      </c>
      <c r="N746" s="79" t="s">
        <v>775</v>
      </c>
      <c r="O746" s="79" t="s">
        <v>784</v>
      </c>
      <c r="P746" s="79" t="s">
        <v>783</v>
      </c>
    </row>
    <row r="747" spans="11:16">
      <c r="K747" s="362">
        <v>46096</v>
      </c>
      <c r="L747" s="79" t="s">
        <v>774</v>
      </c>
      <c r="N747" s="79" t="s">
        <v>754</v>
      </c>
      <c r="O747" s="79" t="s">
        <v>750</v>
      </c>
      <c r="P747" s="79" t="s">
        <v>778</v>
      </c>
    </row>
    <row r="748" spans="11:16">
      <c r="K748" s="362">
        <v>46097</v>
      </c>
      <c r="L748" s="79" t="s">
        <v>767</v>
      </c>
      <c r="N748" s="79" t="s">
        <v>786</v>
      </c>
      <c r="O748" s="79" t="s">
        <v>785</v>
      </c>
      <c r="P748" s="79" t="s">
        <v>791</v>
      </c>
    </row>
    <row r="749" spans="11:16">
      <c r="K749" s="362">
        <v>46098</v>
      </c>
      <c r="L749" s="79" t="s">
        <v>769</v>
      </c>
      <c r="N749" s="79" t="s">
        <v>752</v>
      </c>
      <c r="O749" s="79" t="s">
        <v>754</v>
      </c>
      <c r="P749" s="79" t="s">
        <v>791</v>
      </c>
    </row>
    <row r="750" spans="11:16">
      <c r="K750" s="362">
        <v>46099</v>
      </c>
      <c r="L750" s="79" t="s">
        <v>770</v>
      </c>
      <c r="N750" s="79" t="s">
        <v>753</v>
      </c>
      <c r="O750" s="79" t="s">
        <v>775</v>
      </c>
      <c r="P750" s="79" t="s">
        <v>776</v>
      </c>
    </row>
    <row r="751" spans="11:16">
      <c r="K751" s="362">
        <v>46100</v>
      </c>
      <c r="L751" s="79" t="s">
        <v>771</v>
      </c>
      <c r="N751" s="79" t="s">
        <v>752</v>
      </c>
      <c r="O751" s="79" t="s">
        <v>754</v>
      </c>
      <c r="P751" s="79" t="s">
        <v>779</v>
      </c>
    </row>
    <row r="752" spans="11:16">
      <c r="K752" s="362">
        <v>46101</v>
      </c>
      <c r="L752" s="79" t="s">
        <v>772</v>
      </c>
      <c r="N752" s="79" t="s">
        <v>777</v>
      </c>
      <c r="O752" s="79" t="s">
        <v>780</v>
      </c>
      <c r="P752" s="79" t="s">
        <v>750</v>
      </c>
    </row>
    <row r="753" spans="11:16">
      <c r="K753" s="362">
        <v>46102</v>
      </c>
      <c r="L753" s="79" t="s">
        <v>773</v>
      </c>
      <c r="N753" s="79" t="s">
        <v>777</v>
      </c>
      <c r="O753" s="79" t="s">
        <v>754</v>
      </c>
      <c r="P753" s="79" t="s">
        <v>792</v>
      </c>
    </row>
    <row r="754" spans="11:16">
      <c r="K754" s="362">
        <v>46103</v>
      </c>
      <c r="L754" s="79" t="s">
        <v>774</v>
      </c>
      <c r="N754" s="79" t="s">
        <v>782</v>
      </c>
      <c r="O754" s="79" t="s">
        <v>780</v>
      </c>
      <c r="P754" s="79" t="s">
        <v>750</v>
      </c>
    </row>
    <row r="755" spans="11:16">
      <c r="K755" s="362">
        <v>46104</v>
      </c>
      <c r="L755" s="79" t="s">
        <v>767</v>
      </c>
      <c r="N755" s="79" t="s">
        <v>781</v>
      </c>
      <c r="O755" s="79" t="s">
        <v>777</v>
      </c>
      <c r="P755" s="79" t="s">
        <v>754</v>
      </c>
    </row>
    <row r="756" spans="11:16">
      <c r="K756" s="362">
        <v>46105</v>
      </c>
      <c r="L756" s="79" t="s">
        <v>769</v>
      </c>
      <c r="N756" s="79" t="s">
        <v>750</v>
      </c>
      <c r="O756" s="79" t="s">
        <v>752</v>
      </c>
      <c r="P756" s="79" t="s">
        <v>758</v>
      </c>
    </row>
    <row r="757" spans="11:16">
      <c r="K757" s="362">
        <v>46106</v>
      </c>
      <c r="L757" s="79" t="s">
        <v>770</v>
      </c>
      <c r="N757" s="79" t="s">
        <v>750</v>
      </c>
      <c r="O757" s="79" t="s">
        <v>782</v>
      </c>
      <c r="P757" s="79" t="s">
        <v>754</v>
      </c>
    </row>
    <row r="758" spans="11:16">
      <c r="K758" s="362">
        <v>46107</v>
      </c>
      <c r="L758" s="79" t="s">
        <v>771</v>
      </c>
      <c r="N758" s="79" t="s">
        <v>781</v>
      </c>
      <c r="O758" s="79" t="s">
        <v>752</v>
      </c>
      <c r="P758" s="79" t="s">
        <v>754</v>
      </c>
    </row>
    <row r="759" spans="11:16">
      <c r="K759" s="362">
        <v>46108</v>
      </c>
      <c r="L759" s="79" t="s">
        <v>772</v>
      </c>
      <c r="N759" s="79" t="s">
        <v>781</v>
      </c>
      <c r="O759" s="79" t="s">
        <v>783</v>
      </c>
      <c r="P759" s="79" t="s">
        <v>780</v>
      </c>
    </row>
    <row r="760" spans="11:16">
      <c r="K760" s="362">
        <v>46109</v>
      </c>
      <c r="L760" s="79" t="s">
        <v>773</v>
      </c>
      <c r="N760" s="79" t="s">
        <v>791</v>
      </c>
      <c r="O760" s="79" t="s">
        <v>783</v>
      </c>
      <c r="P760" s="79" t="s">
        <v>754</v>
      </c>
    </row>
    <row r="761" spans="11:16">
      <c r="K761" s="362">
        <v>46110</v>
      </c>
      <c r="L761" s="79" t="s">
        <v>774</v>
      </c>
      <c r="N761" s="79" t="s">
        <v>750</v>
      </c>
      <c r="O761" s="79" t="s">
        <v>752</v>
      </c>
      <c r="P761" s="79" t="s">
        <v>780</v>
      </c>
    </row>
    <row r="762" spans="11:16">
      <c r="K762" s="362">
        <v>46111</v>
      </c>
      <c r="L762" s="79" t="s">
        <v>767</v>
      </c>
      <c r="N762" s="79" t="s">
        <v>758</v>
      </c>
      <c r="O762" s="79" t="s">
        <v>750</v>
      </c>
      <c r="P762" s="79" t="s">
        <v>782</v>
      </c>
    </row>
    <row r="763" spans="11:16">
      <c r="K763" s="362">
        <v>46112</v>
      </c>
      <c r="L763" s="79" t="s">
        <v>769</v>
      </c>
      <c r="N763" s="79" t="s">
        <v>775</v>
      </c>
      <c r="O763" s="79" t="s">
        <v>751</v>
      </c>
      <c r="P763" s="79" t="s">
        <v>783</v>
      </c>
    </row>
    <row r="764" spans="11:16">
      <c r="K764" s="362">
        <v>46113</v>
      </c>
      <c r="L764" s="79" t="s">
        <v>770</v>
      </c>
      <c r="N764" s="79" t="s">
        <v>775</v>
      </c>
      <c r="O764" s="79" t="s">
        <v>750</v>
      </c>
      <c r="P764" s="79" t="s">
        <v>752</v>
      </c>
    </row>
    <row r="765" spans="11:16">
      <c r="K765" s="362">
        <v>46114</v>
      </c>
      <c r="L765" s="79" t="s">
        <v>771</v>
      </c>
      <c r="N765" s="79" t="s">
        <v>780</v>
      </c>
      <c r="O765" s="79" t="s">
        <v>781</v>
      </c>
      <c r="P765" s="79" t="s">
        <v>782</v>
      </c>
    </row>
    <row r="766" spans="11:16">
      <c r="K766" s="362">
        <v>46115</v>
      </c>
      <c r="L766" s="79" t="s">
        <v>772</v>
      </c>
      <c r="N766" s="79" t="s">
        <v>754</v>
      </c>
      <c r="O766" s="79" t="s">
        <v>781</v>
      </c>
      <c r="P766" s="79" t="s">
        <v>752</v>
      </c>
    </row>
    <row r="767" spans="11:16">
      <c r="K767" s="362">
        <v>46116</v>
      </c>
      <c r="L767" s="79" t="s">
        <v>773</v>
      </c>
      <c r="N767" s="79" t="s">
        <v>789</v>
      </c>
      <c r="O767" s="79" t="s">
        <v>779</v>
      </c>
      <c r="P767" s="79" t="s">
        <v>782</v>
      </c>
    </row>
    <row r="768" spans="11:16">
      <c r="K768" s="362">
        <v>46117</v>
      </c>
      <c r="L768" s="79" t="s">
        <v>774</v>
      </c>
      <c r="N768" s="79" t="s">
        <v>754</v>
      </c>
      <c r="O768" s="79" t="s">
        <v>781</v>
      </c>
      <c r="P768" s="79" t="s">
        <v>777</v>
      </c>
    </row>
    <row r="769" spans="11:16">
      <c r="K769" s="362">
        <v>46118</v>
      </c>
      <c r="L769" s="79" t="s">
        <v>767</v>
      </c>
      <c r="N769" s="79" t="s">
        <v>752</v>
      </c>
      <c r="O769" s="79" t="s">
        <v>754</v>
      </c>
      <c r="P769" s="79" t="s">
        <v>750</v>
      </c>
    </row>
    <row r="770" spans="11:16">
      <c r="K770" s="362">
        <v>46119</v>
      </c>
      <c r="L770" s="79" t="s">
        <v>769</v>
      </c>
      <c r="N770" s="79" t="s">
        <v>753</v>
      </c>
      <c r="O770" s="79" t="s">
        <v>754</v>
      </c>
      <c r="P770" s="79" t="s">
        <v>779</v>
      </c>
    </row>
    <row r="771" spans="11:16">
      <c r="K771" s="362">
        <v>46120</v>
      </c>
      <c r="L771" s="79" t="s">
        <v>770</v>
      </c>
      <c r="N771" s="79" t="s">
        <v>752</v>
      </c>
      <c r="O771" s="79" t="s">
        <v>785</v>
      </c>
      <c r="P771" s="79" t="s">
        <v>750</v>
      </c>
    </row>
    <row r="772" spans="11:16">
      <c r="K772" s="362">
        <v>46121</v>
      </c>
      <c r="L772" s="79" t="s">
        <v>771</v>
      </c>
      <c r="N772" s="79" t="s">
        <v>752</v>
      </c>
      <c r="O772" s="79" t="s">
        <v>785</v>
      </c>
      <c r="P772" s="79" t="s">
        <v>776</v>
      </c>
    </row>
    <row r="773" spans="11:16">
      <c r="K773" s="362">
        <v>46122</v>
      </c>
      <c r="L773" s="79" t="s">
        <v>772</v>
      </c>
      <c r="N773" s="79" t="s">
        <v>782</v>
      </c>
      <c r="O773" s="79" t="s">
        <v>788</v>
      </c>
      <c r="P773" s="79" t="s">
        <v>776</v>
      </c>
    </row>
    <row r="774" spans="11:16">
      <c r="K774" s="362">
        <v>46123</v>
      </c>
      <c r="L774" s="79" t="s">
        <v>773</v>
      </c>
      <c r="N774" s="79" t="s">
        <v>752</v>
      </c>
      <c r="O774" s="79" t="s">
        <v>754</v>
      </c>
      <c r="P774" s="79" t="s">
        <v>750</v>
      </c>
    </row>
    <row r="775" spans="11:16">
      <c r="K775" s="362">
        <v>46124</v>
      </c>
      <c r="L775" s="79" t="s">
        <v>774</v>
      </c>
      <c r="N775" s="79" t="s">
        <v>782</v>
      </c>
      <c r="O775" s="79" t="s">
        <v>758</v>
      </c>
      <c r="P775" s="79" t="s">
        <v>750</v>
      </c>
    </row>
    <row r="776" spans="11:16">
      <c r="K776" s="362">
        <v>46125</v>
      </c>
      <c r="L776" s="79" t="s">
        <v>767</v>
      </c>
      <c r="N776" s="79" t="s">
        <v>779</v>
      </c>
      <c r="O776" s="79" t="s">
        <v>783</v>
      </c>
      <c r="P776" s="79" t="s">
        <v>775</v>
      </c>
    </row>
    <row r="777" spans="11:16">
      <c r="K777" s="362">
        <v>46126</v>
      </c>
      <c r="L777" s="79" t="s">
        <v>769</v>
      </c>
      <c r="N777" s="79" t="s">
        <v>750</v>
      </c>
      <c r="O777" s="79" t="s">
        <v>777</v>
      </c>
      <c r="P777" s="79" t="s">
        <v>754</v>
      </c>
    </row>
    <row r="778" spans="11:16">
      <c r="K778" s="362">
        <v>46127</v>
      </c>
      <c r="L778" s="79" t="s">
        <v>770</v>
      </c>
      <c r="N778" s="79" t="s">
        <v>779</v>
      </c>
      <c r="O778" s="79" t="s">
        <v>752</v>
      </c>
      <c r="P778" s="79" t="s">
        <v>790</v>
      </c>
    </row>
    <row r="779" spans="11:16">
      <c r="K779" s="362">
        <v>46128</v>
      </c>
      <c r="L779" s="79" t="s">
        <v>771</v>
      </c>
      <c r="N779" s="79" t="s">
        <v>750</v>
      </c>
      <c r="O779" s="79" t="s">
        <v>778</v>
      </c>
      <c r="P779" s="79" t="s">
        <v>754</v>
      </c>
    </row>
    <row r="780" spans="11:16">
      <c r="K780" s="362">
        <v>46129</v>
      </c>
      <c r="L780" s="79" t="s">
        <v>772</v>
      </c>
      <c r="N780" s="79" t="s">
        <v>750</v>
      </c>
      <c r="O780" s="79" t="s">
        <v>752</v>
      </c>
      <c r="P780" s="79" t="s">
        <v>780</v>
      </c>
    </row>
    <row r="781" spans="11:16">
      <c r="K781" s="362">
        <v>46130</v>
      </c>
      <c r="L781" s="79" t="s">
        <v>773</v>
      </c>
      <c r="N781" s="79" t="s">
        <v>750</v>
      </c>
      <c r="O781" s="79" t="s">
        <v>782</v>
      </c>
      <c r="P781" s="79" t="s">
        <v>754</v>
      </c>
    </row>
    <row r="782" spans="11:16">
      <c r="K782" s="362">
        <v>46131</v>
      </c>
      <c r="L782" s="79" t="s">
        <v>774</v>
      </c>
      <c r="N782" s="79" t="s">
        <v>784</v>
      </c>
      <c r="O782" s="79" t="s">
        <v>752</v>
      </c>
      <c r="P782" s="79" t="s">
        <v>754</v>
      </c>
    </row>
    <row r="783" spans="11:16">
      <c r="K783" s="362">
        <v>46132</v>
      </c>
      <c r="L783" s="79" t="s">
        <v>767</v>
      </c>
      <c r="N783" s="79" t="s">
        <v>754</v>
      </c>
      <c r="O783" s="79" t="s">
        <v>781</v>
      </c>
      <c r="P783" s="79" t="s">
        <v>752</v>
      </c>
    </row>
    <row r="784" spans="11:16">
      <c r="K784" s="362">
        <v>46133</v>
      </c>
      <c r="L784" s="79" t="s">
        <v>769</v>
      </c>
      <c r="N784" s="79" t="s">
        <v>754</v>
      </c>
      <c r="O784" s="79" t="s">
        <v>792</v>
      </c>
      <c r="P784" s="79" t="s">
        <v>786</v>
      </c>
    </row>
    <row r="785" spans="11:16">
      <c r="K785" s="362">
        <v>46134</v>
      </c>
      <c r="L785" s="79" t="s">
        <v>770</v>
      </c>
      <c r="N785" s="79" t="s">
        <v>754</v>
      </c>
      <c r="O785" s="79" t="s">
        <v>776</v>
      </c>
      <c r="P785" s="79" t="s">
        <v>753</v>
      </c>
    </row>
    <row r="786" spans="11:16">
      <c r="K786" s="362">
        <v>46135</v>
      </c>
      <c r="L786" s="79" t="s">
        <v>771</v>
      </c>
      <c r="N786" s="79" t="s">
        <v>780</v>
      </c>
      <c r="O786" s="79" t="s">
        <v>781</v>
      </c>
      <c r="P786" s="79" t="s">
        <v>783</v>
      </c>
    </row>
    <row r="787" spans="11:16">
      <c r="K787" s="362">
        <v>46136</v>
      </c>
      <c r="L787" s="79" t="s">
        <v>772</v>
      </c>
      <c r="N787" s="79" t="s">
        <v>790</v>
      </c>
      <c r="O787" s="79" t="s">
        <v>750</v>
      </c>
      <c r="P787" s="79" t="s">
        <v>752</v>
      </c>
    </row>
    <row r="788" spans="11:16">
      <c r="K788" s="362">
        <v>46137</v>
      </c>
      <c r="L788" s="79" t="s">
        <v>773</v>
      </c>
      <c r="N788" s="79" t="s">
        <v>758</v>
      </c>
      <c r="O788" s="79" t="s">
        <v>781</v>
      </c>
      <c r="P788" s="79" t="s">
        <v>777</v>
      </c>
    </row>
    <row r="789" spans="11:16">
      <c r="K789" s="362">
        <v>46138</v>
      </c>
      <c r="L789" s="79" t="s">
        <v>774</v>
      </c>
      <c r="N789" s="79" t="s">
        <v>785</v>
      </c>
      <c r="O789" s="79" t="s">
        <v>791</v>
      </c>
      <c r="P789" s="79" t="s">
        <v>782</v>
      </c>
    </row>
    <row r="790" spans="11:16">
      <c r="K790" s="362">
        <v>46139</v>
      </c>
      <c r="L790" s="79" t="s">
        <v>767</v>
      </c>
      <c r="N790" s="79" t="s">
        <v>783</v>
      </c>
      <c r="O790" s="79" t="s">
        <v>780</v>
      </c>
      <c r="P790" s="79" t="s">
        <v>750</v>
      </c>
    </row>
    <row r="791" spans="11:16">
      <c r="K791" s="362">
        <v>46140</v>
      </c>
      <c r="L791" s="79" t="s">
        <v>769</v>
      </c>
      <c r="N791" s="79" t="s">
        <v>777</v>
      </c>
      <c r="O791" s="79" t="s">
        <v>785</v>
      </c>
      <c r="P791" s="79" t="s">
        <v>750</v>
      </c>
    </row>
    <row r="792" spans="11:16">
      <c r="K792" s="362">
        <v>46141</v>
      </c>
      <c r="L792" s="79" t="s">
        <v>770</v>
      </c>
      <c r="N792" s="79" t="s">
        <v>782</v>
      </c>
      <c r="O792" s="79" t="s">
        <v>758</v>
      </c>
      <c r="P792" s="79" t="s">
        <v>750</v>
      </c>
    </row>
    <row r="793" spans="11:16">
      <c r="K793" s="362">
        <v>46142</v>
      </c>
      <c r="L793" s="79" t="s">
        <v>771</v>
      </c>
      <c r="N793" s="79" t="s">
        <v>782</v>
      </c>
      <c r="O793" s="79" t="s">
        <v>775</v>
      </c>
      <c r="P793" s="79" t="s">
        <v>776</v>
      </c>
    </row>
    <row r="794" spans="11:16">
      <c r="K794" s="362">
        <v>46143</v>
      </c>
      <c r="L794" s="79" t="s">
        <v>772</v>
      </c>
      <c r="N794" s="79" t="s">
        <v>752</v>
      </c>
      <c r="O794" s="79" t="s">
        <v>785</v>
      </c>
      <c r="P794" s="79" t="s">
        <v>750</v>
      </c>
    </row>
    <row r="795" spans="11:16">
      <c r="K795" s="362">
        <v>46144</v>
      </c>
      <c r="L795" s="79" t="s">
        <v>773</v>
      </c>
      <c r="N795" s="79" t="s">
        <v>782</v>
      </c>
      <c r="O795" s="79" t="s">
        <v>754</v>
      </c>
      <c r="P795" s="79" t="s">
        <v>784</v>
      </c>
    </row>
    <row r="796" spans="11:16">
      <c r="K796" s="362">
        <v>46145</v>
      </c>
      <c r="L796" s="79" t="s">
        <v>774</v>
      </c>
      <c r="N796" s="79" t="s">
        <v>752</v>
      </c>
      <c r="O796" s="79" t="s">
        <v>790</v>
      </c>
      <c r="P796" s="79" t="s">
        <v>750</v>
      </c>
    </row>
    <row r="797" spans="11:16">
      <c r="K797" s="362">
        <v>46146</v>
      </c>
      <c r="L797" s="79" t="s">
        <v>767</v>
      </c>
      <c r="N797" s="79" t="s">
        <v>750</v>
      </c>
      <c r="O797" s="79" t="s">
        <v>752</v>
      </c>
      <c r="P797" s="79" t="s">
        <v>780</v>
      </c>
    </row>
    <row r="798" spans="11:16">
      <c r="K798" s="362">
        <v>46147</v>
      </c>
      <c r="L798" s="79" t="s">
        <v>769</v>
      </c>
      <c r="N798" s="79" t="s">
        <v>750</v>
      </c>
      <c r="O798" s="79" t="s">
        <v>782</v>
      </c>
      <c r="P798" s="79" t="s">
        <v>754</v>
      </c>
    </row>
    <row r="799" spans="11:16">
      <c r="K799" s="362">
        <v>46148</v>
      </c>
      <c r="L799" s="79" t="s">
        <v>770</v>
      </c>
      <c r="N799" s="79" t="s">
        <v>784</v>
      </c>
      <c r="O799" s="79" t="s">
        <v>752</v>
      </c>
      <c r="P799" s="79" t="s">
        <v>754</v>
      </c>
    </row>
    <row r="800" spans="11:16">
      <c r="K800" s="362">
        <v>46149</v>
      </c>
      <c r="L800" s="79" t="s">
        <v>771</v>
      </c>
      <c r="N800" s="79" t="s">
        <v>750</v>
      </c>
      <c r="O800" s="79" t="s">
        <v>777</v>
      </c>
      <c r="P800" s="79" t="s">
        <v>754</v>
      </c>
    </row>
    <row r="801" spans="11:16">
      <c r="K801" s="362">
        <v>46150</v>
      </c>
      <c r="L801" s="79" t="s">
        <v>772</v>
      </c>
      <c r="N801" s="79" t="s">
        <v>750</v>
      </c>
      <c r="O801" s="79" t="s">
        <v>787</v>
      </c>
      <c r="P801" s="79" t="s">
        <v>788</v>
      </c>
    </row>
    <row r="802" spans="11:16">
      <c r="K802" s="362">
        <v>46151</v>
      </c>
      <c r="L802" s="79" t="s">
        <v>773</v>
      </c>
      <c r="N802" s="79" t="s">
        <v>750</v>
      </c>
      <c r="O802" s="79" t="s">
        <v>783</v>
      </c>
      <c r="P802" s="79" t="s">
        <v>758</v>
      </c>
    </row>
    <row r="803" spans="11:16">
      <c r="K803" s="362">
        <v>46152</v>
      </c>
      <c r="L803" s="79" t="s">
        <v>774</v>
      </c>
      <c r="N803" s="79" t="s">
        <v>779</v>
      </c>
      <c r="O803" s="79" t="s">
        <v>777</v>
      </c>
      <c r="P803" s="79" t="s">
        <v>775</v>
      </c>
    </row>
    <row r="804" spans="11:16">
      <c r="K804" s="362">
        <v>46153</v>
      </c>
      <c r="L804" s="79" t="s">
        <v>767</v>
      </c>
      <c r="N804" s="79" t="s">
        <v>790</v>
      </c>
      <c r="O804" s="79" t="s">
        <v>750</v>
      </c>
      <c r="P804" s="79" t="s">
        <v>752</v>
      </c>
    </row>
    <row r="805" spans="11:16">
      <c r="K805" s="362">
        <v>46154</v>
      </c>
      <c r="L805" s="79" t="s">
        <v>769</v>
      </c>
      <c r="N805" s="79" t="s">
        <v>758</v>
      </c>
      <c r="O805" s="79" t="s">
        <v>781</v>
      </c>
      <c r="P805" s="79" t="s">
        <v>777</v>
      </c>
    </row>
    <row r="806" spans="11:16">
      <c r="K806" s="362">
        <v>46155</v>
      </c>
      <c r="L806" s="79" t="s">
        <v>770</v>
      </c>
      <c r="N806" s="79" t="s">
        <v>785</v>
      </c>
      <c r="O806" s="79" t="s">
        <v>791</v>
      </c>
      <c r="P806" s="79" t="s">
        <v>782</v>
      </c>
    </row>
    <row r="807" spans="11:16">
      <c r="K807" s="362">
        <v>46156</v>
      </c>
      <c r="L807" s="79" t="s">
        <v>771</v>
      </c>
      <c r="N807" s="79" t="s">
        <v>775</v>
      </c>
      <c r="O807" s="79" t="s">
        <v>779</v>
      </c>
      <c r="P807" s="79" t="s">
        <v>752</v>
      </c>
    </row>
    <row r="808" spans="11:16">
      <c r="K808" s="362">
        <v>46157</v>
      </c>
      <c r="L808" s="79" t="s">
        <v>772</v>
      </c>
      <c r="N808" s="79" t="s">
        <v>785</v>
      </c>
      <c r="O808" s="79" t="s">
        <v>781</v>
      </c>
      <c r="P808" s="79" t="s">
        <v>752</v>
      </c>
    </row>
    <row r="809" spans="11:16">
      <c r="K809" s="362">
        <v>46158</v>
      </c>
      <c r="L809" s="79" t="s">
        <v>773</v>
      </c>
      <c r="N809" s="79" t="s">
        <v>775</v>
      </c>
      <c r="O809" s="79" t="s">
        <v>750</v>
      </c>
      <c r="P809" s="79" t="s">
        <v>778</v>
      </c>
    </row>
    <row r="810" spans="11:16">
      <c r="K810" s="362">
        <v>46159</v>
      </c>
      <c r="L810" s="79" t="s">
        <v>774</v>
      </c>
      <c r="N810" s="79" t="s">
        <v>754</v>
      </c>
      <c r="O810" s="79" t="s">
        <v>750</v>
      </c>
      <c r="P810" s="79" t="s">
        <v>777</v>
      </c>
    </row>
    <row r="811" spans="11:16">
      <c r="K811" s="362">
        <v>46160</v>
      </c>
      <c r="L811" s="79" t="s">
        <v>767</v>
      </c>
      <c r="N811" s="79" t="s">
        <v>783</v>
      </c>
      <c r="O811" s="79" t="s">
        <v>775</v>
      </c>
      <c r="P811" s="79" t="s">
        <v>792</v>
      </c>
    </row>
    <row r="812" spans="11:16">
      <c r="K812" s="362">
        <v>46161</v>
      </c>
      <c r="L812" s="79" t="s">
        <v>769</v>
      </c>
      <c r="N812" s="79" t="s">
        <v>786</v>
      </c>
      <c r="O812" s="79" t="s">
        <v>785</v>
      </c>
      <c r="P812" s="79" t="s">
        <v>750</v>
      </c>
    </row>
    <row r="813" spans="11:16">
      <c r="K813" s="362">
        <v>46162</v>
      </c>
      <c r="L813" s="79" t="s">
        <v>770</v>
      </c>
      <c r="N813" s="79" t="s">
        <v>777</v>
      </c>
      <c r="O813" s="79" t="s">
        <v>789</v>
      </c>
      <c r="P813" s="79" t="s">
        <v>781</v>
      </c>
    </row>
    <row r="814" spans="11:16">
      <c r="K814" s="362">
        <v>46163</v>
      </c>
      <c r="L814" s="79" t="s">
        <v>771</v>
      </c>
      <c r="N814" s="79" t="s">
        <v>753</v>
      </c>
      <c r="O814" s="79" t="s">
        <v>785</v>
      </c>
      <c r="P814" s="79" t="s">
        <v>779</v>
      </c>
    </row>
    <row r="815" spans="11:16">
      <c r="K815" s="362">
        <v>46164</v>
      </c>
      <c r="L815" s="79" t="s">
        <v>772</v>
      </c>
      <c r="N815" s="79" t="s">
        <v>752</v>
      </c>
      <c r="O815" s="79" t="s">
        <v>775</v>
      </c>
      <c r="P815" s="79" t="s">
        <v>779</v>
      </c>
    </row>
    <row r="816" spans="11:16">
      <c r="K816" s="362">
        <v>46165</v>
      </c>
      <c r="L816" s="79" t="s">
        <v>773</v>
      </c>
      <c r="N816" s="79" t="s">
        <v>777</v>
      </c>
      <c r="O816" s="79" t="s">
        <v>789</v>
      </c>
      <c r="P816" s="79" t="s">
        <v>776</v>
      </c>
    </row>
    <row r="817" spans="11:16">
      <c r="K817" s="362">
        <v>46166</v>
      </c>
      <c r="L817" s="79" t="s">
        <v>774</v>
      </c>
      <c r="N817" s="79" t="s">
        <v>752</v>
      </c>
      <c r="O817" s="79" t="s">
        <v>775</v>
      </c>
      <c r="P817" s="79" t="s">
        <v>776</v>
      </c>
    </row>
    <row r="818" spans="11:16">
      <c r="K818" s="362">
        <v>46167</v>
      </c>
      <c r="L818" s="79" t="s">
        <v>767</v>
      </c>
      <c r="N818" s="79" t="s">
        <v>779</v>
      </c>
      <c r="O818" s="79" t="s">
        <v>778</v>
      </c>
      <c r="P818" s="79" t="s">
        <v>754</v>
      </c>
    </row>
    <row r="819" spans="11:16">
      <c r="K819" s="362">
        <v>46168</v>
      </c>
      <c r="L819" s="79" t="s">
        <v>769</v>
      </c>
      <c r="N819" s="79" t="s">
        <v>750</v>
      </c>
      <c r="O819" s="79" t="s">
        <v>752</v>
      </c>
      <c r="P819" s="79" t="s">
        <v>789</v>
      </c>
    </row>
    <row r="820" spans="11:16">
      <c r="K820" s="362">
        <v>46169</v>
      </c>
      <c r="L820" s="79" t="s">
        <v>770</v>
      </c>
      <c r="N820" s="79" t="s">
        <v>750</v>
      </c>
      <c r="O820" s="79" t="s">
        <v>752</v>
      </c>
      <c r="P820" s="79" t="s">
        <v>775</v>
      </c>
    </row>
    <row r="821" spans="11:16">
      <c r="K821" s="362">
        <v>46170</v>
      </c>
      <c r="L821" s="79" t="s">
        <v>771</v>
      </c>
      <c r="N821" s="79" t="s">
        <v>779</v>
      </c>
      <c r="O821" s="79" t="s">
        <v>752</v>
      </c>
      <c r="P821" s="79" t="s">
        <v>758</v>
      </c>
    </row>
    <row r="822" spans="11:16">
      <c r="K822" s="362">
        <v>46171</v>
      </c>
      <c r="L822" s="79" t="s">
        <v>772</v>
      </c>
      <c r="N822" s="79" t="s">
        <v>779</v>
      </c>
      <c r="O822" s="79" t="s">
        <v>752</v>
      </c>
      <c r="P822" s="79" t="s">
        <v>775</v>
      </c>
    </row>
    <row r="823" spans="11:16">
      <c r="K823" s="362">
        <v>46172</v>
      </c>
      <c r="L823" s="79" t="s">
        <v>773</v>
      </c>
      <c r="N823" s="79" t="s">
        <v>750</v>
      </c>
      <c r="O823" s="79" t="s">
        <v>777</v>
      </c>
      <c r="P823" s="79" t="s">
        <v>754</v>
      </c>
    </row>
    <row r="824" spans="11:16">
      <c r="K824" s="362">
        <v>46173</v>
      </c>
      <c r="L824" s="79" t="s">
        <v>774</v>
      </c>
      <c r="N824" s="79" t="s">
        <v>750</v>
      </c>
      <c r="O824" s="79" t="s">
        <v>752</v>
      </c>
      <c r="P824" s="79" t="s">
        <v>790</v>
      </c>
    </row>
    <row r="825" spans="11:16">
      <c r="K825" s="362">
        <v>46174</v>
      </c>
      <c r="L825" s="79" t="s">
        <v>767</v>
      </c>
      <c r="N825" s="79" t="s">
        <v>754</v>
      </c>
      <c r="O825" s="79" t="s">
        <v>779</v>
      </c>
      <c r="P825" s="79" t="s">
        <v>752</v>
      </c>
    </row>
    <row r="826" spans="11:16">
      <c r="K826" s="362">
        <v>46175</v>
      </c>
      <c r="L826" s="79" t="s">
        <v>769</v>
      </c>
      <c r="N826" s="79" t="s">
        <v>780</v>
      </c>
      <c r="O826" s="79" t="s">
        <v>781</v>
      </c>
      <c r="P826" s="79" t="s">
        <v>752</v>
      </c>
    </row>
    <row r="827" spans="11:16">
      <c r="K827" s="362">
        <v>46176</v>
      </c>
      <c r="L827" s="79" t="s">
        <v>770</v>
      </c>
      <c r="N827" s="79" t="s">
        <v>785</v>
      </c>
      <c r="O827" s="79" t="s">
        <v>750</v>
      </c>
      <c r="P827" s="79" t="s">
        <v>778</v>
      </c>
    </row>
    <row r="828" spans="11:16">
      <c r="K828" s="362">
        <v>46177</v>
      </c>
      <c r="L828" s="79" t="s">
        <v>771</v>
      </c>
      <c r="N828" s="79" t="s">
        <v>780</v>
      </c>
      <c r="O828" s="79" t="s">
        <v>776</v>
      </c>
      <c r="P828" s="79" t="s">
        <v>752</v>
      </c>
    </row>
    <row r="829" spans="11:16">
      <c r="K829" s="362">
        <v>46178</v>
      </c>
      <c r="L829" s="79" t="s">
        <v>772</v>
      </c>
      <c r="N829" s="79" t="s">
        <v>785</v>
      </c>
      <c r="O829" s="79" t="s">
        <v>750</v>
      </c>
      <c r="P829" s="79" t="s">
        <v>752</v>
      </c>
    </row>
    <row r="830" spans="11:16">
      <c r="K830" s="362">
        <v>46179</v>
      </c>
      <c r="L830" s="79" t="s">
        <v>773</v>
      </c>
      <c r="N830" s="79" t="s">
        <v>789</v>
      </c>
      <c r="O830" s="79" t="s">
        <v>750</v>
      </c>
      <c r="P830" s="79" t="s">
        <v>782</v>
      </c>
    </row>
    <row r="831" spans="11:16">
      <c r="K831" s="362">
        <v>46180</v>
      </c>
      <c r="L831" s="79" t="s">
        <v>774</v>
      </c>
      <c r="N831" s="79" t="s">
        <v>754</v>
      </c>
      <c r="O831" s="79" t="s">
        <v>750</v>
      </c>
      <c r="P831" s="79" t="s">
        <v>752</v>
      </c>
    </row>
    <row r="832" spans="11:16">
      <c r="K832" s="362">
        <v>46181</v>
      </c>
      <c r="L832" s="79" t="s">
        <v>767</v>
      </c>
      <c r="N832" s="79" t="s">
        <v>752</v>
      </c>
      <c r="O832" s="79" t="s">
        <v>785</v>
      </c>
      <c r="P832" s="79" t="s">
        <v>779</v>
      </c>
    </row>
    <row r="833" spans="11:16">
      <c r="K833" s="362">
        <v>46182</v>
      </c>
      <c r="L833" s="79" t="s">
        <v>769</v>
      </c>
      <c r="N833" s="79" t="s">
        <v>752</v>
      </c>
      <c r="O833" s="79" t="s">
        <v>754</v>
      </c>
      <c r="P833" s="79" t="s">
        <v>751</v>
      </c>
    </row>
    <row r="834" spans="11:16">
      <c r="K834" s="362">
        <v>46183</v>
      </c>
      <c r="L834" s="79" t="s">
        <v>770</v>
      </c>
      <c r="N834" s="79" t="s">
        <v>783</v>
      </c>
      <c r="O834" s="79" t="s">
        <v>754</v>
      </c>
      <c r="P834" s="79" t="s">
        <v>750</v>
      </c>
    </row>
    <row r="835" spans="11:16">
      <c r="K835" s="362">
        <v>46184</v>
      </c>
      <c r="L835" s="79" t="s">
        <v>771</v>
      </c>
      <c r="N835" s="79" t="s">
        <v>777</v>
      </c>
      <c r="O835" s="79" t="s">
        <v>775</v>
      </c>
      <c r="P835" s="79" t="s">
        <v>781</v>
      </c>
    </row>
    <row r="836" spans="11:16">
      <c r="K836" s="362">
        <v>46185</v>
      </c>
      <c r="L836" s="79" t="s">
        <v>772</v>
      </c>
      <c r="N836" s="79" t="s">
        <v>752</v>
      </c>
      <c r="O836" s="79" t="s">
        <v>754</v>
      </c>
      <c r="P836" s="79" t="s">
        <v>776</v>
      </c>
    </row>
    <row r="837" spans="11:16">
      <c r="K837" s="362">
        <v>46186</v>
      </c>
      <c r="L837" s="79" t="s">
        <v>773</v>
      </c>
      <c r="N837" s="79" t="s">
        <v>752</v>
      </c>
      <c r="O837" s="79" t="s">
        <v>789</v>
      </c>
      <c r="P837" s="79" t="s">
        <v>750</v>
      </c>
    </row>
    <row r="838" spans="11:16">
      <c r="K838" s="362">
        <v>46187</v>
      </c>
      <c r="L838" s="79" t="s">
        <v>774</v>
      </c>
      <c r="N838" s="79" t="s">
        <v>752</v>
      </c>
      <c r="O838" s="79" t="s">
        <v>758</v>
      </c>
      <c r="P838" s="79" t="s">
        <v>750</v>
      </c>
    </row>
    <row r="839" spans="11:16">
      <c r="K839" s="362">
        <v>46188</v>
      </c>
      <c r="L839" s="79" t="s">
        <v>767</v>
      </c>
      <c r="N839" s="79" t="s">
        <v>750</v>
      </c>
      <c r="O839" s="79" t="s">
        <v>777</v>
      </c>
      <c r="P839" s="79" t="s">
        <v>775</v>
      </c>
    </row>
    <row r="840" spans="11:16">
      <c r="K840" s="362">
        <v>46189</v>
      </c>
      <c r="L840" s="79" t="s">
        <v>769</v>
      </c>
      <c r="N840" s="79" t="s">
        <v>779</v>
      </c>
      <c r="O840" s="79" t="s">
        <v>782</v>
      </c>
      <c r="P840" s="79" t="s">
        <v>754</v>
      </c>
    </row>
    <row r="841" spans="11:16">
      <c r="K841" s="362">
        <v>46190</v>
      </c>
      <c r="L841" s="79" t="s">
        <v>770</v>
      </c>
      <c r="N841" s="79" t="s">
        <v>751</v>
      </c>
      <c r="O841" s="79" t="s">
        <v>783</v>
      </c>
      <c r="P841" s="79" t="s">
        <v>754</v>
      </c>
    </row>
    <row r="842" spans="11:16">
      <c r="K842" s="362">
        <v>46191</v>
      </c>
      <c r="L842" s="79" t="s">
        <v>771</v>
      </c>
      <c r="N842" s="79" t="s">
        <v>781</v>
      </c>
      <c r="O842" s="79" t="s">
        <v>783</v>
      </c>
      <c r="P842" s="79" t="s">
        <v>788</v>
      </c>
    </row>
    <row r="843" spans="11:16">
      <c r="K843" s="362">
        <v>46192</v>
      </c>
      <c r="L843" s="79" t="s">
        <v>772</v>
      </c>
      <c r="N843" s="79" t="s">
        <v>750</v>
      </c>
      <c r="O843" s="79" t="s">
        <v>752</v>
      </c>
      <c r="P843" s="79" t="s">
        <v>789</v>
      </c>
    </row>
    <row r="844" spans="11:16">
      <c r="K844" s="362">
        <v>46193</v>
      </c>
      <c r="L844" s="79" t="s">
        <v>773</v>
      </c>
      <c r="N844" s="79" t="s">
        <v>750</v>
      </c>
      <c r="O844" s="79" t="s">
        <v>783</v>
      </c>
      <c r="P844" s="79" t="s">
        <v>790</v>
      </c>
    </row>
    <row r="845" spans="11:16">
      <c r="K845" s="362">
        <v>46194</v>
      </c>
      <c r="L845" s="79" t="s">
        <v>774</v>
      </c>
      <c r="N845" s="79" t="s">
        <v>776</v>
      </c>
      <c r="O845" s="79" t="s">
        <v>752</v>
      </c>
      <c r="P845" s="79" t="s">
        <v>754</v>
      </c>
    </row>
    <row r="846" spans="11:16">
      <c r="K846" s="362">
        <v>46195</v>
      </c>
      <c r="L846" s="79" t="s">
        <v>767</v>
      </c>
      <c r="N846" s="79" t="s">
        <v>790</v>
      </c>
      <c r="O846" s="79" t="s">
        <v>791</v>
      </c>
      <c r="P846" s="79" t="s">
        <v>777</v>
      </c>
    </row>
    <row r="847" spans="11:16">
      <c r="K847" s="362">
        <v>46196</v>
      </c>
      <c r="L847" s="79" t="s">
        <v>769</v>
      </c>
      <c r="N847" s="79" t="s">
        <v>788</v>
      </c>
      <c r="O847" s="79" t="s">
        <v>750</v>
      </c>
      <c r="P847" s="79" t="s">
        <v>752</v>
      </c>
    </row>
    <row r="848" spans="11:16">
      <c r="K848" s="362">
        <v>46197</v>
      </c>
      <c r="L848" s="79" t="s">
        <v>770</v>
      </c>
      <c r="N848" s="79" t="s">
        <v>788</v>
      </c>
      <c r="O848" s="79" t="s">
        <v>751</v>
      </c>
      <c r="P848" s="79" t="s">
        <v>778</v>
      </c>
    </row>
    <row r="849" spans="11:16">
      <c r="K849" s="362">
        <v>46198</v>
      </c>
      <c r="L849" s="79" t="s">
        <v>771</v>
      </c>
      <c r="N849" s="79" t="s">
        <v>754</v>
      </c>
      <c r="O849" s="79" t="s">
        <v>784</v>
      </c>
      <c r="P849" s="79" t="s">
        <v>752</v>
      </c>
    </row>
    <row r="850" spans="11:16">
      <c r="K850" s="362">
        <v>46199</v>
      </c>
      <c r="L850" s="79" t="s">
        <v>772</v>
      </c>
      <c r="N850" s="79" t="s">
        <v>754</v>
      </c>
      <c r="O850" s="79" t="s">
        <v>750</v>
      </c>
      <c r="P850" s="79" t="s">
        <v>782</v>
      </c>
    </row>
    <row r="851" spans="11:16">
      <c r="K851" s="362">
        <v>46200</v>
      </c>
      <c r="L851" s="79" t="s">
        <v>773</v>
      </c>
      <c r="N851" s="79" t="s">
        <v>754</v>
      </c>
      <c r="O851" s="79" t="s">
        <v>779</v>
      </c>
      <c r="P851" s="79" t="s">
        <v>752</v>
      </c>
    </row>
    <row r="852" spans="11:16">
      <c r="K852" s="362">
        <v>46201</v>
      </c>
      <c r="L852" s="79" t="s">
        <v>774</v>
      </c>
      <c r="N852" s="79" t="s">
        <v>790</v>
      </c>
      <c r="O852" s="79" t="s">
        <v>750</v>
      </c>
      <c r="P852" s="79" t="s">
        <v>752</v>
      </c>
    </row>
    <row r="853" spans="11:16">
      <c r="K853" s="362">
        <v>46202</v>
      </c>
      <c r="L853" s="79" t="s">
        <v>767</v>
      </c>
      <c r="N853" s="79" t="s">
        <v>752</v>
      </c>
      <c r="O853" s="79" t="s">
        <v>785</v>
      </c>
      <c r="P853" s="79" t="s">
        <v>750</v>
      </c>
    </row>
    <row r="854" spans="11:16">
      <c r="K854" s="362">
        <v>46203</v>
      </c>
      <c r="L854" s="79" t="s">
        <v>769</v>
      </c>
      <c r="N854" s="79" t="s">
        <v>752</v>
      </c>
      <c r="O854" s="79" t="s">
        <v>789</v>
      </c>
      <c r="P854" s="79" t="s">
        <v>791</v>
      </c>
    </row>
    <row r="855" spans="11:16">
      <c r="K855" s="362">
        <v>46204</v>
      </c>
      <c r="L855" s="79" t="s">
        <v>770</v>
      </c>
      <c r="N855" s="79" t="s">
        <v>752</v>
      </c>
      <c r="O855" s="79" t="s">
        <v>775</v>
      </c>
      <c r="P855" s="79" t="s">
        <v>751</v>
      </c>
    </row>
    <row r="856" spans="11:16">
      <c r="K856" s="362">
        <v>46205</v>
      </c>
      <c r="L856" s="79" t="s">
        <v>771</v>
      </c>
      <c r="N856" s="79" t="s">
        <v>782</v>
      </c>
      <c r="O856" s="79" t="s">
        <v>785</v>
      </c>
      <c r="P856" s="79" t="s">
        <v>776</v>
      </c>
    </row>
    <row r="857" spans="11:16">
      <c r="K857" s="362">
        <v>46206</v>
      </c>
      <c r="L857" s="79" t="s">
        <v>772</v>
      </c>
      <c r="N857" s="79" t="s">
        <v>778</v>
      </c>
      <c r="O857" s="79" t="s">
        <v>754</v>
      </c>
      <c r="P857" s="79" t="s">
        <v>750</v>
      </c>
    </row>
    <row r="858" spans="11:16">
      <c r="K858" s="362">
        <v>46207</v>
      </c>
      <c r="L858" s="79" t="s">
        <v>773</v>
      </c>
      <c r="N858" s="79" t="s">
        <v>753</v>
      </c>
      <c r="O858" s="79" t="s">
        <v>785</v>
      </c>
      <c r="P858" s="79" t="s">
        <v>781</v>
      </c>
    </row>
    <row r="859" spans="11:16">
      <c r="K859" s="362">
        <v>46208</v>
      </c>
      <c r="L859" s="79" t="s">
        <v>774</v>
      </c>
      <c r="N859" s="79" t="s">
        <v>777</v>
      </c>
      <c r="O859" s="79" t="s">
        <v>788</v>
      </c>
      <c r="P859" s="79" t="s">
        <v>779</v>
      </c>
    </row>
    <row r="860" spans="11:16">
      <c r="K860" s="362">
        <v>46209</v>
      </c>
      <c r="L860" s="79" t="s">
        <v>767</v>
      </c>
      <c r="N860" s="79" t="s">
        <v>776</v>
      </c>
      <c r="O860" s="79" t="s">
        <v>782</v>
      </c>
      <c r="P860" s="79" t="s">
        <v>754</v>
      </c>
    </row>
    <row r="861" spans="11:16">
      <c r="K861" s="362">
        <v>46210</v>
      </c>
      <c r="L861" s="79" t="s">
        <v>769</v>
      </c>
      <c r="N861" s="79" t="s">
        <v>781</v>
      </c>
      <c r="O861" s="79" t="s">
        <v>777</v>
      </c>
      <c r="P861" s="79" t="s">
        <v>754</v>
      </c>
    </row>
    <row r="862" spans="11:16">
      <c r="K862" s="362">
        <v>46211</v>
      </c>
      <c r="L862" s="79" t="s">
        <v>770</v>
      </c>
      <c r="N862" s="79" t="s">
        <v>776</v>
      </c>
      <c r="O862" s="79" t="s">
        <v>752</v>
      </c>
      <c r="P862" s="79" t="s">
        <v>790</v>
      </c>
    </row>
    <row r="863" spans="11:16">
      <c r="K863" s="362">
        <v>46212</v>
      </c>
      <c r="L863" s="79" t="s">
        <v>771</v>
      </c>
      <c r="N863" s="79" t="s">
        <v>750</v>
      </c>
      <c r="O863" s="79" t="s">
        <v>752</v>
      </c>
      <c r="P863" s="79" t="s">
        <v>785</v>
      </c>
    </row>
    <row r="864" spans="11:16">
      <c r="K864" s="362">
        <v>46213</v>
      </c>
      <c r="L864" s="79" t="s">
        <v>772</v>
      </c>
      <c r="N864" s="79" t="s">
        <v>776</v>
      </c>
      <c r="O864" s="79" t="s">
        <v>783</v>
      </c>
      <c r="P864" s="79" t="s">
        <v>789</v>
      </c>
    </row>
    <row r="865" spans="11:16">
      <c r="K865" s="362">
        <v>46214</v>
      </c>
      <c r="L865" s="79" t="s">
        <v>773</v>
      </c>
      <c r="N865" s="79" t="s">
        <v>791</v>
      </c>
      <c r="O865" s="79" t="s">
        <v>777</v>
      </c>
      <c r="P865" s="79" t="s">
        <v>754</v>
      </c>
    </row>
    <row r="866" spans="11:16">
      <c r="K866" s="362">
        <v>46215</v>
      </c>
      <c r="L866" s="79" t="s">
        <v>774</v>
      </c>
      <c r="N866" s="79" t="s">
        <v>781</v>
      </c>
      <c r="O866" s="79" t="s">
        <v>787</v>
      </c>
      <c r="P866" s="79" t="s">
        <v>785</v>
      </c>
    </row>
    <row r="867" spans="11:16">
      <c r="K867" s="362">
        <v>46216</v>
      </c>
      <c r="L867" s="79" t="s">
        <v>767</v>
      </c>
      <c r="N867" s="79" t="s">
        <v>758</v>
      </c>
      <c r="O867" s="79" t="s">
        <v>781</v>
      </c>
      <c r="P867" s="79" t="s">
        <v>782</v>
      </c>
    </row>
    <row r="868" spans="11:16">
      <c r="K868" s="362">
        <v>46217</v>
      </c>
      <c r="L868" s="79" t="s">
        <v>769</v>
      </c>
      <c r="N868" s="79" t="s">
        <v>754</v>
      </c>
      <c r="O868" s="79" t="s">
        <v>776</v>
      </c>
      <c r="P868" s="79" t="s">
        <v>782</v>
      </c>
    </row>
    <row r="869" spans="11:16">
      <c r="K869" s="362">
        <v>46218</v>
      </c>
      <c r="L869" s="79" t="s">
        <v>770</v>
      </c>
      <c r="N869" s="79" t="s">
        <v>785</v>
      </c>
      <c r="O869" s="79" t="s">
        <v>792</v>
      </c>
      <c r="P869" s="79" t="s">
        <v>783</v>
      </c>
    </row>
    <row r="870" spans="11:16">
      <c r="K870" s="362">
        <v>46219</v>
      </c>
      <c r="L870" s="79" t="s">
        <v>771</v>
      </c>
      <c r="N870" s="79" t="s">
        <v>754</v>
      </c>
      <c r="O870" s="79" t="s">
        <v>776</v>
      </c>
      <c r="P870" s="79" t="s">
        <v>783</v>
      </c>
    </row>
    <row r="871" spans="11:16">
      <c r="K871" s="362">
        <v>46220</v>
      </c>
      <c r="L871" s="79" t="s">
        <v>772</v>
      </c>
      <c r="N871" s="79" t="s">
        <v>780</v>
      </c>
      <c r="O871" s="79" t="s">
        <v>784</v>
      </c>
      <c r="P871" s="79" t="s">
        <v>752</v>
      </c>
    </row>
    <row r="872" spans="11:16">
      <c r="K872" s="362">
        <v>46221</v>
      </c>
      <c r="L872" s="79" t="s">
        <v>773</v>
      </c>
      <c r="N872" s="79" t="s">
        <v>754</v>
      </c>
      <c r="O872" s="79" t="s">
        <v>750</v>
      </c>
      <c r="P872" s="79" t="s">
        <v>787</v>
      </c>
    </row>
    <row r="873" spans="11:16">
      <c r="K873" s="362">
        <v>46222</v>
      </c>
      <c r="L873" s="79" t="s">
        <v>774</v>
      </c>
      <c r="N873" s="79" t="s">
        <v>785</v>
      </c>
      <c r="O873" s="79" t="s">
        <v>750</v>
      </c>
      <c r="P873" s="79" t="s">
        <v>753</v>
      </c>
    </row>
    <row r="874" spans="11:16">
      <c r="K874" s="362">
        <v>46223</v>
      </c>
      <c r="L874" s="79" t="s">
        <v>767</v>
      </c>
      <c r="N874" s="79" t="s">
        <v>752</v>
      </c>
      <c r="O874" s="79" t="s">
        <v>754</v>
      </c>
      <c r="P874" s="79" t="s">
        <v>779</v>
      </c>
    </row>
    <row r="875" spans="11:16">
      <c r="K875" s="362">
        <v>46224</v>
      </c>
      <c r="L875" s="79" t="s">
        <v>769</v>
      </c>
      <c r="N875" s="79" t="s">
        <v>752</v>
      </c>
      <c r="O875" s="79" t="s">
        <v>754</v>
      </c>
      <c r="P875" s="79" t="s">
        <v>750</v>
      </c>
    </row>
    <row r="876" spans="11:16">
      <c r="K876" s="362">
        <v>46225</v>
      </c>
      <c r="L876" s="79" t="s">
        <v>770</v>
      </c>
      <c r="N876" s="79" t="s">
        <v>753</v>
      </c>
      <c r="O876" s="79" t="s">
        <v>780</v>
      </c>
      <c r="P876" s="79" t="s">
        <v>750</v>
      </c>
    </row>
    <row r="877" spans="11:16">
      <c r="K877" s="362">
        <v>46226</v>
      </c>
      <c r="L877" s="79" t="s">
        <v>771</v>
      </c>
      <c r="N877" s="79" t="s">
        <v>777</v>
      </c>
      <c r="O877" s="79" t="s">
        <v>754</v>
      </c>
      <c r="P877" s="79" t="s">
        <v>750</v>
      </c>
    </row>
    <row r="878" spans="11:16">
      <c r="K878" s="362">
        <v>46227</v>
      </c>
      <c r="L878" s="79" t="s">
        <v>772</v>
      </c>
      <c r="N878" s="79" t="s">
        <v>777</v>
      </c>
      <c r="O878" s="79" t="s">
        <v>775</v>
      </c>
      <c r="P878" s="79" t="s">
        <v>779</v>
      </c>
    </row>
    <row r="879" spans="11:16">
      <c r="K879" s="362">
        <v>46228</v>
      </c>
      <c r="L879" s="79" t="s">
        <v>773</v>
      </c>
      <c r="N879" s="79" t="s">
        <v>786</v>
      </c>
      <c r="O879" s="79" t="s">
        <v>775</v>
      </c>
      <c r="P879" s="79" t="s">
        <v>750</v>
      </c>
    </row>
    <row r="880" spans="11:16">
      <c r="K880" s="362">
        <v>46229</v>
      </c>
      <c r="L880" s="79" t="s">
        <v>774</v>
      </c>
      <c r="N880" s="79" t="s">
        <v>752</v>
      </c>
      <c r="O880" s="79" t="s">
        <v>754</v>
      </c>
      <c r="P880" s="79" t="s">
        <v>779</v>
      </c>
    </row>
    <row r="881" spans="11:16">
      <c r="K881" s="362">
        <v>46230</v>
      </c>
      <c r="L881" s="79" t="s">
        <v>767</v>
      </c>
      <c r="N881" s="79" t="s">
        <v>751</v>
      </c>
      <c r="O881" s="79" t="s">
        <v>752</v>
      </c>
      <c r="P881" s="79" t="s">
        <v>780</v>
      </c>
    </row>
    <row r="882" spans="11:16">
      <c r="K882" s="362">
        <v>46231</v>
      </c>
      <c r="L882" s="79" t="s">
        <v>769</v>
      </c>
      <c r="N882" s="79" t="s">
        <v>776</v>
      </c>
      <c r="O882" s="79" t="s">
        <v>783</v>
      </c>
      <c r="P882" s="79" t="s">
        <v>754</v>
      </c>
    </row>
    <row r="883" spans="11:16">
      <c r="K883" s="362">
        <v>46232</v>
      </c>
      <c r="L883" s="79" t="s">
        <v>770</v>
      </c>
      <c r="N883" s="79" t="s">
        <v>781</v>
      </c>
      <c r="O883" s="79" t="s">
        <v>752</v>
      </c>
      <c r="P883" s="79" t="s">
        <v>780</v>
      </c>
    </row>
    <row r="884" spans="11:16">
      <c r="K884" s="362">
        <v>46233</v>
      </c>
      <c r="L884" s="79" t="s">
        <v>771</v>
      </c>
      <c r="N884" s="79" t="s">
        <v>750</v>
      </c>
      <c r="O884" s="79" t="s">
        <v>778</v>
      </c>
      <c r="P884" s="79" t="s">
        <v>754</v>
      </c>
    </row>
    <row r="885" spans="11:16">
      <c r="K885" s="362">
        <v>46234</v>
      </c>
      <c r="L885" s="79" t="s">
        <v>772</v>
      </c>
      <c r="N885" s="79" t="s">
        <v>784</v>
      </c>
      <c r="O885" s="79" t="s">
        <v>752</v>
      </c>
      <c r="P885" s="79" t="s">
        <v>754</v>
      </c>
    </row>
    <row r="886" spans="11:16">
      <c r="K886" s="362">
        <v>46235</v>
      </c>
      <c r="L886" s="79" t="s">
        <v>773</v>
      </c>
      <c r="N886" s="79" t="s">
        <v>750</v>
      </c>
      <c r="O886" s="79" t="s">
        <v>782</v>
      </c>
      <c r="P886" s="79" t="s">
        <v>754</v>
      </c>
    </row>
    <row r="887" spans="11:16">
      <c r="K887" s="362">
        <v>46236</v>
      </c>
      <c r="L887" s="79" t="s">
        <v>774</v>
      </c>
      <c r="N887" s="79" t="s">
        <v>779</v>
      </c>
      <c r="O887" s="79" t="s">
        <v>752</v>
      </c>
      <c r="P887" s="79" t="s">
        <v>790</v>
      </c>
    </row>
    <row r="888" spans="11:16">
      <c r="K888" s="362">
        <v>46237</v>
      </c>
      <c r="L888" s="79" t="s">
        <v>767</v>
      </c>
      <c r="N888" s="79" t="s">
        <v>754</v>
      </c>
      <c r="O888" s="79" t="s">
        <v>750</v>
      </c>
      <c r="P888" s="79" t="s">
        <v>752</v>
      </c>
    </row>
    <row r="889" spans="11:16">
      <c r="K889" s="362">
        <v>46238</v>
      </c>
      <c r="L889" s="79" t="s">
        <v>769</v>
      </c>
      <c r="N889" s="79" t="s">
        <v>785</v>
      </c>
      <c r="O889" s="79" t="s">
        <v>750</v>
      </c>
      <c r="P889" s="79" t="s">
        <v>752</v>
      </c>
    </row>
    <row r="890" spans="11:16">
      <c r="K890" s="362">
        <v>46239</v>
      </c>
      <c r="L890" s="79" t="s">
        <v>770</v>
      </c>
      <c r="N890" s="79" t="s">
        <v>789</v>
      </c>
      <c r="O890" s="79" t="s">
        <v>791</v>
      </c>
      <c r="P890" s="79" t="s">
        <v>752</v>
      </c>
    </row>
    <row r="891" spans="11:16">
      <c r="K891" s="362">
        <v>46240</v>
      </c>
      <c r="L891" s="79" t="s">
        <v>771</v>
      </c>
      <c r="N891" s="79" t="s">
        <v>775</v>
      </c>
      <c r="O891" s="79" t="s">
        <v>751</v>
      </c>
      <c r="P891" s="79" t="s">
        <v>782</v>
      </c>
    </row>
    <row r="892" spans="11:16">
      <c r="K892" s="362">
        <v>46241</v>
      </c>
      <c r="L892" s="79" t="s">
        <v>772</v>
      </c>
      <c r="N892" s="79" t="s">
        <v>785</v>
      </c>
      <c r="O892" s="79" t="s">
        <v>776</v>
      </c>
      <c r="P892" s="79" t="s">
        <v>778</v>
      </c>
    </row>
    <row r="893" spans="11:16">
      <c r="K893" s="362">
        <v>46242</v>
      </c>
      <c r="L893" s="79" t="s">
        <v>773</v>
      </c>
      <c r="N893" s="79" t="s">
        <v>754</v>
      </c>
      <c r="O893" s="79" t="s">
        <v>750</v>
      </c>
      <c r="P893" s="79" t="s">
        <v>753</v>
      </c>
    </row>
    <row r="894" spans="11:16">
      <c r="K894" s="362">
        <v>46243</v>
      </c>
      <c r="L894" s="79" t="s">
        <v>774</v>
      </c>
      <c r="N894" s="79" t="s">
        <v>785</v>
      </c>
      <c r="O894" s="79" t="s">
        <v>781</v>
      </c>
      <c r="P894" s="79" t="s">
        <v>777</v>
      </c>
    </row>
    <row r="895" spans="11:16">
      <c r="K895" s="362">
        <v>46244</v>
      </c>
      <c r="L895" s="79" t="s">
        <v>767</v>
      </c>
      <c r="N895" s="79" t="s">
        <v>786</v>
      </c>
      <c r="O895" s="79" t="s">
        <v>780</v>
      </c>
      <c r="P895" s="79" t="s">
        <v>776</v>
      </c>
    </row>
    <row r="896" spans="11:16">
      <c r="K896" s="362">
        <v>46245</v>
      </c>
      <c r="L896" s="79" t="s">
        <v>769</v>
      </c>
      <c r="N896" s="79" t="s">
        <v>782</v>
      </c>
      <c r="O896" s="79" t="s">
        <v>754</v>
      </c>
      <c r="P896" s="79" t="s">
        <v>781</v>
      </c>
    </row>
    <row r="897" spans="11:16">
      <c r="K897" s="362">
        <v>46246</v>
      </c>
      <c r="L897" s="79" t="s">
        <v>770</v>
      </c>
      <c r="N897" s="79" t="s">
        <v>777</v>
      </c>
      <c r="O897" s="79" t="s">
        <v>754</v>
      </c>
      <c r="P897" s="79" t="s">
        <v>776</v>
      </c>
    </row>
    <row r="898" spans="11:16">
      <c r="K898" s="362">
        <v>46247</v>
      </c>
      <c r="L898" s="79" t="s">
        <v>771</v>
      </c>
      <c r="N898" s="79" t="s">
        <v>752</v>
      </c>
      <c r="O898" s="79" t="s">
        <v>790</v>
      </c>
      <c r="P898" s="79" t="s">
        <v>750</v>
      </c>
    </row>
    <row r="899" spans="11:16">
      <c r="K899" s="362">
        <v>46248</v>
      </c>
      <c r="L899" s="79" t="s">
        <v>772</v>
      </c>
      <c r="N899" s="79" t="s">
        <v>752</v>
      </c>
      <c r="O899" s="79" t="s">
        <v>785</v>
      </c>
      <c r="P899" s="79" t="s">
        <v>776</v>
      </c>
    </row>
    <row r="900" spans="11:16">
      <c r="K900" s="362">
        <v>46249</v>
      </c>
      <c r="L900" s="79" t="s">
        <v>773</v>
      </c>
      <c r="N900" s="79" t="s">
        <v>783</v>
      </c>
      <c r="O900" s="79" t="s">
        <v>789</v>
      </c>
      <c r="P900" s="79" t="s">
        <v>791</v>
      </c>
    </row>
    <row r="901" spans="11:16">
      <c r="K901" s="362">
        <v>46250</v>
      </c>
      <c r="L901" s="79" t="s">
        <v>774</v>
      </c>
      <c r="N901" s="79" t="s">
        <v>777</v>
      </c>
      <c r="O901" s="79" t="s">
        <v>754</v>
      </c>
      <c r="P901" s="79" t="s">
        <v>781</v>
      </c>
    </row>
    <row r="902" spans="11:16">
      <c r="K902" s="362">
        <v>46251</v>
      </c>
      <c r="L902" s="79" t="s">
        <v>767</v>
      </c>
      <c r="N902" s="79" t="s">
        <v>792</v>
      </c>
      <c r="O902" s="79" t="s">
        <v>777</v>
      </c>
      <c r="P902" s="79" t="s">
        <v>758</v>
      </c>
    </row>
    <row r="903" spans="11:16">
      <c r="K903" s="362">
        <v>46252</v>
      </c>
      <c r="L903" s="79" t="s">
        <v>769</v>
      </c>
      <c r="N903" s="79" t="s">
        <v>781</v>
      </c>
      <c r="O903" s="79" t="s">
        <v>782</v>
      </c>
      <c r="P903" s="79" t="s">
        <v>754</v>
      </c>
    </row>
    <row r="904" spans="11:16">
      <c r="K904" s="362">
        <v>46253</v>
      </c>
      <c r="L904" s="79" t="s">
        <v>770</v>
      </c>
      <c r="N904" s="79" t="s">
        <v>776</v>
      </c>
      <c r="O904" s="79" t="s">
        <v>782</v>
      </c>
      <c r="P904" s="79" t="s">
        <v>785</v>
      </c>
    </row>
    <row r="905" spans="11:16">
      <c r="K905" s="362">
        <v>46254</v>
      </c>
      <c r="L905" s="79" t="s">
        <v>771</v>
      </c>
      <c r="N905" s="79" t="s">
        <v>792</v>
      </c>
      <c r="O905" s="79" t="s">
        <v>752</v>
      </c>
      <c r="P905" s="79" t="s">
        <v>754</v>
      </c>
    </row>
    <row r="906" spans="11:16">
      <c r="K906" s="362">
        <v>46255</v>
      </c>
      <c r="L906" s="79" t="s">
        <v>772</v>
      </c>
      <c r="N906" s="79" t="s">
        <v>750</v>
      </c>
      <c r="O906" s="79" t="s">
        <v>782</v>
      </c>
      <c r="P906" s="79" t="s">
        <v>758</v>
      </c>
    </row>
    <row r="907" spans="11:16">
      <c r="K907" s="362">
        <v>46256</v>
      </c>
      <c r="L907" s="79" t="s">
        <v>773</v>
      </c>
      <c r="N907" s="79" t="s">
        <v>750</v>
      </c>
      <c r="O907" s="79" t="s">
        <v>782</v>
      </c>
      <c r="P907" s="79" t="s">
        <v>775</v>
      </c>
    </row>
    <row r="908" spans="11:16">
      <c r="K908" s="362">
        <v>46257</v>
      </c>
      <c r="L908" s="79" t="s">
        <v>774</v>
      </c>
      <c r="N908" s="79" t="s">
        <v>776</v>
      </c>
      <c r="O908" s="79" t="s">
        <v>752</v>
      </c>
      <c r="P908" s="79" t="s">
        <v>785</v>
      </c>
    </row>
    <row r="909" spans="11:16">
      <c r="K909" s="362">
        <v>46258</v>
      </c>
      <c r="L909" s="79" t="s">
        <v>767</v>
      </c>
      <c r="N909" s="79" t="s">
        <v>754</v>
      </c>
      <c r="O909" s="79" t="s">
        <v>779</v>
      </c>
      <c r="P909" s="79" t="s">
        <v>752</v>
      </c>
    </row>
    <row r="910" spans="11:16">
      <c r="K910" s="362">
        <v>46259</v>
      </c>
      <c r="L910" s="79" t="s">
        <v>769</v>
      </c>
      <c r="N910" s="79" t="s">
        <v>790</v>
      </c>
      <c r="O910" s="79" t="s">
        <v>750</v>
      </c>
      <c r="P910" s="79" t="s">
        <v>778</v>
      </c>
    </row>
    <row r="911" spans="11:16">
      <c r="K911" s="362">
        <v>46260</v>
      </c>
      <c r="L911" s="79" t="s">
        <v>770</v>
      </c>
      <c r="N911" s="79" t="s">
        <v>754</v>
      </c>
      <c r="O911" s="79" t="s">
        <v>750</v>
      </c>
      <c r="P911" s="79" t="s">
        <v>752</v>
      </c>
    </row>
    <row r="912" spans="11:16">
      <c r="K912" s="362">
        <v>46261</v>
      </c>
      <c r="L912" s="79" t="s">
        <v>771</v>
      </c>
      <c r="N912" s="79" t="s">
        <v>780</v>
      </c>
      <c r="O912" s="79" t="s">
        <v>750</v>
      </c>
      <c r="P912" s="79" t="s">
        <v>782</v>
      </c>
    </row>
    <row r="913" spans="11:16">
      <c r="K913" s="362">
        <v>46262</v>
      </c>
      <c r="L913" s="79" t="s">
        <v>772</v>
      </c>
      <c r="N913" s="79" t="s">
        <v>754</v>
      </c>
      <c r="O913" s="79" t="s">
        <v>784</v>
      </c>
      <c r="P913" s="79" t="s">
        <v>752</v>
      </c>
    </row>
    <row r="914" spans="11:16">
      <c r="K914" s="362">
        <v>46263</v>
      </c>
      <c r="L914" s="79" t="s">
        <v>773</v>
      </c>
      <c r="N914" s="79" t="s">
        <v>754</v>
      </c>
      <c r="O914" s="79" t="s">
        <v>750</v>
      </c>
      <c r="P914" s="79" t="s">
        <v>777</v>
      </c>
    </row>
    <row r="915" spans="11:16">
      <c r="K915" s="362">
        <v>46264</v>
      </c>
      <c r="L915" s="79" t="s">
        <v>774</v>
      </c>
      <c r="N915" s="79" t="s">
        <v>754</v>
      </c>
      <c r="O915" s="79" t="s">
        <v>750</v>
      </c>
      <c r="P915" s="79" t="s">
        <v>787</v>
      </c>
    </row>
    <row r="916" spans="11:16">
      <c r="K916" s="362">
        <v>46265</v>
      </c>
      <c r="L916" s="79" t="s">
        <v>767</v>
      </c>
      <c r="N916" s="79" t="s">
        <v>786</v>
      </c>
      <c r="O916" s="79" t="s">
        <v>754</v>
      </c>
      <c r="P916" s="79" t="s">
        <v>776</v>
      </c>
    </row>
    <row r="917" spans="11:16">
      <c r="K917" s="362">
        <v>46266</v>
      </c>
      <c r="L917" s="79" t="s">
        <v>769</v>
      </c>
      <c r="N917" s="79" t="s">
        <v>753</v>
      </c>
      <c r="O917" s="79" t="s">
        <v>780</v>
      </c>
      <c r="P917" s="79" t="s">
        <v>781</v>
      </c>
    </row>
    <row r="918" spans="11:16">
      <c r="K918" s="362">
        <v>46267</v>
      </c>
      <c r="L918" s="79" t="s">
        <v>770</v>
      </c>
      <c r="N918" s="79" t="s">
        <v>783</v>
      </c>
      <c r="O918" s="79" t="s">
        <v>790</v>
      </c>
      <c r="P918" s="79" t="s">
        <v>750</v>
      </c>
    </row>
    <row r="919" spans="11:16">
      <c r="K919" s="362">
        <v>46268</v>
      </c>
      <c r="L919" s="79" t="s">
        <v>771</v>
      </c>
      <c r="N919" s="79" t="s">
        <v>752</v>
      </c>
      <c r="O919" s="79" t="s">
        <v>758</v>
      </c>
      <c r="P919" s="79" t="s">
        <v>781</v>
      </c>
    </row>
    <row r="920" spans="11:16">
      <c r="K920" s="362">
        <v>46269</v>
      </c>
      <c r="L920" s="79" t="s">
        <v>772</v>
      </c>
      <c r="N920" s="79" t="s">
        <v>777</v>
      </c>
      <c r="O920" s="79" t="s">
        <v>785</v>
      </c>
      <c r="P920" s="79" t="s">
        <v>791</v>
      </c>
    </row>
    <row r="921" spans="11:16">
      <c r="K921" s="362">
        <v>46270</v>
      </c>
      <c r="L921" s="79" t="s">
        <v>773</v>
      </c>
      <c r="N921" s="79" t="s">
        <v>782</v>
      </c>
      <c r="O921" s="79" t="s">
        <v>775</v>
      </c>
      <c r="P921" s="79" t="s">
        <v>779</v>
      </c>
    </row>
    <row r="922" spans="11:16">
      <c r="K922" s="362">
        <v>46271</v>
      </c>
      <c r="L922" s="79" t="s">
        <v>774</v>
      </c>
      <c r="N922" s="79" t="s">
        <v>752</v>
      </c>
      <c r="O922" s="79" t="s">
        <v>785</v>
      </c>
      <c r="P922" s="79" t="s">
        <v>781</v>
      </c>
    </row>
    <row r="923" spans="11:16">
      <c r="K923" s="362">
        <v>46272</v>
      </c>
      <c r="L923" s="79" t="s">
        <v>767</v>
      </c>
      <c r="N923" s="79" t="s">
        <v>750</v>
      </c>
      <c r="O923" s="79" t="s">
        <v>783</v>
      </c>
      <c r="P923" s="79" t="s">
        <v>754</v>
      </c>
    </row>
    <row r="924" spans="11:16">
      <c r="K924" s="362">
        <v>46273</v>
      </c>
      <c r="L924" s="79" t="s">
        <v>769</v>
      </c>
      <c r="N924" s="79" t="s">
        <v>784</v>
      </c>
      <c r="O924" s="79" t="s">
        <v>752</v>
      </c>
      <c r="P924" s="79" t="s">
        <v>754</v>
      </c>
    </row>
    <row r="925" spans="11:16">
      <c r="K925" s="362">
        <v>46274</v>
      </c>
      <c r="L925" s="79" t="s">
        <v>770</v>
      </c>
      <c r="N925" s="79" t="s">
        <v>781</v>
      </c>
      <c r="O925" s="79" t="s">
        <v>783</v>
      </c>
      <c r="P925" s="79" t="s">
        <v>775</v>
      </c>
    </row>
    <row r="926" spans="11:16">
      <c r="K926" s="362">
        <v>46275</v>
      </c>
      <c r="L926" s="79" t="s">
        <v>771</v>
      </c>
      <c r="N926" s="79" t="s">
        <v>792</v>
      </c>
      <c r="O926" s="79" t="s">
        <v>786</v>
      </c>
      <c r="P926" s="79" t="s">
        <v>785</v>
      </c>
    </row>
    <row r="927" spans="11:16">
      <c r="K927" s="362">
        <v>46276</v>
      </c>
      <c r="L927" s="79" t="s">
        <v>772</v>
      </c>
      <c r="N927" s="79" t="s">
        <v>750</v>
      </c>
      <c r="O927" s="79" t="s">
        <v>777</v>
      </c>
      <c r="P927" s="79" t="s">
        <v>789</v>
      </c>
    </row>
    <row r="928" spans="11:16">
      <c r="K928" s="362">
        <v>46277</v>
      </c>
      <c r="L928" s="79" t="s">
        <v>773</v>
      </c>
      <c r="N928" s="79" t="s">
        <v>781</v>
      </c>
      <c r="O928" s="79" t="s">
        <v>753</v>
      </c>
      <c r="P928" s="79" t="s">
        <v>785</v>
      </c>
    </row>
    <row r="929" spans="11:16">
      <c r="K929" s="362">
        <v>46278</v>
      </c>
      <c r="L929" s="79" t="s">
        <v>774</v>
      </c>
      <c r="N929" s="79" t="s">
        <v>779</v>
      </c>
      <c r="O929" s="79" t="s">
        <v>752</v>
      </c>
      <c r="P929" s="79" t="s">
        <v>775</v>
      </c>
    </row>
    <row r="930" spans="11:16">
      <c r="K930" s="362">
        <v>46279</v>
      </c>
      <c r="L930" s="79" t="s">
        <v>767</v>
      </c>
      <c r="N930" s="79" t="s">
        <v>780</v>
      </c>
      <c r="O930" s="79" t="s">
        <v>781</v>
      </c>
      <c r="P930" s="79" t="s">
        <v>787</v>
      </c>
    </row>
    <row r="931" spans="11:16">
      <c r="K931" s="362">
        <v>46280</v>
      </c>
      <c r="L931" s="79" t="s">
        <v>769</v>
      </c>
      <c r="N931" s="79" t="s">
        <v>775</v>
      </c>
      <c r="O931" s="79" t="s">
        <v>750</v>
      </c>
      <c r="P931" s="79" t="s">
        <v>783</v>
      </c>
    </row>
    <row r="932" spans="11:16">
      <c r="K932" s="362">
        <v>46281</v>
      </c>
      <c r="L932" s="79" t="s">
        <v>770</v>
      </c>
      <c r="N932" s="79" t="s">
        <v>775</v>
      </c>
      <c r="O932" s="79" t="s">
        <v>779</v>
      </c>
      <c r="P932" s="79" t="s">
        <v>778</v>
      </c>
    </row>
    <row r="933" spans="11:16">
      <c r="K933" s="362">
        <v>46282</v>
      </c>
      <c r="L933" s="79" t="s">
        <v>771</v>
      </c>
      <c r="N933" s="79" t="s">
        <v>754</v>
      </c>
      <c r="O933" s="79" t="s">
        <v>750</v>
      </c>
      <c r="P933" s="79" t="s">
        <v>752</v>
      </c>
    </row>
    <row r="934" spans="11:16">
      <c r="K934" s="362">
        <v>46283</v>
      </c>
      <c r="L934" s="79" t="s">
        <v>772</v>
      </c>
      <c r="N934" s="79" t="s">
        <v>785</v>
      </c>
      <c r="O934" s="79" t="s">
        <v>776</v>
      </c>
      <c r="P934" s="79" t="s">
        <v>786</v>
      </c>
    </row>
    <row r="935" spans="11:16">
      <c r="K935" s="362">
        <v>46284</v>
      </c>
      <c r="L935" s="79" t="s">
        <v>773</v>
      </c>
      <c r="N935" s="79" t="s">
        <v>754</v>
      </c>
      <c r="O935" s="79" t="s">
        <v>750</v>
      </c>
      <c r="P935" s="79" t="s">
        <v>787</v>
      </c>
    </row>
    <row r="936" spans="11:16">
      <c r="K936" s="362">
        <v>46285</v>
      </c>
      <c r="L936" s="79" t="s">
        <v>774</v>
      </c>
      <c r="N936" s="79" t="s">
        <v>754</v>
      </c>
      <c r="O936" s="79" t="s">
        <v>776</v>
      </c>
      <c r="P936" s="79" t="s">
        <v>778</v>
      </c>
    </row>
    <row r="937" spans="11:16">
      <c r="K937" s="362">
        <v>46286</v>
      </c>
      <c r="L937" s="79" t="s">
        <v>767</v>
      </c>
      <c r="N937" s="79" t="s">
        <v>783</v>
      </c>
      <c r="O937" s="79" t="s">
        <v>754</v>
      </c>
      <c r="P937" s="79" t="s">
        <v>750</v>
      </c>
    </row>
    <row r="938" spans="11:16">
      <c r="K938" s="362">
        <v>46287</v>
      </c>
      <c r="L938" s="79" t="s">
        <v>769</v>
      </c>
      <c r="N938" s="79" t="s">
        <v>778</v>
      </c>
      <c r="O938" s="79" t="s">
        <v>788</v>
      </c>
      <c r="P938" s="79" t="s">
        <v>781</v>
      </c>
    </row>
    <row r="939" spans="11:16">
      <c r="K939" s="362">
        <v>46288</v>
      </c>
      <c r="L939" s="79" t="s">
        <v>770</v>
      </c>
      <c r="N939" s="79" t="s">
        <v>786</v>
      </c>
      <c r="O939" s="79" t="s">
        <v>754</v>
      </c>
      <c r="P939" s="79" t="s">
        <v>750</v>
      </c>
    </row>
    <row r="940" spans="11:16">
      <c r="K940" s="362">
        <v>46289</v>
      </c>
      <c r="L940" s="79" t="s">
        <v>771</v>
      </c>
      <c r="N940" s="79" t="s">
        <v>786</v>
      </c>
      <c r="O940" s="79" t="s">
        <v>758</v>
      </c>
      <c r="P940" s="79" t="s">
        <v>776</v>
      </c>
    </row>
    <row r="941" spans="11:16">
      <c r="K941" s="362">
        <v>46290</v>
      </c>
      <c r="L941" s="79" t="s">
        <v>772</v>
      </c>
      <c r="N941" s="79" t="s">
        <v>783</v>
      </c>
      <c r="O941" s="79" t="s">
        <v>754</v>
      </c>
      <c r="P941" s="79" t="s">
        <v>750</v>
      </c>
    </row>
    <row r="942" spans="11:16">
      <c r="K942" s="362">
        <v>46291</v>
      </c>
      <c r="L942" s="79" t="s">
        <v>773</v>
      </c>
      <c r="N942" s="79" t="s">
        <v>782</v>
      </c>
      <c r="O942" s="79" t="s">
        <v>785</v>
      </c>
      <c r="P942" s="79" t="s">
        <v>779</v>
      </c>
    </row>
    <row r="943" spans="11:16">
      <c r="K943" s="362">
        <v>46292</v>
      </c>
      <c r="L943" s="79" t="s">
        <v>774</v>
      </c>
      <c r="N943" s="79" t="s">
        <v>752</v>
      </c>
      <c r="O943" s="79" t="s">
        <v>785</v>
      </c>
      <c r="P943" s="79" t="s">
        <v>750</v>
      </c>
    </row>
    <row r="944" spans="11:16">
      <c r="K944" s="362">
        <v>46293</v>
      </c>
      <c r="L944" s="79" t="s">
        <v>767</v>
      </c>
      <c r="N944" s="79" t="s">
        <v>792</v>
      </c>
      <c r="O944" s="79" t="s">
        <v>782</v>
      </c>
      <c r="P944" s="79" t="s">
        <v>780</v>
      </c>
    </row>
    <row r="945" spans="11:16">
      <c r="K945" s="362">
        <v>46294</v>
      </c>
      <c r="L945" s="79" t="s">
        <v>769</v>
      </c>
      <c r="N945" s="79" t="s">
        <v>750</v>
      </c>
      <c r="O945" s="79" t="s">
        <v>777</v>
      </c>
      <c r="P945" s="79" t="s">
        <v>785</v>
      </c>
    </row>
    <row r="946" spans="11:16">
      <c r="K946" s="362">
        <v>46295</v>
      </c>
      <c r="L946" s="79" t="s">
        <v>770</v>
      </c>
      <c r="N946" s="79" t="s">
        <v>750</v>
      </c>
      <c r="O946" s="79" t="s">
        <v>752</v>
      </c>
      <c r="P946" s="79" t="s">
        <v>754</v>
      </c>
    </row>
    <row r="947" spans="11:16">
      <c r="K947" s="362">
        <v>46296</v>
      </c>
      <c r="L947" s="79" t="s">
        <v>771</v>
      </c>
      <c r="N947" s="79" t="s">
        <v>751</v>
      </c>
      <c r="O947" s="79" t="s">
        <v>752</v>
      </c>
      <c r="P947" s="79" t="s">
        <v>780</v>
      </c>
    </row>
    <row r="948" spans="11:16">
      <c r="K948" s="362">
        <v>46297</v>
      </c>
      <c r="L948" s="79" t="s">
        <v>772</v>
      </c>
      <c r="N948" s="79" t="s">
        <v>750</v>
      </c>
      <c r="O948" s="79" t="s">
        <v>777</v>
      </c>
      <c r="P948" s="79" t="s">
        <v>754</v>
      </c>
    </row>
    <row r="949" spans="11:16">
      <c r="K949" s="362">
        <v>46298</v>
      </c>
      <c r="L949" s="79" t="s">
        <v>773</v>
      </c>
      <c r="N949" s="79" t="s">
        <v>750</v>
      </c>
      <c r="O949" s="79" t="s">
        <v>777</v>
      </c>
      <c r="P949" s="79" t="s">
        <v>775</v>
      </c>
    </row>
    <row r="950" spans="11:16">
      <c r="K950" s="362">
        <v>46299</v>
      </c>
      <c r="L950" s="79" t="s">
        <v>774</v>
      </c>
      <c r="N950" s="79" t="s">
        <v>779</v>
      </c>
      <c r="O950" s="79" t="s">
        <v>786</v>
      </c>
      <c r="P950" s="79" t="s">
        <v>775</v>
      </c>
    </row>
    <row r="951" spans="11:16">
      <c r="K951" s="362">
        <v>46300</v>
      </c>
      <c r="L951" s="79" t="s">
        <v>767</v>
      </c>
      <c r="N951" s="79" t="s">
        <v>754</v>
      </c>
      <c r="O951" s="79" t="s">
        <v>750</v>
      </c>
      <c r="P951" s="79" t="s">
        <v>752</v>
      </c>
    </row>
    <row r="952" spans="11:16">
      <c r="K952" s="362">
        <v>46301</v>
      </c>
      <c r="L952" s="79" t="s">
        <v>769</v>
      </c>
      <c r="N952" s="79" t="s">
        <v>780</v>
      </c>
      <c r="O952" s="79" t="s">
        <v>751</v>
      </c>
      <c r="P952" s="79" t="s">
        <v>752</v>
      </c>
    </row>
    <row r="953" spans="11:16">
      <c r="K953" s="362">
        <v>46302</v>
      </c>
      <c r="L953" s="79" t="s">
        <v>770</v>
      </c>
      <c r="N953" s="79" t="s">
        <v>780</v>
      </c>
      <c r="O953" s="79" t="s">
        <v>776</v>
      </c>
      <c r="P953" s="79" t="s">
        <v>783</v>
      </c>
    </row>
    <row r="954" spans="11:16">
      <c r="K954" s="362">
        <v>46303</v>
      </c>
      <c r="L954" s="79" t="s">
        <v>771</v>
      </c>
      <c r="N954" s="79" t="s">
        <v>754</v>
      </c>
      <c r="O954" s="79" t="s">
        <v>781</v>
      </c>
      <c r="P954" s="79" t="s">
        <v>752</v>
      </c>
    </row>
    <row r="955" spans="11:16">
      <c r="K955" s="362">
        <v>46304</v>
      </c>
      <c r="L955" s="79" t="s">
        <v>772</v>
      </c>
      <c r="N955" s="79" t="s">
        <v>780</v>
      </c>
      <c r="O955" s="79" t="s">
        <v>750</v>
      </c>
      <c r="P955" s="79" t="s">
        <v>778</v>
      </c>
    </row>
    <row r="956" spans="11:16">
      <c r="K956" s="362">
        <v>46305</v>
      </c>
      <c r="L956" s="79" t="s">
        <v>773</v>
      </c>
      <c r="N956" s="79" t="s">
        <v>754</v>
      </c>
      <c r="O956" s="79" t="s">
        <v>784</v>
      </c>
      <c r="P956" s="79" t="s">
        <v>752</v>
      </c>
    </row>
    <row r="957" spans="11:16">
      <c r="K957" s="362">
        <v>46306</v>
      </c>
      <c r="L957" s="79" t="s">
        <v>774</v>
      </c>
      <c r="N957" s="79" t="s">
        <v>754</v>
      </c>
      <c r="O957" s="79" t="s">
        <v>750</v>
      </c>
      <c r="P957" s="79" t="s">
        <v>782</v>
      </c>
    </row>
    <row r="958" spans="11:16">
      <c r="K958" s="362">
        <v>46307</v>
      </c>
      <c r="L958" s="79" t="s">
        <v>767</v>
      </c>
      <c r="N958" s="79" t="s">
        <v>752</v>
      </c>
      <c r="O958" s="79" t="s">
        <v>780</v>
      </c>
      <c r="P958" s="79" t="s">
        <v>750</v>
      </c>
    </row>
    <row r="959" spans="11:16">
      <c r="K959" s="362">
        <v>46308</v>
      </c>
      <c r="L959" s="79" t="s">
        <v>769</v>
      </c>
      <c r="N959" s="79" t="s">
        <v>778</v>
      </c>
      <c r="O959" s="79" t="s">
        <v>754</v>
      </c>
      <c r="P959" s="79" t="s">
        <v>750</v>
      </c>
    </row>
    <row r="960" spans="11:16">
      <c r="K960" s="362">
        <v>46309</v>
      </c>
      <c r="L960" s="79" t="s">
        <v>770</v>
      </c>
      <c r="N960" s="79" t="s">
        <v>752</v>
      </c>
      <c r="O960" s="79" t="s">
        <v>785</v>
      </c>
      <c r="P960" s="79" t="s">
        <v>750</v>
      </c>
    </row>
    <row r="961" spans="11:16">
      <c r="K961" s="362">
        <v>46310</v>
      </c>
      <c r="L961" s="79" t="s">
        <v>771</v>
      </c>
      <c r="N961" s="79" t="s">
        <v>752</v>
      </c>
      <c r="O961" s="79" t="s">
        <v>789</v>
      </c>
      <c r="P961" s="79" t="s">
        <v>791</v>
      </c>
    </row>
    <row r="962" spans="11:16">
      <c r="K962" s="362">
        <v>46311</v>
      </c>
      <c r="L962" s="79" t="s">
        <v>772</v>
      </c>
      <c r="N962" s="79" t="s">
        <v>752</v>
      </c>
      <c r="O962" s="79" t="s">
        <v>754</v>
      </c>
      <c r="P962" s="79" t="s">
        <v>776</v>
      </c>
    </row>
    <row r="963" spans="11:16">
      <c r="K963" s="362">
        <v>46312</v>
      </c>
      <c r="L963" s="79" t="s">
        <v>773</v>
      </c>
      <c r="N963" s="79" t="s">
        <v>752</v>
      </c>
      <c r="O963" s="79" t="s">
        <v>754</v>
      </c>
      <c r="P963" s="79" t="s">
        <v>750</v>
      </c>
    </row>
    <row r="964" spans="11:16">
      <c r="K964" s="362">
        <v>46313</v>
      </c>
      <c r="L964" s="79" t="s">
        <v>774</v>
      </c>
      <c r="N964" s="79" t="s">
        <v>783</v>
      </c>
      <c r="O964" s="79" t="s">
        <v>780</v>
      </c>
      <c r="P964" s="79" t="s">
        <v>750</v>
      </c>
    </row>
    <row r="965" spans="11:16">
      <c r="K965" s="362">
        <v>46314</v>
      </c>
      <c r="L965" s="79" t="s">
        <v>767</v>
      </c>
      <c r="N965" s="79" t="s">
        <v>750</v>
      </c>
      <c r="O965" s="79" t="s">
        <v>752</v>
      </c>
      <c r="P965" s="79" t="s">
        <v>754</v>
      </c>
    </row>
    <row r="966" spans="11:16">
      <c r="K966" s="362">
        <v>46315</v>
      </c>
      <c r="L966" s="79" t="s">
        <v>769</v>
      </c>
      <c r="N966" s="79" t="s">
        <v>776</v>
      </c>
      <c r="O966" s="79" t="s">
        <v>782</v>
      </c>
      <c r="P966" s="79" t="s">
        <v>754</v>
      </c>
    </row>
    <row r="967" spans="11:16">
      <c r="K967" s="362">
        <v>46316</v>
      </c>
      <c r="L967" s="79" t="s">
        <v>770</v>
      </c>
      <c r="N967" s="79" t="s">
        <v>751</v>
      </c>
      <c r="O967" s="79" t="s">
        <v>782</v>
      </c>
      <c r="P967" s="79" t="s">
        <v>754</v>
      </c>
    </row>
    <row r="968" spans="11:16">
      <c r="K968" s="362">
        <v>46317</v>
      </c>
      <c r="L968" s="79" t="s">
        <v>771</v>
      </c>
      <c r="N968" s="79" t="s">
        <v>776</v>
      </c>
      <c r="O968" s="79" t="s">
        <v>752</v>
      </c>
      <c r="P968" s="79" t="s">
        <v>785</v>
      </c>
    </row>
    <row r="969" spans="11:16">
      <c r="K969" s="362">
        <v>46318</v>
      </c>
      <c r="L969" s="79" t="s">
        <v>772</v>
      </c>
      <c r="N969" s="79" t="s">
        <v>750</v>
      </c>
      <c r="O969" s="79" t="s">
        <v>752</v>
      </c>
      <c r="P969" s="79" t="s">
        <v>754</v>
      </c>
    </row>
    <row r="970" spans="11:16">
      <c r="K970" s="362">
        <v>46319</v>
      </c>
      <c r="L970" s="79" t="s">
        <v>773</v>
      </c>
      <c r="N970" s="79" t="s">
        <v>784</v>
      </c>
      <c r="O970" s="79" t="s">
        <v>752</v>
      </c>
      <c r="P970" s="79" t="s">
        <v>780</v>
      </c>
    </row>
    <row r="971" spans="11:16">
      <c r="K971" s="362">
        <v>46320</v>
      </c>
      <c r="L971" s="79" t="s">
        <v>774</v>
      </c>
      <c r="N971" s="79" t="s">
        <v>750</v>
      </c>
      <c r="O971" s="79" t="s">
        <v>782</v>
      </c>
      <c r="P971" s="79" t="s">
        <v>785</v>
      </c>
    </row>
    <row r="972" spans="11:16">
      <c r="K972" s="362">
        <v>46321</v>
      </c>
      <c r="L972" s="79" t="s">
        <v>767</v>
      </c>
      <c r="N972" s="79" t="s">
        <v>754</v>
      </c>
      <c r="O972" s="79" t="s">
        <v>781</v>
      </c>
      <c r="P972" s="79" t="s">
        <v>752</v>
      </c>
    </row>
    <row r="973" spans="11:16">
      <c r="K973" s="362">
        <v>46322</v>
      </c>
      <c r="L973" s="79" t="s">
        <v>769</v>
      </c>
      <c r="N973" s="79" t="s">
        <v>790</v>
      </c>
      <c r="O973" s="79" t="s">
        <v>779</v>
      </c>
      <c r="P973" s="79" t="s">
        <v>783</v>
      </c>
    </row>
    <row r="974" spans="11:16">
      <c r="K974" s="362">
        <v>46323</v>
      </c>
      <c r="L974" s="79" t="s">
        <v>770</v>
      </c>
      <c r="N974" s="79" t="s">
        <v>754</v>
      </c>
      <c r="O974" s="79" t="s">
        <v>781</v>
      </c>
      <c r="P974" s="79" t="s">
        <v>752</v>
      </c>
    </row>
    <row r="975" spans="11:16">
      <c r="K975" s="362">
        <v>46324</v>
      </c>
      <c r="L975" s="79" t="s">
        <v>771</v>
      </c>
      <c r="N975" s="79" t="s">
        <v>754</v>
      </c>
      <c r="O975" s="79" t="s">
        <v>792</v>
      </c>
      <c r="P975" s="79" t="s">
        <v>752</v>
      </c>
    </row>
    <row r="976" spans="11:16">
      <c r="K976" s="362">
        <v>46325</v>
      </c>
      <c r="L976" s="79" t="s">
        <v>772</v>
      </c>
      <c r="N976" s="79" t="s">
        <v>780</v>
      </c>
      <c r="O976" s="79" t="s">
        <v>750</v>
      </c>
      <c r="P976" s="79" t="s">
        <v>752</v>
      </c>
    </row>
    <row r="977" spans="11:16">
      <c r="K977" s="362">
        <v>46326</v>
      </c>
      <c r="L977" s="79" t="s">
        <v>773</v>
      </c>
      <c r="N977" s="79" t="s">
        <v>754</v>
      </c>
      <c r="O977" s="79" t="s">
        <v>750</v>
      </c>
      <c r="P977" s="79" t="s">
        <v>777</v>
      </c>
    </row>
    <row r="978" spans="11:16">
      <c r="K978" s="362">
        <v>46327</v>
      </c>
      <c r="L978" s="79" t="s">
        <v>774</v>
      </c>
      <c r="N978" s="79" t="s">
        <v>780</v>
      </c>
      <c r="O978" s="79" t="s">
        <v>750</v>
      </c>
      <c r="P978" s="79" t="s">
        <v>752</v>
      </c>
    </row>
    <row r="979" spans="11:16">
      <c r="K979" s="362">
        <v>46328</v>
      </c>
      <c r="L979" s="79" t="s">
        <v>767</v>
      </c>
      <c r="N979" s="79" t="s">
        <v>753</v>
      </c>
      <c r="O979" s="79" t="s">
        <v>775</v>
      </c>
      <c r="P979" s="79" t="s">
        <v>750</v>
      </c>
    </row>
    <row r="980" spans="11:16">
      <c r="K980" s="362">
        <v>46329</v>
      </c>
      <c r="L980" s="79" t="s">
        <v>769</v>
      </c>
      <c r="N980" s="79" t="s">
        <v>752</v>
      </c>
      <c r="O980" s="79" t="s">
        <v>785</v>
      </c>
      <c r="P980" s="79" t="s">
        <v>776</v>
      </c>
    </row>
    <row r="981" spans="11:16">
      <c r="K981" s="362">
        <v>46330</v>
      </c>
      <c r="L981" s="79" t="s">
        <v>770</v>
      </c>
      <c r="N981" s="79" t="s">
        <v>777</v>
      </c>
      <c r="O981" s="79" t="s">
        <v>754</v>
      </c>
      <c r="P981" s="79" t="s">
        <v>750</v>
      </c>
    </row>
    <row r="982" spans="11:16">
      <c r="K982" s="362">
        <v>46331</v>
      </c>
      <c r="L982" s="79" t="s">
        <v>771</v>
      </c>
      <c r="N982" s="79" t="s">
        <v>783</v>
      </c>
      <c r="O982" s="79" t="s">
        <v>754</v>
      </c>
      <c r="P982" s="79" t="s">
        <v>792</v>
      </c>
    </row>
    <row r="983" spans="11:16">
      <c r="K983" s="362">
        <v>46332</v>
      </c>
      <c r="L983" s="79" t="s">
        <v>772</v>
      </c>
      <c r="N983" s="79" t="s">
        <v>752</v>
      </c>
      <c r="O983" s="79" t="s">
        <v>754</v>
      </c>
      <c r="P983" s="79" t="s">
        <v>751</v>
      </c>
    </row>
    <row r="984" spans="11:16">
      <c r="K984" s="362">
        <v>46333</v>
      </c>
      <c r="L984" s="79" t="s">
        <v>773</v>
      </c>
      <c r="N984" s="79" t="s">
        <v>752</v>
      </c>
      <c r="O984" s="79" t="s">
        <v>754</v>
      </c>
      <c r="P984" s="79" t="s">
        <v>781</v>
      </c>
    </row>
    <row r="985" spans="11:16">
      <c r="K985" s="362">
        <v>46334</v>
      </c>
      <c r="L985" s="79" t="s">
        <v>774</v>
      </c>
      <c r="N985" s="79" t="s">
        <v>783</v>
      </c>
      <c r="O985" s="79" t="s">
        <v>780</v>
      </c>
      <c r="P985" s="79" t="s">
        <v>779</v>
      </c>
    </row>
    <row r="986" spans="11:16">
      <c r="K986" s="362">
        <v>46335</v>
      </c>
      <c r="L986" s="79" t="s">
        <v>767</v>
      </c>
      <c r="N986" s="79" t="s">
        <v>750</v>
      </c>
      <c r="O986" s="79" t="s">
        <v>753</v>
      </c>
      <c r="P986" s="79" t="s">
        <v>775</v>
      </c>
    </row>
    <row r="987" spans="11:16">
      <c r="K987" s="362">
        <v>46336</v>
      </c>
      <c r="L987" s="79" t="s">
        <v>769</v>
      </c>
      <c r="N987" s="79" t="s">
        <v>750</v>
      </c>
      <c r="O987" s="79" t="s">
        <v>777</v>
      </c>
      <c r="P987" s="79" t="s">
        <v>775</v>
      </c>
    </row>
    <row r="988" spans="11:16">
      <c r="K988" s="362">
        <v>46337</v>
      </c>
      <c r="L988" s="79" t="s">
        <v>770</v>
      </c>
      <c r="N988" s="79" t="s">
        <v>791</v>
      </c>
      <c r="O988" s="79" t="s">
        <v>752</v>
      </c>
      <c r="P988" s="79" t="s">
        <v>754</v>
      </c>
    </row>
    <row r="989" spans="11:16">
      <c r="K989" s="362">
        <v>46338</v>
      </c>
      <c r="L989" s="79" t="s">
        <v>771</v>
      </c>
      <c r="N989" s="79" t="s">
        <v>792</v>
      </c>
      <c r="O989" s="79" t="s">
        <v>752</v>
      </c>
      <c r="P989" s="79" t="s">
        <v>775</v>
      </c>
    </row>
    <row r="990" spans="11:16">
      <c r="K990" s="362">
        <v>46339</v>
      </c>
      <c r="L990" s="79" t="s">
        <v>772</v>
      </c>
      <c r="N990" s="79" t="s">
        <v>784</v>
      </c>
      <c r="O990" s="79" t="s">
        <v>783</v>
      </c>
      <c r="P990" s="79" t="s">
        <v>785</v>
      </c>
    </row>
    <row r="991" spans="11:16">
      <c r="K991" s="362">
        <v>46340</v>
      </c>
      <c r="L991" s="79" t="s">
        <v>773</v>
      </c>
      <c r="N991" s="79" t="s">
        <v>750</v>
      </c>
      <c r="O991" s="79" t="s">
        <v>777</v>
      </c>
      <c r="P991" s="79" t="s">
        <v>754</v>
      </c>
    </row>
    <row r="992" spans="11:16">
      <c r="K992" s="362">
        <v>46341</v>
      </c>
      <c r="L992" s="79" t="s">
        <v>774</v>
      </c>
      <c r="N992" s="79" t="s">
        <v>784</v>
      </c>
      <c r="O992" s="79" t="s">
        <v>782</v>
      </c>
      <c r="P992" s="79" t="s">
        <v>775</v>
      </c>
    </row>
    <row r="993" spans="11:16">
      <c r="K993" s="362">
        <v>46342</v>
      </c>
      <c r="L993" s="79" t="s">
        <v>767</v>
      </c>
      <c r="N993" s="79" t="s">
        <v>754</v>
      </c>
      <c r="O993" s="79" t="s">
        <v>781</v>
      </c>
      <c r="P993" s="79" t="s">
        <v>752</v>
      </c>
    </row>
    <row r="994" spans="11:16">
      <c r="K994" s="362">
        <v>46343</v>
      </c>
      <c r="L994" s="79" t="s">
        <v>769</v>
      </c>
      <c r="N994" s="79" t="s">
        <v>754</v>
      </c>
      <c r="O994" s="79" t="s">
        <v>792</v>
      </c>
      <c r="P994" s="79" t="s">
        <v>752</v>
      </c>
    </row>
    <row r="995" spans="11:16">
      <c r="K995" s="362">
        <v>46344</v>
      </c>
      <c r="L995" s="79" t="s">
        <v>770</v>
      </c>
      <c r="N995" s="79" t="s">
        <v>780</v>
      </c>
      <c r="O995" s="79" t="s">
        <v>750</v>
      </c>
      <c r="P995" s="79" t="s">
        <v>752</v>
      </c>
    </row>
    <row r="996" spans="11:16">
      <c r="K996" s="362">
        <v>46345</v>
      </c>
      <c r="L996" s="79" t="s">
        <v>771</v>
      </c>
      <c r="N996" s="79" t="s">
        <v>754</v>
      </c>
      <c r="O996" s="79" t="s">
        <v>750</v>
      </c>
      <c r="P996" s="79" t="s">
        <v>777</v>
      </c>
    </row>
    <row r="997" spans="11:16">
      <c r="K997" s="362">
        <v>46346</v>
      </c>
      <c r="L997" s="79" t="s">
        <v>772</v>
      </c>
      <c r="N997" s="79" t="s">
        <v>780</v>
      </c>
      <c r="O997" s="79" t="s">
        <v>750</v>
      </c>
      <c r="P997" s="79" t="s">
        <v>752</v>
      </c>
    </row>
    <row r="998" spans="11:16">
      <c r="K998" s="362">
        <v>46347</v>
      </c>
      <c r="L998" s="79" t="s">
        <v>773</v>
      </c>
      <c r="N998" s="79" t="s">
        <v>758</v>
      </c>
      <c r="O998" s="79" t="s">
        <v>776</v>
      </c>
      <c r="P998" s="79" t="s">
        <v>752</v>
      </c>
    </row>
    <row r="999" spans="11:16">
      <c r="K999" s="362">
        <v>46348</v>
      </c>
      <c r="L999" s="79" t="s">
        <v>774</v>
      </c>
      <c r="N999" s="79" t="s">
        <v>754</v>
      </c>
      <c r="O999" s="79" t="s">
        <v>781</v>
      </c>
      <c r="P999" s="79" t="s">
        <v>783</v>
      </c>
    </row>
    <row r="1000" spans="11:16">
      <c r="K1000" s="362">
        <v>46349</v>
      </c>
      <c r="L1000" s="79" t="s">
        <v>767</v>
      </c>
      <c r="N1000" s="79" t="s">
        <v>777</v>
      </c>
      <c r="O1000" s="79" t="s">
        <v>754</v>
      </c>
      <c r="P1000" s="79" t="s">
        <v>750</v>
      </c>
    </row>
    <row r="1001" spans="11:16">
      <c r="K1001" s="362">
        <v>46350</v>
      </c>
      <c r="L1001" s="79" t="s">
        <v>769</v>
      </c>
      <c r="N1001" s="79" t="s">
        <v>783</v>
      </c>
      <c r="O1001" s="79" t="s">
        <v>754</v>
      </c>
      <c r="P1001" s="79" t="s">
        <v>792</v>
      </c>
    </row>
    <row r="1002" spans="11:16">
      <c r="K1002" s="362">
        <v>46351</v>
      </c>
      <c r="L1002" s="79" t="s">
        <v>770</v>
      </c>
      <c r="N1002" s="79" t="s">
        <v>752</v>
      </c>
      <c r="O1002" s="79" t="s">
        <v>754</v>
      </c>
      <c r="P1002" s="79" t="s">
        <v>751</v>
      </c>
    </row>
    <row r="1003" spans="11:16">
      <c r="K1003" s="362">
        <v>46352</v>
      </c>
      <c r="L1003" s="79" t="s">
        <v>771</v>
      </c>
      <c r="N1003" s="79" t="s">
        <v>752</v>
      </c>
      <c r="O1003" s="79" t="s">
        <v>754</v>
      </c>
      <c r="P1003" s="79" t="s">
        <v>781</v>
      </c>
    </row>
    <row r="1004" spans="11:16">
      <c r="K1004" s="362">
        <v>46353</v>
      </c>
      <c r="L1004" s="79" t="s">
        <v>772</v>
      </c>
      <c r="N1004" s="79" t="s">
        <v>783</v>
      </c>
      <c r="O1004" s="79" t="s">
        <v>780</v>
      </c>
      <c r="P1004" s="79" t="s">
        <v>779</v>
      </c>
    </row>
    <row r="1005" spans="11:16">
      <c r="K1005" s="362">
        <v>46354</v>
      </c>
      <c r="L1005" s="79" t="s">
        <v>773</v>
      </c>
      <c r="N1005" s="79" t="s">
        <v>752</v>
      </c>
      <c r="O1005" s="79" t="s">
        <v>758</v>
      </c>
      <c r="P1005" s="79" t="s">
        <v>776</v>
      </c>
    </row>
    <row r="1006" spans="11:16">
      <c r="K1006" s="362">
        <v>46355</v>
      </c>
      <c r="L1006" s="79" t="s">
        <v>774</v>
      </c>
      <c r="N1006" s="79" t="s">
        <v>752</v>
      </c>
      <c r="O1006" s="79" t="s">
        <v>785</v>
      </c>
      <c r="P1006" s="79" t="s">
        <v>776</v>
      </c>
    </row>
    <row r="1007" spans="11:16">
      <c r="K1007" s="362">
        <v>46356</v>
      </c>
      <c r="L1007" s="79" t="s">
        <v>767</v>
      </c>
      <c r="N1007" s="79" t="s">
        <v>791</v>
      </c>
      <c r="O1007" s="79" t="s">
        <v>752</v>
      </c>
      <c r="P1007" s="79" t="s">
        <v>754</v>
      </c>
    </row>
    <row r="1008" spans="11:16">
      <c r="K1008" s="362">
        <v>46357</v>
      </c>
      <c r="L1008" s="79" t="s">
        <v>769</v>
      </c>
      <c r="N1008" s="79" t="s">
        <v>792</v>
      </c>
      <c r="O1008" s="79" t="s">
        <v>752</v>
      </c>
      <c r="P1008" s="79" t="s">
        <v>775</v>
      </c>
    </row>
    <row r="1009" spans="11:16">
      <c r="K1009" s="362">
        <v>46358</v>
      </c>
      <c r="L1009" s="79" t="s">
        <v>770</v>
      </c>
      <c r="N1009" s="79" t="s">
        <v>784</v>
      </c>
      <c r="O1009" s="79" t="s">
        <v>783</v>
      </c>
      <c r="P1009" s="79" t="s">
        <v>754</v>
      </c>
    </row>
    <row r="1010" spans="11:16">
      <c r="K1010" s="362">
        <v>46359</v>
      </c>
      <c r="L1010" s="79" t="s">
        <v>771</v>
      </c>
      <c r="N1010" s="79" t="s">
        <v>750</v>
      </c>
      <c r="O1010" s="79" t="s">
        <v>778</v>
      </c>
      <c r="P1010" s="79" t="s">
        <v>788</v>
      </c>
    </row>
    <row r="1011" spans="11:16">
      <c r="K1011" s="362">
        <v>46360</v>
      </c>
      <c r="L1011" s="79" t="s">
        <v>772</v>
      </c>
      <c r="N1011" s="79" t="s">
        <v>781</v>
      </c>
      <c r="O1011" s="79" t="s">
        <v>786</v>
      </c>
      <c r="P1011" s="79" t="s">
        <v>754</v>
      </c>
    </row>
    <row r="1012" spans="11:16">
      <c r="K1012" s="362">
        <v>46361</v>
      </c>
      <c r="L1012" s="79" t="s">
        <v>773</v>
      </c>
      <c r="N1012" s="79" t="s">
        <v>750</v>
      </c>
      <c r="O1012" s="79" t="s">
        <v>786</v>
      </c>
      <c r="P1012" s="79" t="s">
        <v>758</v>
      </c>
    </row>
    <row r="1013" spans="11:16">
      <c r="K1013" s="362">
        <v>46362</v>
      </c>
      <c r="L1013" s="79" t="s">
        <v>774</v>
      </c>
      <c r="N1013" s="79" t="s">
        <v>776</v>
      </c>
      <c r="O1013" s="79" t="s">
        <v>783</v>
      </c>
      <c r="P1013" s="79" t="s">
        <v>754</v>
      </c>
    </row>
    <row r="1014" spans="11:16">
      <c r="K1014" s="362">
        <v>46363</v>
      </c>
      <c r="L1014" s="79" t="s">
        <v>767</v>
      </c>
      <c r="N1014" s="79" t="s">
        <v>754</v>
      </c>
      <c r="O1014" s="79" t="s">
        <v>779</v>
      </c>
      <c r="P1014" s="79" t="s">
        <v>777</v>
      </c>
    </row>
    <row r="1015" spans="11:16">
      <c r="K1015" s="362">
        <v>46364</v>
      </c>
      <c r="L1015" s="79" t="s">
        <v>769</v>
      </c>
      <c r="N1015" s="79" t="s">
        <v>780</v>
      </c>
      <c r="O1015" s="79" t="s">
        <v>750</v>
      </c>
      <c r="P1015" s="79" t="s">
        <v>777</v>
      </c>
    </row>
    <row r="1016" spans="11:16">
      <c r="K1016" s="362">
        <v>46365</v>
      </c>
      <c r="L1016" s="79" t="s">
        <v>770</v>
      </c>
      <c r="N1016" s="79" t="s">
        <v>754</v>
      </c>
      <c r="O1016" s="79" t="s">
        <v>792</v>
      </c>
      <c r="P1016" s="79" t="s">
        <v>782</v>
      </c>
    </row>
    <row r="1017" spans="11:16">
      <c r="K1017" s="362">
        <v>46366</v>
      </c>
      <c r="L1017" s="79" t="s">
        <v>771</v>
      </c>
      <c r="N1017" s="79" t="s">
        <v>780</v>
      </c>
      <c r="O1017" s="79" t="s">
        <v>750</v>
      </c>
      <c r="P1017" s="79" t="s">
        <v>777</v>
      </c>
    </row>
    <row r="1018" spans="11:16">
      <c r="K1018" s="362">
        <v>46367</v>
      </c>
      <c r="L1018" s="79" t="s">
        <v>772</v>
      </c>
      <c r="N1018" s="79" t="s">
        <v>785</v>
      </c>
      <c r="O1018" s="79" t="s">
        <v>750</v>
      </c>
      <c r="P1018" s="79" t="s">
        <v>752</v>
      </c>
    </row>
    <row r="1019" spans="11:16">
      <c r="K1019" s="362">
        <v>46368</v>
      </c>
      <c r="L1019" s="79" t="s">
        <v>773</v>
      </c>
      <c r="N1019" s="79" t="s">
        <v>754</v>
      </c>
      <c r="O1019" s="79" t="s">
        <v>750</v>
      </c>
      <c r="P1019" s="79" t="s">
        <v>777</v>
      </c>
    </row>
    <row r="1020" spans="11:16">
      <c r="K1020" s="362">
        <v>46369</v>
      </c>
      <c r="L1020" s="79" t="s">
        <v>774</v>
      </c>
      <c r="N1020" s="79" t="s">
        <v>775</v>
      </c>
      <c r="O1020" s="79" t="s">
        <v>781</v>
      </c>
      <c r="P1020" s="79" t="s">
        <v>752</v>
      </c>
    </row>
    <row r="1021" spans="11:16">
      <c r="K1021" s="362">
        <v>46370</v>
      </c>
      <c r="L1021" s="79" t="s">
        <v>767</v>
      </c>
      <c r="N1021" s="79" t="s">
        <v>752</v>
      </c>
      <c r="O1021" s="79" t="s">
        <v>775</v>
      </c>
      <c r="P1021" s="79" t="s">
        <v>750</v>
      </c>
    </row>
    <row r="1022" spans="11:16">
      <c r="K1022" s="362">
        <v>46371</v>
      </c>
      <c r="L1022" s="79" t="s">
        <v>769</v>
      </c>
      <c r="N1022" s="79" t="s">
        <v>787</v>
      </c>
      <c r="O1022" s="79" t="s">
        <v>754</v>
      </c>
      <c r="P1022" s="79" t="s">
        <v>750</v>
      </c>
    </row>
    <row r="1023" spans="11:16">
      <c r="K1023" s="362">
        <v>46372</v>
      </c>
      <c r="L1023" s="79" t="s">
        <v>770</v>
      </c>
      <c r="N1023" s="79" t="s">
        <v>753</v>
      </c>
      <c r="O1023" s="79" t="s">
        <v>754</v>
      </c>
      <c r="P1023" s="79" t="s">
        <v>750</v>
      </c>
    </row>
    <row r="1024" spans="11:16">
      <c r="K1024" s="362">
        <v>46373</v>
      </c>
      <c r="L1024" s="79" t="s">
        <v>771</v>
      </c>
      <c r="N1024" s="79" t="s">
        <v>777</v>
      </c>
      <c r="O1024" s="79" t="s">
        <v>775</v>
      </c>
      <c r="P1024" s="79" t="s">
        <v>779</v>
      </c>
    </row>
    <row r="1025" spans="11:16">
      <c r="K1025" s="362">
        <v>46374</v>
      </c>
      <c r="L1025" s="79" t="s">
        <v>772</v>
      </c>
      <c r="N1025" s="79" t="s">
        <v>782</v>
      </c>
      <c r="O1025" s="79" t="s">
        <v>754</v>
      </c>
      <c r="P1025" s="79" t="s">
        <v>751</v>
      </c>
    </row>
    <row r="1026" spans="11:16">
      <c r="K1026" s="362">
        <v>46375</v>
      </c>
      <c r="L1026" s="79" t="s">
        <v>773</v>
      </c>
      <c r="N1026" s="79" t="s">
        <v>783</v>
      </c>
      <c r="O1026" s="79" t="s">
        <v>754</v>
      </c>
      <c r="P1026" s="79" t="s">
        <v>781</v>
      </c>
    </row>
    <row r="1027" spans="11:16">
      <c r="K1027" s="362">
        <v>46376</v>
      </c>
      <c r="L1027" s="79" t="s">
        <v>774</v>
      </c>
      <c r="N1027" s="79" t="s">
        <v>783</v>
      </c>
      <c r="O1027" s="79" t="s">
        <v>788</v>
      </c>
      <c r="P1027" s="79" t="s">
        <v>750</v>
      </c>
    </row>
    <row r="1028" spans="11:16">
      <c r="K1028" s="362">
        <v>46377</v>
      </c>
      <c r="L1028" s="79" t="s">
        <v>767</v>
      </c>
      <c r="N1028" s="79" t="s">
        <v>750</v>
      </c>
      <c r="O1028" s="79" t="s">
        <v>787</v>
      </c>
      <c r="P1028" s="79" t="s">
        <v>754</v>
      </c>
    </row>
    <row r="1029" spans="11:16">
      <c r="K1029" s="362">
        <v>46378</v>
      </c>
      <c r="L1029" s="79" t="s">
        <v>769</v>
      </c>
      <c r="N1029" s="79" t="s">
        <v>776</v>
      </c>
      <c r="O1029" s="79" t="s">
        <v>778</v>
      </c>
      <c r="P1029" s="79" t="s">
        <v>775</v>
      </c>
    </row>
    <row r="1030" spans="11:16">
      <c r="K1030" s="362">
        <v>46379</v>
      </c>
      <c r="L1030" s="79" t="s">
        <v>770</v>
      </c>
      <c r="N1030" s="79" t="s">
        <v>750</v>
      </c>
      <c r="O1030" s="79" t="s">
        <v>752</v>
      </c>
      <c r="P1030" s="79" t="s">
        <v>790</v>
      </c>
    </row>
    <row r="1031" spans="11:16">
      <c r="K1031" s="362">
        <v>46380</v>
      </c>
      <c r="L1031" s="79" t="s">
        <v>771</v>
      </c>
      <c r="N1031" s="79" t="s">
        <v>791</v>
      </c>
      <c r="O1031" s="79" t="s">
        <v>777</v>
      </c>
      <c r="P1031" s="79" t="s">
        <v>788</v>
      </c>
    </row>
    <row r="1032" spans="11:16">
      <c r="K1032" s="362">
        <v>46381</v>
      </c>
      <c r="L1032" s="79" t="s">
        <v>772</v>
      </c>
      <c r="N1032" s="79" t="s">
        <v>750</v>
      </c>
      <c r="O1032" s="79" t="s">
        <v>752</v>
      </c>
      <c r="P1032" s="79" t="s">
        <v>788</v>
      </c>
    </row>
    <row r="1033" spans="11:16">
      <c r="K1033" s="362">
        <v>46382</v>
      </c>
      <c r="L1033" s="79" t="s">
        <v>773</v>
      </c>
      <c r="N1033" s="79" t="s">
        <v>751</v>
      </c>
      <c r="O1033" s="79" t="s">
        <v>783</v>
      </c>
      <c r="P1033" s="79" t="s">
        <v>775</v>
      </c>
    </row>
    <row r="1034" spans="11:16">
      <c r="K1034" s="362">
        <v>46383</v>
      </c>
      <c r="L1034" s="79" t="s">
        <v>774</v>
      </c>
      <c r="N1034" s="79" t="s">
        <v>750</v>
      </c>
      <c r="O1034" s="79" t="s">
        <v>752</v>
      </c>
      <c r="P1034" s="79" t="s">
        <v>780</v>
      </c>
    </row>
    <row r="1035" spans="11:16">
      <c r="K1035" s="362">
        <v>46384</v>
      </c>
      <c r="L1035" s="79" t="s">
        <v>767</v>
      </c>
      <c r="N1035" s="79" t="s">
        <v>785</v>
      </c>
      <c r="O1035" s="79" t="s">
        <v>779</v>
      </c>
      <c r="P1035" s="79" t="s">
        <v>752</v>
      </c>
    </row>
    <row r="1036" spans="11:16">
      <c r="K1036" s="362">
        <v>46385</v>
      </c>
      <c r="L1036" s="79" t="s">
        <v>769</v>
      </c>
      <c r="N1036" s="79" t="s">
        <v>785</v>
      </c>
      <c r="O1036" s="79" t="s">
        <v>750</v>
      </c>
      <c r="P1036" s="79" t="s">
        <v>787</v>
      </c>
    </row>
    <row r="1037" spans="11:16">
      <c r="K1037" s="362">
        <v>46386</v>
      </c>
      <c r="L1037" s="79" t="s">
        <v>770</v>
      </c>
      <c r="N1037" s="79" t="s">
        <v>780</v>
      </c>
      <c r="O1037" s="79" t="s">
        <v>779</v>
      </c>
      <c r="P1037" s="79" t="s">
        <v>752</v>
      </c>
    </row>
    <row r="1038" spans="11:16">
      <c r="K1038" s="362">
        <v>46387</v>
      </c>
      <c r="L1038" s="79" t="s">
        <v>771</v>
      </c>
      <c r="N1038" s="79" t="s">
        <v>785</v>
      </c>
      <c r="O1038" s="79" t="s">
        <v>781</v>
      </c>
      <c r="P1038" s="79" t="s">
        <v>752</v>
      </c>
    </row>
    <row r="1039" spans="11:16">
      <c r="K1039" s="362">
        <v>46388</v>
      </c>
      <c r="L1039" s="79" t="s">
        <v>772</v>
      </c>
      <c r="N1039" s="79" t="s">
        <v>754</v>
      </c>
      <c r="O1039" s="79" t="s">
        <v>750</v>
      </c>
      <c r="P1039" s="79" t="s">
        <v>753</v>
      </c>
    </row>
    <row r="1040" spans="11:16">
      <c r="K1040" s="362">
        <v>46389</v>
      </c>
      <c r="L1040" s="79" t="s">
        <v>773</v>
      </c>
      <c r="N1040" s="79" t="s">
        <v>754</v>
      </c>
      <c r="O1040" s="79" t="s">
        <v>779</v>
      </c>
      <c r="P1040" s="79" t="s">
        <v>752</v>
      </c>
    </row>
    <row r="1041" spans="11:16">
      <c r="K1041" s="362">
        <v>46390</v>
      </c>
      <c r="L1041" s="79" t="s">
        <v>774</v>
      </c>
      <c r="N1041" s="79" t="s">
        <v>785</v>
      </c>
      <c r="O1041" s="79" t="s">
        <v>750</v>
      </c>
      <c r="P1041" s="79" t="s">
        <v>752</v>
      </c>
    </row>
    <row r="1042" spans="11:16">
      <c r="K1042" s="362">
        <v>46391</v>
      </c>
      <c r="L1042" s="79" t="s">
        <v>767</v>
      </c>
      <c r="N1042" s="79" t="s">
        <v>777</v>
      </c>
      <c r="O1042" s="79" t="s">
        <v>775</v>
      </c>
      <c r="P1042" s="79" t="s">
        <v>779</v>
      </c>
    </row>
    <row r="1043" spans="11:16">
      <c r="K1043" s="362">
        <v>46392</v>
      </c>
      <c r="L1043" s="79" t="s">
        <v>769</v>
      </c>
      <c r="N1043" s="79" t="s">
        <v>786</v>
      </c>
      <c r="O1043" s="79" t="s">
        <v>775</v>
      </c>
      <c r="P1043" s="79" t="s">
        <v>750</v>
      </c>
    </row>
    <row r="1044" spans="11:16">
      <c r="K1044" s="362">
        <v>46393</v>
      </c>
      <c r="L1044" s="79" t="s">
        <v>770</v>
      </c>
      <c r="N1044" s="79" t="s">
        <v>752</v>
      </c>
      <c r="O1044" s="79" t="s">
        <v>754</v>
      </c>
      <c r="P1044" s="79" t="s">
        <v>779</v>
      </c>
    </row>
    <row r="1045" spans="11:16">
      <c r="K1045" s="362">
        <v>46394</v>
      </c>
      <c r="L1045" s="79" t="s">
        <v>771</v>
      </c>
      <c r="N1045" s="79" t="s">
        <v>753</v>
      </c>
      <c r="O1045" s="79" t="s">
        <v>754</v>
      </c>
      <c r="P1045" s="79" t="s">
        <v>779</v>
      </c>
    </row>
    <row r="1046" spans="11:16">
      <c r="K1046" s="362">
        <v>46395</v>
      </c>
      <c r="L1046" s="79" t="s">
        <v>772</v>
      </c>
      <c r="N1046" s="79" t="s">
        <v>783</v>
      </c>
      <c r="O1046" s="79" t="s">
        <v>775</v>
      </c>
      <c r="P1046" s="79" t="s">
        <v>750</v>
      </c>
    </row>
    <row r="1047" spans="11:16">
      <c r="K1047" s="362">
        <v>46396</v>
      </c>
      <c r="L1047" s="79" t="s">
        <v>773</v>
      </c>
      <c r="N1047" s="79" t="s">
        <v>777</v>
      </c>
      <c r="O1047" s="79" t="s">
        <v>754</v>
      </c>
      <c r="P1047" s="79" t="s">
        <v>776</v>
      </c>
    </row>
    <row r="1048" spans="11:16">
      <c r="K1048" s="362">
        <v>46397</v>
      </c>
      <c r="L1048" s="79" t="s">
        <v>774</v>
      </c>
      <c r="N1048" s="79" t="s">
        <v>782</v>
      </c>
      <c r="O1048" s="79" t="s">
        <v>790</v>
      </c>
      <c r="P1048" s="79" t="s">
        <v>750</v>
      </c>
    </row>
    <row r="1049" spans="11:16">
      <c r="K1049" s="362">
        <v>46398</v>
      </c>
      <c r="L1049" s="79" t="s">
        <v>767</v>
      </c>
      <c r="N1049" s="79" t="s">
        <v>750</v>
      </c>
      <c r="O1049" s="79" t="s">
        <v>752</v>
      </c>
      <c r="P1049" s="79" t="s">
        <v>789</v>
      </c>
    </row>
    <row r="1050" spans="11:16">
      <c r="K1050" s="362">
        <v>46399</v>
      </c>
      <c r="L1050" s="79" t="s">
        <v>769</v>
      </c>
      <c r="N1050" s="79" t="s">
        <v>781</v>
      </c>
      <c r="O1050" s="79" t="s">
        <v>752</v>
      </c>
      <c r="P1050" s="79" t="s">
        <v>758</v>
      </c>
    </row>
    <row r="1051" spans="11:16">
      <c r="K1051" s="362">
        <v>46400</v>
      </c>
      <c r="L1051" s="79" t="s">
        <v>770</v>
      </c>
      <c r="N1051" s="79" t="s">
        <v>750</v>
      </c>
      <c r="O1051" s="79" t="s">
        <v>752</v>
      </c>
      <c r="P1051" s="79" t="s">
        <v>780</v>
      </c>
    </row>
    <row r="1052" spans="11:16">
      <c r="K1052" s="362">
        <v>46401</v>
      </c>
      <c r="L1052" s="79" t="s">
        <v>771</v>
      </c>
      <c r="N1052" s="79" t="s">
        <v>750</v>
      </c>
      <c r="O1052" s="79" t="s">
        <v>752</v>
      </c>
      <c r="P1052" s="79" t="s">
        <v>754</v>
      </c>
    </row>
    <row r="1053" spans="11:16">
      <c r="K1053" s="362">
        <v>46402</v>
      </c>
      <c r="L1053" s="79" t="s">
        <v>772</v>
      </c>
      <c r="N1053" s="79" t="s">
        <v>751</v>
      </c>
      <c r="O1053" s="79" t="s">
        <v>782</v>
      </c>
      <c r="P1053" s="79" t="s">
        <v>754</v>
      </c>
    </row>
    <row r="1054" spans="11:16">
      <c r="K1054" s="362">
        <v>46403</v>
      </c>
      <c r="L1054" s="79" t="s">
        <v>773</v>
      </c>
      <c r="N1054" s="79" t="s">
        <v>750</v>
      </c>
      <c r="O1054" s="79" t="s">
        <v>752</v>
      </c>
      <c r="P1054" s="79" t="s">
        <v>780</v>
      </c>
    </row>
    <row r="1055" spans="11:16">
      <c r="K1055" s="362">
        <v>46404</v>
      </c>
      <c r="L1055" s="79" t="s">
        <v>774</v>
      </c>
      <c r="N1055" s="79" t="s">
        <v>776</v>
      </c>
      <c r="O1055" s="79" t="s">
        <v>752</v>
      </c>
      <c r="P1055" s="79" t="s">
        <v>754</v>
      </c>
    </row>
    <row r="1056" spans="11:16">
      <c r="K1056" s="362">
        <v>46405</v>
      </c>
      <c r="L1056" s="79" t="s">
        <v>767</v>
      </c>
      <c r="N1056" s="79" t="s">
        <v>754</v>
      </c>
      <c r="O1056" s="79" t="s">
        <v>781</v>
      </c>
      <c r="P1056" s="79" t="s">
        <v>777</v>
      </c>
    </row>
    <row r="1057" spans="11:16">
      <c r="K1057" s="362">
        <v>46406</v>
      </c>
      <c r="L1057" s="79" t="s">
        <v>769</v>
      </c>
      <c r="N1057" s="79" t="s">
        <v>780</v>
      </c>
      <c r="O1057" s="79" t="s">
        <v>750</v>
      </c>
      <c r="P1057" s="79" t="s">
        <v>783</v>
      </c>
    </row>
    <row r="1058" spans="11:16">
      <c r="K1058" s="362">
        <v>46407</v>
      </c>
      <c r="L1058" s="79" t="s">
        <v>770</v>
      </c>
      <c r="N1058" s="79" t="s">
        <v>758</v>
      </c>
      <c r="O1058" s="79" t="s">
        <v>750</v>
      </c>
      <c r="P1058" s="79" t="s">
        <v>752</v>
      </c>
    </row>
    <row r="1059" spans="11:16">
      <c r="K1059" s="362">
        <v>46408</v>
      </c>
      <c r="L1059" s="79" t="s">
        <v>771</v>
      </c>
      <c r="N1059" s="79" t="s">
        <v>780</v>
      </c>
      <c r="O1059" s="79" t="s">
        <v>751</v>
      </c>
      <c r="P1059" s="79" t="s">
        <v>783</v>
      </c>
    </row>
    <row r="1060" spans="11:16">
      <c r="K1060" s="362">
        <v>46409</v>
      </c>
      <c r="L1060" s="79" t="s">
        <v>772</v>
      </c>
      <c r="N1060" s="79" t="s">
        <v>758</v>
      </c>
      <c r="O1060" s="79" t="s">
        <v>776</v>
      </c>
      <c r="P1060" s="79" t="s">
        <v>782</v>
      </c>
    </row>
    <row r="1061" spans="11:16">
      <c r="K1061" s="362">
        <v>46410</v>
      </c>
      <c r="L1061" s="79" t="s">
        <v>773</v>
      </c>
      <c r="N1061" s="79" t="s">
        <v>775</v>
      </c>
      <c r="O1061" s="79" t="s">
        <v>750</v>
      </c>
      <c r="P1061" s="79" t="s">
        <v>777</v>
      </c>
    </row>
    <row r="1062" spans="11:16">
      <c r="K1062" s="362">
        <v>46411</v>
      </c>
      <c r="L1062" s="79" t="s">
        <v>774</v>
      </c>
      <c r="N1062" s="79" t="s">
        <v>775</v>
      </c>
      <c r="O1062" s="79" t="s">
        <v>750</v>
      </c>
      <c r="P1062" s="79" t="s">
        <v>752</v>
      </c>
    </row>
    <row r="1063" spans="11:16">
      <c r="K1063" s="362">
        <v>46412</v>
      </c>
      <c r="L1063" s="79" t="s">
        <v>767</v>
      </c>
      <c r="N1063" s="79" t="s">
        <v>752</v>
      </c>
      <c r="O1063" s="79" t="s">
        <v>754</v>
      </c>
      <c r="P1063" s="79" t="s">
        <v>781</v>
      </c>
    </row>
    <row r="1064" spans="11:16">
      <c r="K1064" s="362">
        <v>46413</v>
      </c>
      <c r="L1064" s="79" t="s">
        <v>769</v>
      </c>
      <c r="N1064" s="79" t="s">
        <v>783</v>
      </c>
      <c r="O1064" s="79" t="s">
        <v>754</v>
      </c>
      <c r="P1064" s="79" t="s">
        <v>776</v>
      </c>
    </row>
    <row r="1065" spans="11:16">
      <c r="K1065" s="362">
        <v>46414</v>
      </c>
      <c r="L1065" s="79" t="s">
        <v>770</v>
      </c>
      <c r="N1065" s="79" t="s">
        <v>752</v>
      </c>
      <c r="O1065" s="79" t="s">
        <v>754</v>
      </c>
      <c r="P1065" s="79" t="s">
        <v>750</v>
      </c>
    </row>
    <row r="1066" spans="11:16">
      <c r="K1066" s="362">
        <v>46415</v>
      </c>
      <c r="L1066" s="79" t="s">
        <v>771</v>
      </c>
      <c r="N1066" s="79" t="s">
        <v>783</v>
      </c>
      <c r="O1066" s="79" t="s">
        <v>780</v>
      </c>
      <c r="P1066" s="79" t="s">
        <v>750</v>
      </c>
    </row>
    <row r="1067" spans="11:16">
      <c r="K1067" s="362">
        <v>46416</v>
      </c>
      <c r="L1067" s="79" t="s">
        <v>772</v>
      </c>
      <c r="N1067" s="79" t="s">
        <v>752</v>
      </c>
      <c r="O1067" s="79" t="s">
        <v>754</v>
      </c>
      <c r="P1067" s="79" t="s">
        <v>750</v>
      </c>
    </row>
    <row r="1068" spans="11:16">
      <c r="K1068" s="362">
        <v>46417</v>
      </c>
      <c r="L1068" s="79" t="s">
        <v>773</v>
      </c>
      <c r="N1068" s="79" t="s">
        <v>783</v>
      </c>
      <c r="O1068" s="79" t="s">
        <v>780</v>
      </c>
      <c r="P1068" s="79" t="s">
        <v>750</v>
      </c>
    </row>
    <row r="1069" spans="11:16">
      <c r="K1069" s="362">
        <v>46418</v>
      </c>
      <c r="L1069" s="79" t="s">
        <v>774</v>
      </c>
      <c r="N1069" s="79" t="s">
        <v>753</v>
      </c>
      <c r="O1069" s="79" t="s">
        <v>780</v>
      </c>
      <c r="P1069" s="79" t="s">
        <v>750</v>
      </c>
    </row>
    <row r="1070" spans="11:16">
      <c r="K1070" s="362">
        <v>46419</v>
      </c>
      <c r="L1070" s="79" t="s">
        <v>767</v>
      </c>
      <c r="N1070" s="79" t="s">
        <v>776</v>
      </c>
      <c r="O1070" s="79" t="s">
        <v>752</v>
      </c>
      <c r="P1070" s="79" t="s">
        <v>785</v>
      </c>
    </row>
    <row r="1071" spans="11:16">
      <c r="K1071" s="362">
        <v>46420</v>
      </c>
      <c r="L1071" s="79" t="s">
        <v>769</v>
      </c>
      <c r="N1071" s="79" t="s">
        <v>750</v>
      </c>
      <c r="O1071" s="79" t="s">
        <v>752</v>
      </c>
      <c r="P1071" s="79" t="s">
        <v>754</v>
      </c>
    </row>
    <row r="1072" spans="11:16">
      <c r="K1072" s="362">
        <v>46421</v>
      </c>
      <c r="L1072" s="79" t="s">
        <v>770</v>
      </c>
      <c r="N1072" s="79" t="s">
        <v>784</v>
      </c>
      <c r="O1072" s="79" t="s">
        <v>752</v>
      </c>
      <c r="P1072" s="79" t="s">
        <v>780</v>
      </c>
    </row>
    <row r="1073" spans="11:16">
      <c r="K1073" s="362">
        <v>46422</v>
      </c>
      <c r="L1073" s="79" t="s">
        <v>771</v>
      </c>
      <c r="N1073" s="79" t="s">
        <v>750</v>
      </c>
      <c r="O1073" s="79" t="s">
        <v>782</v>
      </c>
      <c r="P1073" s="79" t="s">
        <v>785</v>
      </c>
    </row>
    <row r="1074" spans="11:16">
      <c r="K1074" s="362">
        <v>46423</v>
      </c>
      <c r="L1074" s="79" t="s">
        <v>772</v>
      </c>
      <c r="N1074" s="79" t="s">
        <v>750</v>
      </c>
      <c r="O1074" s="79" t="s">
        <v>777</v>
      </c>
      <c r="P1074" s="79" t="s">
        <v>754</v>
      </c>
    </row>
    <row r="1075" spans="11:16">
      <c r="K1075" s="362">
        <v>46424</v>
      </c>
      <c r="L1075" s="79" t="s">
        <v>773</v>
      </c>
      <c r="N1075" s="79" t="s">
        <v>784</v>
      </c>
      <c r="O1075" s="79" t="s">
        <v>782</v>
      </c>
      <c r="P1075" s="79" t="s">
        <v>775</v>
      </c>
    </row>
    <row r="1076" spans="11:16">
      <c r="K1076" s="362">
        <v>46425</v>
      </c>
      <c r="L1076" s="79" t="s">
        <v>774</v>
      </c>
      <c r="N1076" s="79" t="s">
        <v>792</v>
      </c>
      <c r="O1076" s="79" t="s">
        <v>786</v>
      </c>
      <c r="P1076" s="79" t="s">
        <v>754</v>
      </c>
    </row>
    <row r="1077" spans="11:16">
      <c r="K1077" s="362">
        <v>46426</v>
      </c>
      <c r="L1077" s="79" t="s">
        <v>767</v>
      </c>
      <c r="N1077" s="79" t="s">
        <v>775</v>
      </c>
      <c r="O1077" s="79" t="s">
        <v>751</v>
      </c>
      <c r="P1077" s="79" t="s">
        <v>782</v>
      </c>
    </row>
    <row r="1078" spans="11:16">
      <c r="K1078" s="362">
        <v>46427</v>
      </c>
      <c r="L1078" s="79" t="s">
        <v>769</v>
      </c>
      <c r="N1078" s="79" t="s">
        <v>785</v>
      </c>
      <c r="O1078" s="79" t="s">
        <v>776</v>
      </c>
      <c r="P1078" s="79" t="s">
        <v>778</v>
      </c>
    </row>
    <row r="1079" spans="11:16">
      <c r="K1079" s="362">
        <v>46428</v>
      </c>
      <c r="L1079" s="79" t="s">
        <v>770</v>
      </c>
      <c r="N1079" s="79" t="s">
        <v>754</v>
      </c>
      <c r="O1079" s="79" t="s">
        <v>750</v>
      </c>
      <c r="P1079" s="79" t="s">
        <v>753</v>
      </c>
    </row>
    <row r="1080" spans="11:16">
      <c r="K1080" s="362">
        <v>46429</v>
      </c>
      <c r="L1080" s="79" t="s">
        <v>771</v>
      </c>
      <c r="N1080" s="79" t="s">
        <v>785</v>
      </c>
      <c r="O1080" s="79" t="s">
        <v>781</v>
      </c>
      <c r="P1080" s="79" t="s">
        <v>777</v>
      </c>
    </row>
    <row r="1081" spans="11:16">
      <c r="K1081" s="362">
        <v>46430</v>
      </c>
      <c r="L1081" s="79" t="s">
        <v>772</v>
      </c>
      <c r="N1081" s="79" t="s">
        <v>788</v>
      </c>
      <c r="O1081" s="79" t="s">
        <v>779</v>
      </c>
      <c r="P1081" s="79" t="s">
        <v>783</v>
      </c>
    </row>
    <row r="1082" spans="11:16">
      <c r="K1082" s="362">
        <v>46431</v>
      </c>
      <c r="L1082" s="79" t="s">
        <v>773</v>
      </c>
      <c r="N1082" s="79" t="s">
        <v>780</v>
      </c>
      <c r="O1082" s="79" t="s">
        <v>750</v>
      </c>
      <c r="P1082" s="79" t="s">
        <v>777</v>
      </c>
    </row>
    <row r="1083" spans="11:16">
      <c r="K1083" s="362">
        <v>46432</v>
      </c>
      <c r="L1083" s="79" t="s">
        <v>774</v>
      </c>
      <c r="N1083" s="79" t="s">
        <v>785</v>
      </c>
      <c r="O1083" s="79" t="s">
        <v>750</v>
      </c>
      <c r="P1083" s="79" t="s">
        <v>783</v>
      </c>
    </row>
    <row r="1084" spans="11:16">
      <c r="K1084" s="362">
        <v>46433</v>
      </c>
      <c r="L1084" s="79" t="s">
        <v>767</v>
      </c>
      <c r="N1084" s="79" t="s">
        <v>752</v>
      </c>
      <c r="O1084" s="79" t="s">
        <v>790</v>
      </c>
      <c r="P1084" s="79" t="s">
        <v>750</v>
      </c>
    </row>
    <row r="1085" spans="11:16">
      <c r="K1085" s="362">
        <v>46434</v>
      </c>
      <c r="L1085" s="79" t="s">
        <v>769</v>
      </c>
      <c r="N1085" s="79" t="s">
        <v>752</v>
      </c>
      <c r="O1085" s="79" t="s">
        <v>785</v>
      </c>
      <c r="P1085" s="79" t="s">
        <v>776</v>
      </c>
    </row>
    <row r="1086" spans="11:16">
      <c r="K1086" s="362">
        <v>46435</v>
      </c>
      <c r="L1086" s="79" t="s">
        <v>770</v>
      </c>
      <c r="N1086" s="79" t="s">
        <v>783</v>
      </c>
      <c r="O1086" s="79" t="s">
        <v>789</v>
      </c>
      <c r="P1086" s="79" t="s">
        <v>791</v>
      </c>
    </row>
    <row r="1087" spans="11:16">
      <c r="K1087" s="362">
        <v>46436</v>
      </c>
      <c r="L1087" s="79" t="s">
        <v>771</v>
      </c>
      <c r="N1087" s="79" t="s">
        <v>777</v>
      </c>
      <c r="O1087" s="79" t="s">
        <v>754</v>
      </c>
      <c r="P1087" s="79" t="s">
        <v>781</v>
      </c>
    </row>
    <row r="1088" spans="11:16">
      <c r="K1088" s="362">
        <v>46437</v>
      </c>
      <c r="L1088" s="79" t="s">
        <v>772</v>
      </c>
      <c r="N1088" s="79" t="s">
        <v>787</v>
      </c>
      <c r="O1088" s="79" t="s">
        <v>785</v>
      </c>
      <c r="P1088" s="79" t="s">
        <v>751</v>
      </c>
    </row>
    <row r="1089" spans="11:16">
      <c r="K1089" s="362">
        <v>46438</v>
      </c>
      <c r="L1089" s="79" t="s">
        <v>773</v>
      </c>
      <c r="N1089" s="79" t="s">
        <v>777</v>
      </c>
      <c r="O1089" s="79" t="s">
        <v>780</v>
      </c>
      <c r="P1089" s="79" t="s">
        <v>750</v>
      </c>
    </row>
    <row r="1090" spans="11:16">
      <c r="K1090" s="362">
        <v>46439</v>
      </c>
      <c r="L1090" s="79" t="s">
        <v>774</v>
      </c>
      <c r="N1090" s="79" t="s">
        <v>783</v>
      </c>
      <c r="O1090" s="79" t="s">
        <v>780</v>
      </c>
      <c r="P1090" s="79" t="s">
        <v>781</v>
      </c>
    </row>
    <row r="1091" spans="11:16">
      <c r="K1091" s="362">
        <v>46440</v>
      </c>
      <c r="L1091" s="79" t="s">
        <v>767</v>
      </c>
      <c r="N1091" s="79" t="s">
        <v>792</v>
      </c>
      <c r="O1091" s="79" t="s">
        <v>783</v>
      </c>
      <c r="P1091" s="79" t="s">
        <v>754</v>
      </c>
    </row>
    <row r="1092" spans="11:16">
      <c r="K1092" s="362">
        <v>46441</v>
      </c>
      <c r="L1092" s="79" t="s">
        <v>769</v>
      </c>
      <c r="N1092" s="79" t="s">
        <v>776</v>
      </c>
      <c r="O1092" s="79" t="s">
        <v>783</v>
      </c>
      <c r="P1092" s="79" t="s">
        <v>780</v>
      </c>
    </row>
    <row r="1093" spans="11:16">
      <c r="K1093" s="362">
        <v>46442</v>
      </c>
      <c r="L1093" s="79" t="s">
        <v>770</v>
      </c>
      <c r="N1093" s="79" t="s">
        <v>784</v>
      </c>
      <c r="O1093" s="79" t="s">
        <v>752</v>
      </c>
      <c r="P1093" s="79" t="s">
        <v>754</v>
      </c>
    </row>
    <row r="1094" spans="11:16">
      <c r="K1094" s="362">
        <v>46443</v>
      </c>
      <c r="L1094" s="79" t="s">
        <v>771</v>
      </c>
      <c r="N1094" s="79" t="s">
        <v>750</v>
      </c>
      <c r="O1094" s="79" t="s">
        <v>787</v>
      </c>
      <c r="P1094" s="79" t="s">
        <v>785</v>
      </c>
    </row>
    <row r="1095" spans="11:16">
      <c r="K1095" s="362">
        <v>46444</v>
      </c>
      <c r="L1095" s="79" t="s">
        <v>772</v>
      </c>
      <c r="N1095" s="79" t="s">
        <v>750</v>
      </c>
      <c r="O1095" s="79" t="s">
        <v>753</v>
      </c>
      <c r="P1095" s="79" t="s">
        <v>754</v>
      </c>
    </row>
    <row r="1096" spans="11:16">
      <c r="K1096" s="362">
        <v>46445</v>
      </c>
      <c r="L1096" s="79" t="s">
        <v>773</v>
      </c>
      <c r="N1096" s="79" t="s">
        <v>750</v>
      </c>
      <c r="O1096" s="79" t="s">
        <v>782</v>
      </c>
      <c r="P1096" s="79" t="s">
        <v>754</v>
      </c>
    </row>
    <row r="1097" spans="11:16">
      <c r="K1097" s="362">
        <v>46446</v>
      </c>
      <c r="L1097" s="79" t="s">
        <v>774</v>
      </c>
      <c r="N1097" s="79" t="s">
        <v>750</v>
      </c>
      <c r="O1097" s="79" t="s">
        <v>752</v>
      </c>
      <c r="P1097" s="79" t="s">
        <v>758</v>
      </c>
    </row>
    <row r="1098" spans="11:16">
      <c r="K1098" s="362">
        <v>46447</v>
      </c>
      <c r="L1098" s="79" t="s">
        <v>767</v>
      </c>
      <c r="N1098" s="79" t="s">
        <v>780</v>
      </c>
      <c r="O1098" s="79" t="s">
        <v>750</v>
      </c>
      <c r="P1098" s="79" t="s">
        <v>752</v>
      </c>
    </row>
    <row r="1099" spans="11:16">
      <c r="K1099" s="362">
        <v>46448</v>
      </c>
      <c r="L1099" s="79" t="s">
        <v>769</v>
      </c>
      <c r="N1099" s="79" t="s">
        <v>754</v>
      </c>
      <c r="O1099" s="79" t="s">
        <v>779</v>
      </c>
      <c r="P1099" s="79" t="s">
        <v>783</v>
      </c>
    </row>
    <row r="1100" spans="11:16">
      <c r="K1100" s="362">
        <v>46449</v>
      </c>
      <c r="L1100" s="79" t="s">
        <v>770</v>
      </c>
      <c r="N1100" s="79" t="s">
        <v>754</v>
      </c>
      <c r="O1100" s="79" t="s">
        <v>750</v>
      </c>
      <c r="P1100" s="79" t="s">
        <v>752</v>
      </c>
    </row>
    <row r="1101" spans="11:16">
      <c r="K1101" s="362">
        <v>46450</v>
      </c>
      <c r="L1101" s="79" t="s">
        <v>771</v>
      </c>
      <c r="N1101" s="79" t="s">
        <v>785</v>
      </c>
      <c r="O1101" s="79" t="s">
        <v>781</v>
      </c>
      <c r="P1101" s="79" t="s">
        <v>782</v>
      </c>
    </row>
    <row r="1102" spans="11:16">
      <c r="K1102" s="362">
        <v>46451</v>
      </c>
      <c r="L1102" s="79" t="s">
        <v>772</v>
      </c>
      <c r="N1102" s="79" t="s">
        <v>754</v>
      </c>
      <c r="O1102" s="79" t="s">
        <v>776</v>
      </c>
      <c r="P1102" s="79" t="s">
        <v>753</v>
      </c>
    </row>
    <row r="1103" spans="11:16">
      <c r="K1103" s="362">
        <v>46452</v>
      </c>
      <c r="L1103" s="79" t="s">
        <v>773</v>
      </c>
      <c r="N1103" s="79" t="s">
        <v>754</v>
      </c>
      <c r="O1103" s="79" t="s">
        <v>750</v>
      </c>
      <c r="P1103" s="79" t="s">
        <v>782</v>
      </c>
    </row>
    <row r="1104" spans="11:16">
      <c r="K1104" s="362">
        <v>46453</v>
      </c>
      <c r="L1104" s="79" t="s">
        <v>774</v>
      </c>
      <c r="N1104" s="79" t="s">
        <v>758</v>
      </c>
      <c r="O1104" s="79" t="s">
        <v>776</v>
      </c>
      <c r="P1104" s="79" t="s">
        <v>752</v>
      </c>
    </row>
    <row r="1105" spans="11:16">
      <c r="K1105" s="362">
        <v>46454</v>
      </c>
      <c r="L1105" s="79" t="s">
        <v>767</v>
      </c>
      <c r="N1105" s="79" t="s">
        <v>752</v>
      </c>
      <c r="O1105" s="79" t="s">
        <v>785</v>
      </c>
      <c r="P1105" s="79" t="s">
        <v>776</v>
      </c>
    </row>
    <row r="1106" spans="11:16">
      <c r="K1106" s="362">
        <v>46455</v>
      </c>
      <c r="L1106" s="79" t="s">
        <v>769</v>
      </c>
      <c r="N1106" s="79" t="s">
        <v>782</v>
      </c>
      <c r="O1106" s="79" t="s">
        <v>780</v>
      </c>
      <c r="P1106" s="79" t="s">
        <v>750</v>
      </c>
    </row>
    <row r="1107" spans="11:16">
      <c r="K1107" s="362">
        <v>46456</v>
      </c>
      <c r="L1107" s="79" t="s">
        <v>770</v>
      </c>
      <c r="N1107" s="79" t="s">
        <v>753</v>
      </c>
      <c r="O1107" s="79" t="s">
        <v>775</v>
      </c>
      <c r="P1107" s="79" t="s">
        <v>750</v>
      </c>
    </row>
    <row r="1108" spans="11:16">
      <c r="K1108" s="362">
        <v>46457</v>
      </c>
      <c r="L1108" s="79" t="s">
        <v>771</v>
      </c>
      <c r="N1108" s="79" t="s">
        <v>777</v>
      </c>
      <c r="O1108" s="79" t="s">
        <v>775</v>
      </c>
      <c r="P1108" s="79" t="s">
        <v>791</v>
      </c>
    </row>
    <row r="1109" spans="11:16">
      <c r="K1109" s="362">
        <v>46458</v>
      </c>
      <c r="L1109" s="79" t="s">
        <v>772</v>
      </c>
      <c r="N1109" s="79" t="s">
        <v>752</v>
      </c>
      <c r="O1109" s="79" t="s">
        <v>754</v>
      </c>
      <c r="P1109" s="79" t="s">
        <v>792</v>
      </c>
    </row>
    <row r="1110" spans="11:16">
      <c r="K1110" s="362">
        <v>46459</v>
      </c>
      <c r="L1110" s="79" t="s">
        <v>773</v>
      </c>
      <c r="N1110" s="79" t="s">
        <v>752</v>
      </c>
      <c r="O1110" s="79" t="s">
        <v>775</v>
      </c>
      <c r="P1110" s="79" t="s">
        <v>784</v>
      </c>
    </row>
    <row r="1111" spans="11:16">
      <c r="K1111" s="362">
        <v>46460</v>
      </c>
      <c r="L1111" s="79" t="s">
        <v>774</v>
      </c>
      <c r="N1111" s="79" t="s">
        <v>783</v>
      </c>
      <c r="O1111" s="79" t="s">
        <v>754</v>
      </c>
      <c r="P1111" s="79" t="s">
        <v>750</v>
      </c>
    </row>
    <row r="1112" spans="11:16">
      <c r="K1112" s="362">
        <v>46461</v>
      </c>
      <c r="L1112" s="79" t="s">
        <v>767</v>
      </c>
      <c r="N1112" s="79" t="s">
        <v>784</v>
      </c>
      <c r="O1112" s="79" t="s">
        <v>786</v>
      </c>
      <c r="P1112" s="79" t="s">
        <v>785</v>
      </c>
    </row>
    <row r="1113" spans="11:16">
      <c r="K1113" s="362">
        <v>46462</v>
      </c>
      <c r="L1113" s="79" t="s">
        <v>769</v>
      </c>
      <c r="N1113" s="79" t="s">
        <v>791</v>
      </c>
      <c r="O1113" s="79" t="s">
        <v>752</v>
      </c>
      <c r="P1113" s="79" t="s">
        <v>754</v>
      </c>
    </row>
    <row r="1114" spans="11:16">
      <c r="K1114" s="362">
        <v>46463</v>
      </c>
      <c r="L1114" s="79" t="s">
        <v>770</v>
      </c>
      <c r="N1114" s="79" t="s">
        <v>791</v>
      </c>
      <c r="O1114" s="79" t="s">
        <v>753</v>
      </c>
      <c r="P1114" s="79" t="s">
        <v>775</v>
      </c>
    </row>
    <row r="1115" spans="11:16">
      <c r="K1115" s="362">
        <v>46464</v>
      </c>
      <c r="L1115" s="79" t="s">
        <v>771</v>
      </c>
      <c r="N1115" s="79" t="s">
        <v>776</v>
      </c>
      <c r="O1115" s="79" t="s">
        <v>752</v>
      </c>
      <c r="P1115" s="79" t="s">
        <v>754</v>
      </c>
    </row>
    <row r="1116" spans="11:16">
      <c r="K1116" s="362">
        <v>46465</v>
      </c>
      <c r="L1116" s="79" t="s">
        <v>772</v>
      </c>
      <c r="N1116" s="79" t="s">
        <v>779</v>
      </c>
      <c r="O1116" s="79" t="s">
        <v>777</v>
      </c>
      <c r="P1116" s="79" t="s">
        <v>780</v>
      </c>
    </row>
    <row r="1117" spans="11:16">
      <c r="K1117" s="362">
        <v>46466</v>
      </c>
      <c r="L1117" s="79" t="s">
        <v>773</v>
      </c>
      <c r="N1117" s="79" t="s">
        <v>750</v>
      </c>
      <c r="O1117" s="79" t="s">
        <v>777</v>
      </c>
      <c r="P1117" s="79" t="s">
        <v>754</v>
      </c>
    </row>
    <row r="1118" spans="11:16">
      <c r="K1118" s="362">
        <v>46467</v>
      </c>
      <c r="L1118" s="79" t="s">
        <v>774</v>
      </c>
      <c r="N1118" s="79" t="s">
        <v>792</v>
      </c>
      <c r="O1118" s="79" t="s">
        <v>782</v>
      </c>
      <c r="P1118" s="79" t="s">
        <v>780</v>
      </c>
    </row>
    <row r="1119" spans="11:16">
      <c r="K1119" s="362">
        <v>46468</v>
      </c>
      <c r="L1119" s="79" t="s">
        <v>767</v>
      </c>
      <c r="N1119" s="79" t="s">
        <v>754</v>
      </c>
      <c r="O1119" s="79" t="s">
        <v>781</v>
      </c>
      <c r="P1119" s="79" t="s">
        <v>777</v>
      </c>
    </row>
    <row r="1120" spans="11:16">
      <c r="K1120" s="362">
        <v>46469</v>
      </c>
      <c r="L1120" s="79" t="s">
        <v>769</v>
      </c>
      <c r="N1120" s="79" t="s">
        <v>754</v>
      </c>
      <c r="O1120" s="79" t="s">
        <v>750</v>
      </c>
      <c r="P1120" s="79" t="s">
        <v>752</v>
      </c>
    </row>
    <row r="1121" spans="11:16">
      <c r="K1121" s="362">
        <v>46470</v>
      </c>
      <c r="L1121" s="79" t="s">
        <v>770</v>
      </c>
      <c r="N1121" s="79" t="s">
        <v>758</v>
      </c>
      <c r="O1121" s="79" t="s">
        <v>750</v>
      </c>
      <c r="P1121" s="79" t="s">
        <v>782</v>
      </c>
    </row>
    <row r="1122" spans="11:16">
      <c r="K1122" s="362">
        <v>46471</v>
      </c>
      <c r="L1122" s="79" t="s">
        <v>771</v>
      </c>
      <c r="N1122" s="79" t="s">
        <v>754</v>
      </c>
      <c r="O1122" s="79" t="s">
        <v>781</v>
      </c>
      <c r="P1122" s="79" t="s">
        <v>752</v>
      </c>
    </row>
    <row r="1123" spans="11:16">
      <c r="K1123" s="362">
        <v>46472</v>
      </c>
      <c r="L1123" s="79" t="s">
        <v>772</v>
      </c>
      <c r="N1123" s="79" t="s">
        <v>754</v>
      </c>
      <c r="O1123" s="79" t="s">
        <v>781</v>
      </c>
      <c r="P1123" s="79" t="s">
        <v>783</v>
      </c>
    </row>
    <row r="1124" spans="11:16">
      <c r="K1124" s="362">
        <v>46473</v>
      </c>
      <c r="L1124" s="79" t="s">
        <v>773</v>
      </c>
      <c r="N1124" s="79" t="s">
        <v>780</v>
      </c>
      <c r="O1124" s="79" t="s">
        <v>791</v>
      </c>
      <c r="P1124" s="79" t="s">
        <v>783</v>
      </c>
    </row>
    <row r="1125" spans="11:16">
      <c r="K1125" s="362">
        <v>46474</v>
      </c>
      <c r="L1125" s="79" t="s">
        <v>774</v>
      </c>
      <c r="N1125" s="79" t="s">
        <v>754</v>
      </c>
      <c r="O1125" s="79" t="s">
        <v>750</v>
      </c>
      <c r="P1125" s="79" t="s">
        <v>752</v>
      </c>
    </row>
    <row r="1126" spans="11:16">
      <c r="K1126" s="362">
        <v>46475</v>
      </c>
      <c r="L1126" s="79" t="s">
        <v>767</v>
      </c>
      <c r="N1126" s="79" t="s">
        <v>782</v>
      </c>
      <c r="O1126" s="79" t="s">
        <v>758</v>
      </c>
      <c r="P1126" s="79" t="s">
        <v>750</v>
      </c>
    </row>
    <row r="1127" spans="11:16">
      <c r="K1127" s="362">
        <v>46476</v>
      </c>
      <c r="L1127" s="79" t="s">
        <v>769</v>
      </c>
      <c r="N1127" s="79" t="s">
        <v>782</v>
      </c>
      <c r="O1127" s="79" t="s">
        <v>775</v>
      </c>
      <c r="P1127" s="79" t="s">
        <v>776</v>
      </c>
    </row>
    <row r="1128" spans="11:16">
      <c r="K1128" s="362">
        <v>46477</v>
      </c>
      <c r="L1128" s="79" t="s">
        <v>770</v>
      </c>
      <c r="N1128" s="79" t="s">
        <v>752</v>
      </c>
      <c r="O1128" s="79" t="s">
        <v>785</v>
      </c>
      <c r="P1128" s="79" t="s">
        <v>750</v>
      </c>
    </row>
    <row r="1129" spans="11:16">
      <c r="K1129" s="362">
        <v>46478</v>
      </c>
      <c r="L1129" s="79" t="s">
        <v>771</v>
      </c>
      <c r="N1129" s="79" t="s">
        <v>782</v>
      </c>
      <c r="O1129" s="79" t="s">
        <v>754</v>
      </c>
      <c r="P1129" s="79" t="s">
        <v>784</v>
      </c>
    </row>
    <row r="1130" spans="11:16">
      <c r="K1130" s="362">
        <v>46479</v>
      </c>
      <c r="L1130" s="79" t="s">
        <v>772</v>
      </c>
      <c r="N1130" s="79" t="s">
        <v>752</v>
      </c>
      <c r="O1130" s="79" t="s">
        <v>790</v>
      </c>
      <c r="P1130" s="79" t="s">
        <v>750</v>
      </c>
    </row>
    <row r="1131" spans="11:16">
      <c r="K1131" s="362">
        <v>46480</v>
      </c>
      <c r="L1131" s="79" t="s">
        <v>773</v>
      </c>
      <c r="N1131" s="79" t="s">
        <v>752</v>
      </c>
      <c r="O1131" s="79" t="s">
        <v>754</v>
      </c>
      <c r="P1131" s="79" t="s">
        <v>779</v>
      </c>
    </row>
    <row r="1132" spans="11:16">
      <c r="K1132" s="362">
        <v>46481</v>
      </c>
      <c r="L1132" s="79" t="s">
        <v>774</v>
      </c>
      <c r="N1132" s="79" t="s">
        <v>752</v>
      </c>
      <c r="O1132" s="79" t="s">
        <v>780</v>
      </c>
      <c r="P1132" s="79" t="s">
        <v>750</v>
      </c>
    </row>
    <row r="1133" spans="11:16">
      <c r="K1133" s="362">
        <v>46482</v>
      </c>
      <c r="L1133" s="79" t="s">
        <v>767</v>
      </c>
      <c r="N1133" s="79" t="s">
        <v>750</v>
      </c>
      <c r="O1133" s="79" t="s">
        <v>752</v>
      </c>
      <c r="P1133" s="79" t="s">
        <v>790</v>
      </c>
    </row>
    <row r="1134" spans="11:16">
      <c r="K1134" s="362">
        <v>46483</v>
      </c>
      <c r="L1134" s="79" t="s">
        <v>769</v>
      </c>
      <c r="N1134" s="79" t="s">
        <v>750</v>
      </c>
      <c r="O1134" s="79" t="s">
        <v>782</v>
      </c>
      <c r="P1134" s="79" t="s">
        <v>754</v>
      </c>
    </row>
    <row r="1135" spans="11:16">
      <c r="K1135" s="362">
        <v>46484</v>
      </c>
      <c r="L1135" s="79" t="s">
        <v>770</v>
      </c>
      <c r="N1135" s="79" t="s">
        <v>779</v>
      </c>
      <c r="O1135" s="79" t="s">
        <v>777</v>
      </c>
      <c r="P1135" s="79" t="s">
        <v>754</v>
      </c>
    </row>
    <row r="1136" spans="11:16">
      <c r="K1136" s="362">
        <v>46485</v>
      </c>
      <c r="L1136" s="79" t="s">
        <v>771</v>
      </c>
      <c r="N1136" s="79" t="s">
        <v>781</v>
      </c>
      <c r="O1136" s="79" t="s">
        <v>752</v>
      </c>
      <c r="P1136" s="79" t="s">
        <v>790</v>
      </c>
    </row>
    <row r="1137" spans="11:16">
      <c r="K1137" s="362">
        <v>46486</v>
      </c>
      <c r="L1137" s="79" t="s">
        <v>772</v>
      </c>
      <c r="N1137" s="79" t="s">
        <v>779</v>
      </c>
      <c r="O1137" s="79" t="s">
        <v>783</v>
      </c>
      <c r="P1137" s="79" t="s">
        <v>754</v>
      </c>
    </row>
    <row r="1138" spans="11:16">
      <c r="K1138" s="362">
        <v>46487</v>
      </c>
      <c r="L1138" s="79" t="s">
        <v>773</v>
      </c>
      <c r="N1138" s="79" t="s">
        <v>781</v>
      </c>
      <c r="O1138" s="79" t="s">
        <v>752</v>
      </c>
      <c r="P1138" s="79" t="s">
        <v>754</v>
      </c>
    </row>
    <row r="1139" spans="11:16">
      <c r="K1139" s="362">
        <v>46488</v>
      </c>
      <c r="L1139" s="79" t="s">
        <v>774</v>
      </c>
      <c r="N1139" s="79" t="s">
        <v>792</v>
      </c>
      <c r="O1139" s="79" t="s">
        <v>752</v>
      </c>
      <c r="P1139" s="79" t="s">
        <v>780</v>
      </c>
    </row>
    <row r="1140" spans="11:16">
      <c r="K1140" s="362">
        <v>46489</v>
      </c>
      <c r="L1140" s="79" t="s">
        <v>767</v>
      </c>
      <c r="N1140" s="79" t="s">
        <v>754</v>
      </c>
      <c r="O1140" s="79" t="s">
        <v>750</v>
      </c>
      <c r="P1140" s="79" t="s">
        <v>752</v>
      </c>
    </row>
    <row r="1141" spans="11:16">
      <c r="K1141" s="362">
        <v>46490</v>
      </c>
      <c r="L1141" s="79" t="s">
        <v>769</v>
      </c>
      <c r="N1141" s="79" t="s">
        <v>754</v>
      </c>
      <c r="O1141" s="79" t="s">
        <v>781</v>
      </c>
      <c r="P1141" s="79" t="s">
        <v>782</v>
      </c>
    </row>
    <row r="1142" spans="11:16">
      <c r="K1142" s="362">
        <v>46491</v>
      </c>
      <c r="L1142" s="79" t="s">
        <v>770</v>
      </c>
      <c r="N1142" s="79" t="s">
        <v>754</v>
      </c>
      <c r="O1142" s="79" t="s">
        <v>750</v>
      </c>
      <c r="P1142" s="79" t="s">
        <v>753</v>
      </c>
    </row>
    <row r="1143" spans="11:16">
      <c r="K1143" s="362">
        <v>46492</v>
      </c>
      <c r="L1143" s="79" t="s">
        <v>771</v>
      </c>
      <c r="N1143" s="79" t="s">
        <v>775</v>
      </c>
      <c r="O1143" s="79" t="s">
        <v>750</v>
      </c>
      <c r="P1143" s="79" t="s">
        <v>752</v>
      </c>
    </row>
    <row r="1144" spans="11:16">
      <c r="K1144" s="362">
        <v>46493</v>
      </c>
      <c r="L1144" s="79" t="s">
        <v>772</v>
      </c>
      <c r="N1144" s="79" t="s">
        <v>785</v>
      </c>
      <c r="O1144" s="79" t="s">
        <v>776</v>
      </c>
      <c r="P1144" s="79" t="s">
        <v>777</v>
      </c>
    </row>
    <row r="1145" spans="11:16">
      <c r="K1145" s="362">
        <v>46494</v>
      </c>
      <c r="L1145" s="79" t="s">
        <v>773</v>
      </c>
      <c r="N1145" s="79" t="s">
        <v>754</v>
      </c>
      <c r="O1145" s="79" t="s">
        <v>750</v>
      </c>
      <c r="P1145" s="79" t="s">
        <v>783</v>
      </c>
    </row>
    <row r="1146" spans="11:16">
      <c r="K1146" s="362">
        <v>46495</v>
      </c>
      <c r="L1146" s="79" t="s">
        <v>774</v>
      </c>
      <c r="N1146" s="79" t="s">
        <v>754</v>
      </c>
      <c r="O1146" s="79" t="s">
        <v>792</v>
      </c>
      <c r="P1146" s="79" t="s">
        <v>752</v>
      </c>
    </row>
    <row r="1147" spans="11:16">
      <c r="K1147" s="362">
        <v>46496</v>
      </c>
      <c r="L1147" s="79" t="s">
        <v>767</v>
      </c>
      <c r="N1147" s="79" t="s">
        <v>752</v>
      </c>
      <c r="O1147" s="79" t="s">
        <v>758</v>
      </c>
      <c r="P1147" s="79" t="s">
        <v>750</v>
      </c>
    </row>
    <row r="1148" spans="11:16">
      <c r="K1148" s="362">
        <v>46497</v>
      </c>
      <c r="L1148" s="79" t="s">
        <v>769</v>
      </c>
      <c r="N1148" s="79" t="s">
        <v>752</v>
      </c>
      <c r="O1148" s="79" t="s">
        <v>785</v>
      </c>
      <c r="P1148" s="79" t="s">
        <v>776</v>
      </c>
    </row>
    <row r="1149" spans="11:16">
      <c r="K1149" s="362">
        <v>46498</v>
      </c>
      <c r="L1149" s="79" t="s">
        <v>770</v>
      </c>
      <c r="N1149" s="79" t="s">
        <v>782</v>
      </c>
      <c r="O1149" s="79" t="s">
        <v>780</v>
      </c>
      <c r="P1149" s="79" t="s">
        <v>750</v>
      </c>
    </row>
    <row r="1150" spans="11:16">
      <c r="K1150" s="362">
        <v>46499</v>
      </c>
      <c r="L1150" s="79" t="s">
        <v>771</v>
      </c>
      <c r="N1150" s="79" t="s">
        <v>753</v>
      </c>
      <c r="O1150" s="79" t="s">
        <v>775</v>
      </c>
      <c r="P1150" s="79" t="s">
        <v>750</v>
      </c>
    </row>
    <row r="1151" spans="11:16">
      <c r="K1151" s="362">
        <v>46500</v>
      </c>
      <c r="L1151" s="79" t="s">
        <v>772</v>
      </c>
      <c r="N1151" s="79" t="s">
        <v>777</v>
      </c>
      <c r="O1151" s="79" t="s">
        <v>775</v>
      </c>
      <c r="P1151" s="79" t="s">
        <v>791</v>
      </c>
    </row>
    <row r="1152" spans="11:16">
      <c r="K1152" s="362">
        <v>46501</v>
      </c>
      <c r="L1152" s="79" t="s">
        <v>773</v>
      </c>
      <c r="N1152" s="79" t="s">
        <v>752</v>
      </c>
      <c r="O1152" s="79" t="s">
        <v>754</v>
      </c>
      <c r="P1152" s="79" t="s">
        <v>792</v>
      </c>
    </row>
    <row r="1153" spans="11:16">
      <c r="K1153" s="362">
        <v>46502</v>
      </c>
      <c r="L1153" s="79" t="s">
        <v>774</v>
      </c>
      <c r="N1153" s="79" t="s">
        <v>752</v>
      </c>
      <c r="O1153" s="79" t="s">
        <v>775</v>
      </c>
      <c r="P1153" s="79" t="s">
        <v>784</v>
      </c>
    </row>
    <row r="1154" spans="11:16">
      <c r="K1154" s="362">
        <v>46503</v>
      </c>
      <c r="L1154" s="79" t="s">
        <v>767</v>
      </c>
      <c r="N1154" s="79" t="s">
        <v>776</v>
      </c>
      <c r="O1154" s="79" t="s">
        <v>752</v>
      </c>
      <c r="P1154" s="79" t="s">
        <v>754</v>
      </c>
    </row>
    <row r="1155" spans="11:16">
      <c r="K1155" s="362">
        <v>46504</v>
      </c>
      <c r="L1155" s="79" t="s">
        <v>769</v>
      </c>
      <c r="N1155" s="79" t="s">
        <v>784</v>
      </c>
      <c r="O1155" s="79" t="s">
        <v>786</v>
      </c>
      <c r="P1155" s="79" t="s">
        <v>785</v>
      </c>
    </row>
    <row r="1156" spans="11:16">
      <c r="K1156" s="362">
        <v>46505</v>
      </c>
      <c r="L1156" s="79" t="s">
        <v>770</v>
      </c>
      <c r="N1156" s="79" t="s">
        <v>791</v>
      </c>
      <c r="O1156" s="79" t="s">
        <v>752</v>
      </c>
      <c r="P1156" s="79" t="s">
        <v>754</v>
      </c>
    </row>
    <row r="1157" spans="11:16">
      <c r="K1157" s="362">
        <v>46506</v>
      </c>
      <c r="L1157" s="79" t="s">
        <v>771</v>
      </c>
      <c r="N1157" s="79" t="s">
        <v>791</v>
      </c>
      <c r="O1157" s="79" t="s">
        <v>753</v>
      </c>
      <c r="P1157" s="79" t="s">
        <v>775</v>
      </c>
    </row>
    <row r="1158" spans="11:16">
      <c r="K1158" s="362">
        <v>46507</v>
      </c>
      <c r="L1158" s="79" t="s">
        <v>772</v>
      </c>
      <c r="N1158" s="79" t="s">
        <v>776</v>
      </c>
      <c r="O1158" s="79" t="s">
        <v>752</v>
      </c>
      <c r="P1158" s="79" t="s">
        <v>754</v>
      </c>
    </row>
    <row r="1159" spans="11:16">
      <c r="K1159" s="362">
        <v>46508</v>
      </c>
      <c r="L1159" s="79" t="s">
        <v>773</v>
      </c>
      <c r="N1159" s="79" t="s">
        <v>779</v>
      </c>
      <c r="O1159" s="79" t="s">
        <v>777</v>
      </c>
      <c r="P1159" s="79" t="s">
        <v>780</v>
      </c>
    </row>
    <row r="1160" spans="11:16">
      <c r="K1160" s="362">
        <v>46509</v>
      </c>
      <c r="L1160" s="79" t="s">
        <v>774</v>
      </c>
      <c r="N1160" s="79" t="s">
        <v>750</v>
      </c>
      <c r="O1160" s="79" t="s">
        <v>777</v>
      </c>
      <c r="P1160" s="79" t="s">
        <v>754</v>
      </c>
    </row>
    <row r="1161" spans="11:16">
      <c r="K1161" s="362">
        <v>46510</v>
      </c>
      <c r="L1161" s="79" t="s">
        <v>767</v>
      </c>
      <c r="N1161" s="79" t="s">
        <v>789</v>
      </c>
      <c r="O1161" s="79" t="s">
        <v>750</v>
      </c>
      <c r="P1161" s="79" t="s">
        <v>777</v>
      </c>
    </row>
    <row r="1162" spans="11:16">
      <c r="K1162" s="362">
        <v>46511</v>
      </c>
      <c r="L1162" s="79" t="s">
        <v>769</v>
      </c>
      <c r="N1162" s="79" t="s">
        <v>775</v>
      </c>
      <c r="O1162" s="79" t="s">
        <v>781</v>
      </c>
      <c r="P1162" s="79" t="s">
        <v>752</v>
      </c>
    </row>
    <row r="1163" spans="11:16">
      <c r="K1163" s="362">
        <v>46512</v>
      </c>
      <c r="L1163" s="79" t="s">
        <v>770</v>
      </c>
      <c r="N1163" s="79" t="s">
        <v>754</v>
      </c>
      <c r="O1163" s="79" t="s">
        <v>776</v>
      </c>
      <c r="P1163" s="79" t="s">
        <v>752</v>
      </c>
    </row>
    <row r="1164" spans="11:16">
      <c r="K1164" s="362">
        <v>46513</v>
      </c>
      <c r="L1164" s="79" t="s">
        <v>771</v>
      </c>
      <c r="N1164" s="79" t="s">
        <v>789</v>
      </c>
      <c r="O1164" s="79" t="s">
        <v>750</v>
      </c>
      <c r="P1164" s="79" t="s">
        <v>752</v>
      </c>
    </row>
    <row r="1165" spans="11:16">
      <c r="K1165" s="362">
        <v>46514</v>
      </c>
      <c r="L1165" s="79" t="s">
        <v>772</v>
      </c>
      <c r="N1165" s="79" t="s">
        <v>758</v>
      </c>
      <c r="O1165" s="79" t="s">
        <v>750</v>
      </c>
      <c r="P1165" s="79" t="s">
        <v>752</v>
      </c>
    </row>
    <row r="1166" spans="11:16">
      <c r="K1166" s="362">
        <v>46515</v>
      </c>
      <c r="L1166" s="79" t="s">
        <v>773</v>
      </c>
      <c r="N1166" s="79" t="s">
        <v>785</v>
      </c>
      <c r="O1166" s="79" t="s">
        <v>776</v>
      </c>
      <c r="P1166" s="79" t="s">
        <v>782</v>
      </c>
    </row>
    <row r="1167" spans="11:16">
      <c r="K1167" s="362">
        <v>46516</v>
      </c>
      <c r="L1167" s="79" t="s">
        <v>774</v>
      </c>
      <c r="N1167" s="79" t="s">
        <v>780</v>
      </c>
      <c r="O1167" s="79" t="s">
        <v>750</v>
      </c>
      <c r="P1167" s="79" t="s">
        <v>753</v>
      </c>
    </row>
    <row r="1168" spans="11:16">
      <c r="K1168" s="362">
        <v>46517</v>
      </c>
      <c r="L1168" s="79" t="s">
        <v>767</v>
      </c>
      <c r="N1168" s="79" t="s">
        <v>783</v>
      </c>
      <c r="O1168" s="79" t="s">
        <v>754</v>
      </c>
      <c r="P1168" s="79" t="s">
        <v>781</v>
      </c>
    </row>
    <row r="1169" spans="11:16">
      <c r="K1169" s="362">
        <v>46518</v>
      </c>
      <c r="L1169" s="79" t="s">
        <v>769</v>
      </c>
      <c r="N1169" s="79" t="s">
        <v>783</v>
      </c>
      <c r="O1169" s="79" t="s">
        <v>788</v>
      </c>
      <c r="P1169" s="79" t="s">
        <v>750</v>
      </c>
    </row>
    <row r="1170" spans="11:16">
      <c r="K1170" s="362">
        <v>46519</v>
      </c>
      <c r="L1170" s="79" t="s">
        <v>770</v>
      </c>
      <c r="N1170" s="79" t="s">
        <v>752</v>
      </c>
      <c r="O1170" s="79" t="s">
        <v>789</v>
      </c>
      <c r="P1170" s="79" t="s">
        <v>750</v>
      </c>
    </row>
    <row r="1171" spans="11:16">
      <c r="K1171" s="362">
        <v>46520</v>
      </c>
      <c r="L1171" s="79" t="s">
        <v>771</v>
      </c>
      <c r="N1171" s="79" t="s">
        <v>783</v>
      </c>
      <c r="O1171" s="79" t="s">
        <v>790</v>
      </c>
      <c r="P1171" s="79" t="s">
        <v>776</v>
      </c>
    </row>
    <row r="1172" spans="11:16">
      <c r="K1172" s="362">
        <v>46521</v>
      </c>
      <c r="L1172" s="79" t="s">
        <v>772</v>
      </c>
      <c r="N1172" s="79" t="s">
        <v>752</v>
      </c>
      <c r="O1172" s="79" t="s">
        <v>754</v>
      </c>
      <c r="P1172" s="79" t="s">
        <v>784</v>
      </c>
    </row>
    <row r="1173" spans="11:16">
      <c r="K1173" s="362">
        <v>46522</v>
      </c>
      <c r="L1173" s="79" t="s">
        <v>773</v>
      </c>
      <c r="N1173" s="79" t="s">
        <v>786</v>
      </c>
      <c r="O1173" s="79" t="s">
        <v>785</v>
      </c>
      <c r="P1173" s="79" t="s">
        <v>791</v>
      </c>
    </row>
    <row r="1174" spans="11:16">
      <c r="K1174" s="362">
        <v>46523</v>
      </c>
      <c r="L1174" s="79" t="s">
        <v>774</v>
      </c>
      <c r="N1174" s="79" t="s">
        <v>752</v>
      </c>
      <c r="O1174" s="79" t="s">
        <v>754</v>
      </c>
      <c r="P1174" s="79" t="s">
        <v>791</v>
      </c>
    </row>
    <row r="1175" spans="11:16">
      <c r="K1175" s="362">
        <v>46524</v>
      </c>
      <c r="L1175" s="79" t="s">
        <v>767</v>
      </c>
      <c r="N1175" s="79" t="s">
        <v>751</v>
      </c>
      <c r="O1175" s="79" t="s">
        <v>783</v>
      </c>
      <c r="P1175" s="79" t="s">
        <v>775</v>
      </c>
    </row>
    <row r="1176" spans="11:16">
      <c r="K1176" s="362">
        <v>46525</v>
      </c>
      <c r="L1176" s="79" t="s">
        <v>769</v>
      </c>
      <c r="N1176" s="79" t="s">
        <v>750</v>
      </c>
      <c r="O1176" s="79" t="s">
        <v>752</v>
      </c>
      <c r="P1176" s="79" t="s">
        <v>780</v>
      </c>
    </row>
    <row r="1177" spans="11:16">
      <c r="K1177" s="362">
        <v>46526</v>
      </c>
      <c r="L1177" s="79" t="s">
        <v>770</v>
      </c>
      <c r="N1177" s="79" t="s">
        <v>781</v>
      </c>
      <c r="O1177" s="79" t="s">
        <v>782</v>
      </c>
      <c r="P1177" s="79" t="s">
        <v>754</v>
      </c>
    </row>
    <row r="1178" spans="11:16">
      <c r="K1178" s="362">
        <v>46527</v>
      </c>
      <c r="L1178" s="79" t="s">
        <v>771</v>
      </c>
      <c r="N1178" s="79" t="s">
        <v>781</v>
      </c>
      <c r="O1178" s="79" t="s">
        <v>752</v>
      </c>
      <c r="P1178" s="79" t="s">
        <v>789</v>
      </c>
    </row>
    <row r="1179" spans="11:16">
      <c r="K1179" s="362">
        <v>46528</v>
      </c>
      <c r="L1179" s="79" t="s">
        <v>772</v>
      </c>
      <c r="N1179" s="79" t="s">
        <v>779</v>
      </c>
      <c r="O1179" s="79" t="s">
        <v>782</v>
      </c>
      <c r="P1179" s="79" t="s">
        <v>754</v>
      </c>
    </row>
    <row r="1180" spans="11:16">
      <c r="K1180" s="362">
        <v>46529</v>
      </c>
      <c r="L1180" s="79" t="s">
        <v>773</v>
      </c>
      <c r="N1180" s="79" t="s">
        <v>781</v>
      </c>
      <c r="O1180" s="79" t="s">
        <v>777</v>
      </c>
      <c r="P1180" s="79" t="s">
        <v>754</v>
      </c>
    </row>
    <row r="1181" spans="11:16">
      <c r="K1181" s="362">
        <v>46530</v>
      </c>
      <c r="L1181" s="79" t="s">
        <v>774</v>
      </c>
      <c r="N1181" s="79" t="s">
        <v>750</v>
      </c>
      <c r="O1181" s="79" t="s">
        <v>752</v>
      </c>
      <c r="P1181" s="79" t="s">
        <v>758</v>
      </c>
    </row>
    <row r="1182" spans="11:16">
      <c r="K1182" s="362">
        <v>46531</v>
      </c>
      <c r="L1182" s="79" t="s">
        <v>767</v>
      </c>
      <c r="N1182" s="79" t="s">
        <v>754</v>
      </c>
      <c r="O1182" s="79" t="s">
        <v>779</v>
      </c>
      <c r="P1182" s="79" t="s">
        <v>752</v>
      </c>
    </row>
    <row r="1183" spans="11:16">
      <c r="K1183" s="362">
        <v>46532</v>
      </c>
      <c r="L1183" s="79" t="s">
        <v>769</v>
      </c>
      <c r="N1183" s="79" t="s">
        <v>785</v>
      </c>
      <c r="O1183" s="79" t="s">
        <v>750</v>
      </c>
      <c r="P1183" s="79" t="s">
        <v>752</v>
      </c>
    </row>
    <row r="1184" spans="11:16">
      <c r="K1184" s="362">
        <v>46533</v>
      </c>
      <c r="L1184" s="79" t="s">
        <v>770</v>
      </c>
      <c r="N1184" s="79" t="s">
        <v>785</v>
      </c>
      <c r="O1184" s="79" t="s">
        <v>776</v>
      </c>
      <c r="P1184" s="79" t="s">
        <v>782</v>
      </c>
    </row>
    <row r="1185" spans="11:16">
      <c r="K1185" s="362">
        <v>46534</v>
      </c>
      <c r="L1185" s="79" t="s">
        <v>771</v>
      </c>
      <c r="N1185" s="79" t="s">
        <v>788</v>
      </c>
      <c r="O1185" s="79" t="s">
        <v>776</v>
      </c>
      <c r="P1185" s="79" t="s">
        <v>752</v>
      </c>
    </row>
    <row r="1186" spans="11:16">
      <c r="K1186" s="362">
        <v>46535</v>
      </c>
      <c r="L1186" s="79" t="s">
        <v>772</v>
      </c>
      <c r="N1186" s="79" t="s">
        <v>754</v>
      </c>
      <c r="O1186" s="79" t="s">
        <v>750</v>
      </c>
      <c r="P1186" s="79" t="s">
        <v>782</v>
      </c>
    </row>
    <row r="1187" spans="11:16">
      <c r="K1187" s="362">
        <v>46536</v>
      </c>
      <c r="L1187" s="79" t="s">
        <v>773</v>
      </c>
      <c r="N1187" s="79" t="s">
        <v>758</v>
      </c>
      <c r="O1187" s="79" t="s">
        <v>750</v>
      </c>
      <c r="P1187" s="79" t="s">
        <v>782</v>
      </c>
    </row>
    <row r="1188" spans="11:16">
      <c r="K1188" s="362">
        <v>46537</v>
      </c>
      <c r="L1188" s="79" t="s">
        <v>774</v>
      </c>
      <c r="N1188" s="79" t="s">
        <v>775</v>
      </c>
      <c r="O1188" s="79" t="s">
        <v>776</v>
      </c>
      <c r="P1188" s="79" t="s">
        <v>752</v>
      </c>
    </row>
    <row r="1189" spans="11:16">
      <c r="K1189" s="362">
        <v>46538</v>
      </c>
      <c r="L1189" s="79" t="s">
        <v>767</v>
      </c>
      <c r="N1189" s="79" t="s">
        <v>777</v>
      </c>
      <c r="O1189" s="79" t="s">
        <v>754</v>
      </c>
      <c r="P1189" s="79" t="s">
        <v>779</v>
      </c>
    </row>
    <row r="1190" spans="11:16">
      <c r="K1190" s="362">
        <v>46539</v>
      </c>
      <c r="L1190" s="79" t="s">
        <v>769</v>
      </c>
      <c r="N1190" s="79" t="s">
        <v>752</v>
      </c>
      <c r="O1190" s="79" t="s">
        <v>754</v>
      </c>
      <c r="P1190" s="79" t="s">
        <v>779</v>
      </c>
    </row>
    <row r="1191" spans="11:16">
      <c r="K1191" s="362">
        <v>46540</v>
      </c>
      <c r="L1191" s="79" t="s">
        <v>770</v>
      </c>
      <c r="N1191" s="79" t="s">
        <v>752</v>
      </c>
      <c r="O1191" s="79" t="s">
        <v>780</v>
      </c>
      <c r="P1191" s="79" t="s">
        <v>750</v>
      </c>
    </row>
    <row r="1192" spans="11:16">
      <c r="K1192" s="362">
        <v>46541</v>
      </c>
      <c r="L1192" s="79" t="s">
        <v>771</v>
      </c>
      <c r="N1192" s="79" t="s">
        <v>778</v>
      </c>
      <c r="O1192" s="79" t="s">
        <v>754</v>
      </c>
      <c r="P1192" s="79" t="s">
        <v>750</v>
      </c>
    </row>
    <row r="1193" spans="11:16">
      <c r="K1193" s="362">
        <v>46542</v>
      </c>
      <c r="L1193" s="79" t="s">
        <v>772</v>
      </c>
      <c r="N1193" s="79" t="s">
        <v>752</v>
      </c>
      <c r="O1193" s="79" t="s">
        <v>785</v>
      </c>
      <c r="P1193" s="79" t="s">
        <v>750</v>
      </c>
    </row>
    <row r="1194" spans="11:16">
      <c r="K1194" s="362">
        <v>46543</v>
      </c>
      <c r="L1194" s="79" t="s">
        <v>773</v>
      </c>
      <c r="N1194" s="79" t="s">
        <v>752</v>
      </c>
      <c r="O1194" s="79" t="s">
        <v>789</v>
      </c>
      <c r="P1194" s="79" t="s">
        <v>791</v>
      </c>
    </row>
    <row r="1195" spans="11:16">
      <c r="K1195" s="362">
        <v>46544</v>
      </c>
      <c r="L1195" s="79" t="s">
        <v>774</v>
      </c>
      <c r="N1195" s="79" t="s">
        <v>752</v>
      </c>
      <c r="O1195" s="79" t="s">
        <v>775</v>
      </c>
      <c r="P1195" s="79" t="s">
        <v>751</v>
      </c>
    </row>
    <row r="1196" spans="11:16">
      <c r="K1196" s="362">
        <v>46545</v>
      </c>
      <c r="L1196" s="79" t="s">
        <v>767</v>
      </c>
      <c r="N1196" s="79" t="s">
        <v>779</v>
      </c>
      <c r="O1196" s="79" t="s">
        <v>777</v>
      </c>
      <c r="P1196" s="79" t="s">
        <v>775</v>
      </c>
    </row>
    <row r="1197" spans="11:16">
      <c r="K1197" s="362">
        <v>46546</v>
      </c>
      <c r="L1197" s="79" t="s">
        <v>769</v>
      </c>
      <c r="N1197" s="79" t="s">
        <v>784</v>
      </c>
      <c r="O1197" s="79" t="s">
        <v>752</v>
      </c>
      <c r="P1197" s="79" t="s">
        <v>754</v>
      </c>
    </row>
    <row r="1198" spans="11:16">
      <c r="K1198" s="362">
        <v>46547</v>
      </c>
      <c r="L1198" s="79" t="s">
        <v>770</v>
      </c>
      <c r="N1198" s="79" t="s">
        <v>751</v>
      </c>
      <c r="O1198" s="79" t="s">
        <v>777</v>
      </c>
      <c r="P1198" s="79" t="s">
        <v>785</v>
      </c>
    </row>
    <row r="1199" spans="11:16">
      <c r="K1199" s="362">
        <v>46548</v>
      </c>
      <c r="L1199" s="79" t="s">
        <v>771</v>
      </c>
      <c r="N1199" s="79" t="s">
        <v>781</v>
      </c>
      <c r="O1199" s="79" t="s">
        <v>786</v>
      </c>
      <c r="P1199" s="79" t="s">
        <v>780</v>
      </c>
    </row>
    <row r="1200" spans="11:16">
      <c r="K1200" s="362">
        <v>46549</v>
      </c>
      <c r="L1200" s="79" t="s">
        <v>772</v>
      </c>
      <c r="N1200" s="79" t="s">
        <v>776</v>
      </c>
      <c r="O1200" s="79" t="s">
        <v>782</v>
      </c>
      <c r="P1200" s="79" t="s">
        <v>754</v>
      </c>
    </row>
    <row r="1201" spans="11:16">
      <c r="K1201" s="362">
        <v>46550</v>
      </c>
      <c r="L1201" s="79" t="s">
        <v>773</v>
      </c>
      <c r="N1201" s="79" t="s">
        <v>781</v>
      </c>
      <c r="O1201" s="79" t="s">
        <v>777</v>
      </c>
      <c r="P1201" s="79" t="s">
        <v>754</v>
      </c>
    </row>
    <row r="1202" spans="11:16">
      <c r="K1202" s="362">
        <v>46551</v>
      </c>
      <c r="L1202" s="79" t="s">
        <v>774</v>
      </c>
      <c r="N1202" s="79" t="s">
        <v>776</v>
      </c>
      <c r="O1202" s="79" t="s">
        <v>752</v>
      </c>
      <c r="P1202" s="79" t="s">
        <v>790</v>
      </c>
    </row>
    <row r="1203" spans="11:16">
      <c r="K1203" s="362">
        <v>46552</v>
      </c>
      <c r="L1203" s="79" t="s">
        <v>767</v>
      </c>
      <c r="N1203" s="79" t="s">
        <v>754</v>
      </c>
      <c r="O1203" s="79" t="s">
        <v>750</v>
      </c>
      <c r="P1203" s="79" t="s">
        <v>777</v>
      </c>
    </row>
    <row r="1204" spans="11:16">
      <c r="K1204" s="362">
        <v>46553</v>
      </c>
      <c r="L1204" s="79" t="s">
        <v>769</v>
      </c>
      <c r="N1204" s="79" t="s">
        <v>775</v>
      </c>
      <c r="O1204" s="79" t="s">
        <v>776</v>
      </c>
      <c r="P1204" s="79" t="s">
        <v>787</v>
      </c>
    </row>
    <row r="1205" spans="11:16">
      <c r="K1205" s="362">
        <v>46554</v>
      </c>
      <c r="L1205" s="79" t="s">
        <v>770</v>
      </c>
      <c r="N1205" s="79" t="s">
        <v>788</v>
      </c>
      <c r="O1205" s="79" t="s">
        <v>781</v>
      </c>
      <c r="P1205" s="79" t="s">
        <v>752</v>
      </c>
    </row>
    <row r="1206" spans="11:16">
      <c r="K1206" s="362">
        <v>46555</v>
      </c>
      <c r="L1206" s="79" t="s">
        <v>771</v>
      </c>
      <c r="N1206" s="79" t="s">
        <v>785</v>
      </c>
      <c r="O1206" s="79" t="s">
        <v>792</v>
      </c>
      <c r="P1206" s="79" t="s">
        <v>777</v>
      </c>
    </row>
    <row r="1207" spans="11:16">
      <c r="K1207" s="362">
        <v>46556</v>
      </c>
      <c r="L1207" s="79" t="s">
        <v>772</v>
      </c>
      <c r="N1207" s="79" t="s">
        <v>758</v>
      </c>
      <c r="O1207" s="79" t="s">
        <v>781</v>
      </c>
      <c r="P1207" s="79" t="s">
        <v>782</v>
      </c>
    </row>
    <row r="1208" spans="11:16">
      <c r="K1208" s="362">
        <v>46557</v>
      </c>
      <c r="L1208" s="79" t="s">
        <v>773</v>
      </c>
      <c r="N1208" s="79" t="s">
        <v>754</v>
      </c>
      <c r="O1208" s="79" t="s">
        <v>776</v>
      </c>
      <c r="P1208" s="79" t="s">
        <v>782</v>
      </c>
    </row>
    <row r="1209" spans="11:16">
      <c r="K1209" s="362">
        <v>46558</v>
      </c>
      <c r="L1209" s="79" t="s">
        <v>774</v>
      </c>
      <c r="N1209" s="79" t="s">
        <v>785</v>
      </c>
      <c r="O1209" s="79" t="s">
        <v>792</v>
      </c>
      <c r="P1209" s="79" t="s">
        <v>783</v>
      </c>
    </row>
    <row r="1210" spans="11:16">
      <c r="K1210" s="362">
        <v>46559</v>
      </c>
      <c r="L1210" s="79" t="s">
        <v>767</v>
      </c>
      <c r="N1210" s="79" t="s">
        <v>752</v>
      </c>
      <c r="O1210" s="79" t="s">
        <v>775</v>
      </c>
      <c r="P1210" s="79" t="s">
        <v>776</v>
      </c>
    </row>
    <row r="1211" spans="11:16">
      <c r="K1211" s="362">
        <v>46560</v>
      </c>
      <c r="L1211" s="79" t="s">
        <v>769</v>
      </c>
      <c r="N1211" s="79" t="s">
        <v>782</v>
      </c>
      <c r="O1211" s="79" t="s">
        <v>790</v>
      </c>
      <c r="P1211" s="79" t="s">
        <v>750</v>
      </c>
    </row>
    <row r="1212" spans="11:16">
      <c r="K1212" s="362">
        <v>46561</v>
      </c>
      <c r="L1212" s="79" t="s">
        <v>770</v>
      </c>
      <c r="N1212" s="79" t="s">
        <v>752</v>
      </c>
      <c r="O1212" s="79" t="s">
        <v>754</v>
      </c>
      <c r="P1212" s="79" t="s">
        <v>792</v>
      </c>
    </row>
    <row r="1213" spans="11:16">
      <c r="K1213" s="362">
        <v>46562</v>
      </c>
      <c r="L1213" s="79" t="s">
        <v>771</v>
      </c>
      <c r="N1213" s="79" t="s">
        <v>777</v>
      </c>
      <c r="O1213" s="79" t="s">
        <v>754</v>
      </c>
      <c r="P1213" s="79" t="s">
        <v>751</v>
      </c>
    </row>
    <row r="1214" spans="11:16">
      <c r="K1214" s="362">
        <v>46563</v>
      </c>
      <c r="L1214" s="79" t="s">
        <v>772</v>
      </c>
      <c r="N1214" s="79" t="s">
        <v>752</v>
      </c>
      <c r="O1214" s="79" t="s">
        <v>754</v>
      </c>
      <c r="P1214" s="79" t="s">
        <v>779</v>
      </c>
    </row>
    <row r="1215" spans="11:16">
      <c r="K1215" s="362">
        <v>46564</v>
      </c>
      <c r="L1215" s="79" t="s">
        <v>773</v>
      </c>
      <c r="N1215" s="79" t="s">
        <v>752</v>
      </c>
      <c r="O1215" s="79" t="s">
        <v>754</v>
      </c>
      <c r="P1215" s="79" t="s">
        <v>750</v>
      </c>
    </row>
    <row r="1216" spans="11:16">
      <c r="K1216" s="362">
        <v>46565</v>
      </c>
      <c r="L1216" s="79" t="s">
        <v>774</v>
      </c>
      <c r="N1216" s="79" t="s">
        <v>753</v>
      </c>
      <c r="O1216" s="79" t="s">
        <v>780</v>
      </c>
      <c r="P1216" s="79" t="s">
        <v>750</v>
      </c>
    </row>
    <row r="1217" spans="11:16">
      <c r="K1217" s="362">
        <v>46566</v>
      </c>
      <c r="L1217" s="79" t="s">
        <v>767</v>
      </c>
      <c r="N1217" s="79" t="s">
        <v>750</v>
      </c>
      <c r="O1217" s="79" t="s">
        <v>752</v>
      </c>
      <c r="P1217" s="79" t="s">
        <v>780</v>
      </c>
    </row>
    <row r="1218" spans="11:16">
      <c r="K1218" s="362">
        <v>46567</v>
      </c>
      <c r="L1218" s="79" t="s">
        <v>769</v>
      </c>
      <c r="N1218" s="79" t="s">
        <v>776</v>
      </c>
      <c r="O1218" s="79" t="s">
        <v>786</v>
      </c>
      <c r="P1218" s="79" t="s">
        <v>775</v>
      </c>
    </row>
    <row r="1219" spans="11:16">
      <c r="K1219" s="362">
        <v>46568</v>
      </c>
      <c r="L1219" s="79" t="s">
        <v>770</v>
      </c>
      <c r="N1219" s="79" t="s">
        <v>750</v>
      </c>
      <c r="O1219" s="79" t="s">
        <v>752</v>
      </c>
      <c r="P1219" s="79" t="s">
        <v>754</v>
      </c>
    </row>
    <row r="1220" spans="11:16">
      <c r="K1220" s="362">
        <v>46569</v>
      </c>
      <c r="L1220" s="79" t="s">
        <v>771</v>
      </c>
      <c r="N1220" s="79" t="s">
        <v>779</v>
      </c>
      <c r="O1220" s="79" t="s">
        <v>753</v>
      </c>
      <c r="P1220" s="79" t="s">
        <v>754</v>
      </c>
    </row>
    <row r="1221" spans="11:16">
      <c r="K1221" s="362">
        <v>46570</v>
      </c>
      <c r="L1221" s="79" t="s">
        <v>772</v>
      </c>
      <c r="N1221" s="79" t="s">
        <v>779</v>
      </c>
      <c r="O1221" s="79" t="s">
        <v>783</v>
      </c>
      <c r="P1221" s="79" t="s">
        <v>775</v>
      </c>
    </row>
    <row r="1222" spans="11:16">
      <c r="K1222" s="362">
        <v>46571</v>
      </c>
      <c r="L1222" s="79" t="s">
        <v>773</v>
      </c>
      <c r="N1222" s="79" t="s">
        <v>750</v>
      </c>
      <c r="O1222" s="79" t="s">
        <v>777</v>
      </c>
      <c r="P1222" s="79" t="s">
        <v>754</v>
      </c>
    </row>
    <row r="1223" spans="11:16">
      <c r="K1223" s="362">
        <v>46572</v>
      </c>
      <c r="L1223" s="79" t="s">
        <v>774</v>
      </c>
      <c r="N1223" s="79" t="s">
        <v>779</v>
      </c>
      <c r="O1223" s="79" t="s">
        <v>752</v>
      </c>
      <c r="P1223" s="79" t="s">
        <v>790</v>
      </c>
    </row>
    <row r="1224" spans="11:16">
      <c r="K1224" s="362">
        <v>46573</v>
      </c>
      <c r="L1224" s="79" t="s">
        <v>767</v>
      </c>
      <c r="N1224" s="79" t="s">
        <v>754</v>
      </c>
      <c r="O1224" s="79" t="s">
        <v>784</v>
      </c>
      <c r="P1224" s="79" t="s">
        <v>752</v>
      </c>
    </row>
    <row r="1225" spans="11:16">
      <c r="K1225" s="362">
        <v>46574</v>
      </c>
      <c r="L1225" s="79" t="s">
        <v>769</v>
      </c>
      <c r="N1225" s="79" t="s">
        <v>754</v>
      </c>
      <c r="O1225" s="79" t="s">
        <v>750</v>
      </c>
      <c r="P1225" s="79" t="s">
        <v>782</v>
      </c>
    </row>
    <row r="1226" spans="11:16">
      <c r="K1226" s="362">
        <v>46575</v>
      </c>
      <c r="L1226" s="79" t="s">
        <v>770</v>
      </c>
      <c r="N1226" s="79" t="s">
        <v>754</v>
      </c>
      <c r="O1226" s="79" t="s">
        <v>779</v>
      </c>
      <c r="P1226" s="79" t="s">
        <v>752</v>
      </c>
    </row>
    <row r="1227" spans="11:16">
      <c r="K1227" s="362">
        <v>46576</v>
      </c>
      <c r="L1227" s="79" t="s">
        <v>771</v>
      </c>
      <c r="N1227" s="79" t="s">
        <v>790</v>
      </c>
      <c r="O1227" s="79" t="s">
        <v>750</v>
      </c>
      <c r="P1227" s="79" t="s">
        <v>752</v>
      </c>
    </row>
    <row r="1228" spans="11:16">
      <c r="K1228" s="362">
        <v>46577</v>
      </c>
      <c r="L1228" s="79" t="s">
        <v>772</v>
      </c>
      <c r="N1228" s="79" t="s">
        <v>754</v>
      </c>
      <c r="O1228" s="79" t="s">
        <v>781</v>
      </c>
      <c r="P1228" s="79" t="s">
        <v>752</v>
      </c>
    </row>
    <row r="1229" spans="11:16">
      <c r="K1229" s="362">
        <v>46578</v>
      </c>
      <c r="L1229" s="79" t="s">
        <v>773</v>
      </c>
      <c r="N1229" s="79" t="s">
        <v>754</v>
      </c>
      <c r="O1229" s="79" t="s">
        <v>792</v>
      </c>
      <c r="P1229" s="79" t="s">
        <v>786</v>
      </c>
    </row>
    <row r="1230" spans="11:16">
      <c r="K1230" s="362">
        <v>46579</v>
      </c>
      <c r="L1230" s="79" t="s">
        <v>774</v>
      </c>
      <c r="N1230" s="79" t="s">
        <v>754</v>
      </c>
      <c r="O1230" s="79" t="s">
        <v>776</v>
      </c>
      <c r="P1230" s="79" t="s">
        <v>753</v>
      </c>
    </row>
    <row r="1231" spans="11:16">
      <c r="K1231" s="362">
        <v>46580</v>
      </c>
      <c r="L1231" s="79" t="s">
        <v>767</v>
      </c>
      <c r="N1231" s="79" t="s">
        <v>782</v>
      </c>
      <c r="O1231" s="79" t="s">
        <v>785</v>
      </c>
      <c r="P1231" s="79" t="s">
        <v>776</v>
      </c>
    </row>
    <row r="1232" spans="11:16">
      <c r="K1232" s="362">
        <v>46581</v>
      </c>
      <c r="L1232" s="79" t="s">
        <v>769</v>
      </c>
      <c r="N1232" s="79" t="s">
        <v>778</v>
      </c>
      <c r="O1232" s="79" t="s">
        <v>754</v>
      </c>
      <c r="P1232" s="79" t="s">
        <v>750</v>
      </c>
    </row>
    <row r="1233" spans="11:16">
      <c r="K1233" s="362">
        <v>46582</v>
      </c>
      <c r="L1233" s="79" t="s">
        <v>770</v>
      </c>
      <c r="N1233" s="79" t="s">
        <v>753</v>
      </c>
      <c r="O1233" s="79" t="s">
        <v>785</v>
      </c>
      <c r="P1233" s="79" t="s">
        <v>781</v>
      </c>
    </row>
    <row r="1234" spans="11:16">
      <c r="K1234" s="362">
        <v>46583</v>
      </c>
      <c r="L1234" s="79" t="s">
        <v>771</v>
      </c>
      <c r="N1234" s="79" t="s">
        <v>777</v>
      </c>
      <c r="O1234" s="79" t="s">
        <v>788</v>
      </c>
      <c r="P1234" s="79" t="s">
        <v>779</v>
      </c>
    </row>
    <row r="1235" spans="11:16">
      <c r="K1235" s="362">
        <v>46584</v>
      </c>
      <c r="L1235" s="79" t="s">
        <v>772</v>
      </c>
      <c r="N1235" s="79" t="s">
        <v>783</v>
      </c>
      <c r="O1235" s="79" t="s">
        <v>780</v>
      </c>
      <c r="P1235" s="79" t="s">
        <v>750</v>
      </c>
    </row>
    <row r="1236" spans="11:16">
      <c r="K1236" s="362">
        <v>46585</v>
      </c>
      <c r="L1236" s="79" t="s">
        <v>773</v>
      </c>
      <c r="N1236" s="79" t="s">
        <v>777</v>
      </c>
      <c r="O1236" s="79" t="s">
        <v>785</v>
      </c>
      <c r="P1236" s="79" t="s">
        <v>750</v>
      </c>
    </row>
    <row r="1237" spans="11:16">
      <c r="K1237" s="362">
        <v>46586</v>
      </c>
      <c r="L1237" s="79" t="s">
        <v>774</v>
      </c>
      <c r="N1237" s="79" t="s">
        <v>783</v>
      </c>
      <c r="O1237" s="79" t="s">
        <v>754</v>
      </c>
      <c r="P1237" s="79" t="s">
        <v>784</v>
      </c>
    </row>
    <row r="1238" spans="11:16">
      <c r="K1238" s="362">
        <v>46587</v>
      </c>
      <c r="L1238" s="79" t="s">
        <v>767</v>
      </c>
      <c r="N1238" s="79" t="s">
        <v>750</v>
      </c>
      <c r="O1238" s="79" t="s">
        <v>752</v>
      </c>
      <c r="P1238" s="79" t="s">
        <v>785</v>
      </c>
    </row>
    <row r="1239" spans="11:16">
      <c r="K1239" s="362">
        <v>46588</v>
      </c>
      <c r="L1239" s="79" t="s">
        <v>769</v>
      </c>
      <c r="N1239" s="79" t="s">
        <v>776</v>
      </c>
      <c r="O1239" s="79" t="s">
        <v>783</v>
      </c>
      <c r="P1239" s="79" t="s">
        <v>789</v>
      </c>
    </row>
    <row r="1240" spans="11:16">
      <c r="K1240" s="362">
        <v>46589</v>
      </c>
      <c r="L1240" s="79" t="s">
        <v>770</v>
      </c>
      <c r="N1240" s="79" t="s">
        <v>791</v>
      </c>
      <c r="O1240" s="79" t="s">
        <v>777</v>
      </c>
      <c r="P1240" s="79" t="s">
        <v>754</v>
      </c>
    </row>
    <row r="1241" spans="11:16">
      <c r="K1241" s="362">
        <v>46590</v>
      </c>
      <c r="L1241" s="79" t="s">
        <v>771</v>
      </c>
      <c r="N1241" s="79" t="s">
        <v>781</v>
      </c>
      <c r="O1241" s="79" t="s">
        <v>787</v>
      </c>
      <c r="P1241" s="79" t="s">
        <v>785</v>
      </c>
    </row>
    <row r="1242" spans="11:16">
      <c r="K1242" s="362">
        <v>46591</v>
      </c>
      <c r="L1242" s="79" t="s">
        <v>772</v>
      </c>
      <c r="N1242" s="79" t="s">
        <v>751</v>
      </c>
      <c r="O1242" s="79" t="s">
        <v>777</v>
      </c>
      <c r="P1242" s="79" t="s">
        <v>780</v>
      </c>
    </row>
    <row r="1243" spans="11:16">
      <c r="K1243" s="362">
        <v>46592</v>
      </c>
      <c r="L1243" s="79" t="s">
        <v>773</v>
      </c>
      <c r="N1243" s="79" t="s">
        <v>750</v>
      </c>
      <c r="O1243" s="79" t="s">
        <v>783</v>
      </c>
      <c r="P1243" s="79" t="s">
        <v>780</v>
      </c>
    </row>
    <row r="1244" spans="11:16">
      <c r="K1244" s="362">
        <v>46593</v>
      </c>
      <c r="L1244" s="79" t="s">
        <v>774</v>
      </c>
      <c r="N1244" s="79" t="s">
        <v>781</v>
      </c>
      <c r="O1244" s="79" t="s">
        <v>787</v>
      </c>
      <c r="P1244" s="79" t="s">
        <v>775</v>
      </c>
    </row>
    <row r="1245" spans="11:16">
      <c r="K1245" s="362">
        <v>46594</v>
      </c>
      <c r="L1245" s="79" t="s">
        <v>767</v>
      </c>
      <c r="N1245" s="79" t="s">
        <v>754</v>
      </c>
      <c r="O1245" s="79" t="s">
        <v>776</v>
      </c>
      <c r="P1245" s="79" t="s">
        <v>783</v>
      </c>
    </row>
    <row r="1246" spans="11:16">
      <c r="K1246" s="362">
        <v>46595</v>
      </c>
      <c r="L1246" s="79" t="s">
        <v>769</v>
      </c>
      <c r="N1246" s="79" t="s">
        <v>780</v>
      </c>
      <c r="O1246" s="79" t="s">
        <v>784</v>
      </c>
      <c r="P1246" s="79" t="s">
        <v>782</v>
      </c>
    </row>
    <row r="1247" spans="11:16">
      <c r="K1247" s="362">
        <v>46596</v>
      </c>
      <c r="L1247" s="79" t="s">
        <v>770</v>
      </c>
      <c r="N1247" s="79" t="s">
        <v>754</v>
      </c>
      <c r="O1247" s="79" t="s">
        <v>776</v>
      </c>
      <c r="P1247" s="79" t="s">
        <v>753</v>
      </c>
    </row>
    <row r="1248" spans="11:16">
      <c r="K1248" s="362">
        <v>46597</v>
      </c>
      <c r="L1248" s="79" t="s">
        <v>771</v>
      </c>
      <c r="N1248" s="79" t="s">
        <v>754</v>
      </c>
      <c r="O1248" s="79" t="s">
        <v>750</v>
      </c>
      <c r="P1248" s="79" t="s">
        <v>782</v>
      </c>
    </row>
    <row r="1249" spans="11:16">
      <c r="K1249" s="362">
        <v>46598</v>
      </c>
      <c r="L1249" s="79" t="s">
        <v>772</v>
      </c>
      <c r="N1249" s="79" t="s">
        <v>758</v>
      </c>
      <c r="O1249" s="79" t="s">
        <v>776</v>
      </c>
      <c r="P1249" s="79" t="s">
        <v>753</v>
      </c>
    </row>
    <row r="1250" spans="11:16">
      <c r="K1250" s="362">
        <v>46599</v>
      </c>
      <c r="L1250" s="79" t="s">
        <v>773</v>
      </c>
      <c r="N1250" s="79" t="s">
        <v>775</v>
      </c>
      <c r="O1250" s="79" t="s">
        <v>779</v>
      </c>
      <c r="P1250" s="79" t="s">
        <v>783</v>
      </c>
    </row>
    <row r="1251" spans="11:16">
      <c r="K1251" s="362">
        <v>46600</v>
      </c>
      <c r="L1251" s="79" t="s">
        <v>774</v>
      </c>
      <c r="N1251" s="79" t="s">
        <v>754</v>
      </c>
      <c r="O1251" s="79" t="s">
        <v>781</v>
      </c>
      <c r="P1251" s="79" t="s">
        <v>783</v>
      </c>
    </row>
    <row r="1252" spans="11:16">
      <c r="K1252" s="362">
        <v>46601</v>
      </c>
      <c r="L1252" s="79" t="s">
        <v>767</v>
      </c>
      <c r="N1252" s="79" t="s">
        <v>752</v>
      </c>
      <c r="O1252" s="79" t="s">
        <v>754</v>
      </c>
      <c r="P1252" s="79" t="s">
        <v>750</v>
      </c>
    </row>
    <row r="1253" spans="11:16">
      <c r="K1253" s="362">
        <v>46602</v>
      </c>
      <c r="L1253" s="79" t="s">
        <v>769</v>
      </c>
      <c r="N1253" s="79" t="s">
        <v>752</v>
      </c>
      <c r="O1253" s="79" t="s">
        <v>785</v>
      </c>
      <c r="P1253" s="79" t="s">
        <v>776</v>
      </c>
    </row>
    <row r="1254" spans="11:16">
      <c r="K1254" s="362">
        <v>46603</v>
      </c>
      <c r="L1254" s="79" t="s">
        <v>770</v>
      </c>
      <c r="N1254" s="79" t="s">
        <v>752</v>
      </c>
      <c r="O1254" s="79" t="s">
        <v>775</v>
      </c>
      <c r="P1254" s="79" t="s">
        <v>750</v>
      </c>
    </row>
    <row r="1255" spans="11:16">
      <c r="K1255" s="362">
        <v>46604</v>
      </c>
      <c r="L1255" s="79" t="s">
        <v>771</v>
      </c>
      <c r="N1255" s="79" t="s">
        <v>752</v>
      </c>
      <c r="O1255" s="79" t="s">
        <v>754</v>
      </c>
      <c r="P1255" s="79" t="s">
        <v>776</v>
      </c>
    </row>
    <row r="1256" spans="11:16">
      <c r="K1256" s="362">
        <v>46605</v>
      </c>
      <c r="L1256" s="79" t="s">
        <v>772</v>
      </c>
      <c r="N1256" s="79" t="s">
        <v>782</v>
      </c>
      <c r="O1256" s="79" t="s">
        <v>754</v>
      </c>
      <c r="P1256" s="79" t="s">
        <v>750</v>
      </c>
    </row>
    <row r="1257" spans="11:16">
      <c r="K1257" s="362">
        <v>46606</v>
      </c>
      <c r="L1257" s="79" t="s">
        <v>773</v>
      </c>
      <c r="N1257" s="79" t="s">
        <v>752</v>
      </c>
      <c r="O1257" s="79" t="s">
        <v>754</v>
      </c>
      <c r="P1257" s="79" t="s">
        <v>776</v>
      </c>
    </row>
    <row r="1258" spans="11:16">
      <c r="K1258" s="362">
        <v>46607</v>
      </c>
      <c r="L1258" s="79" t="s">
        <v>774</v>
      </c>
      <c r="N1258" s="79" t="s">
        <v>782</v>
      </c>
      <c r="O1258" s="79" t="s">
        <v>754</v>
      </c>
      <c r="P1258" s="79" t="s">
        <v>751</v>
      </c>
    </row>
    <row r="1259" spans="11:16">
      <c r="K1259" s="362">
        <v>46608</v>
      </c>
      <c r="L1259" s="79" t="s">
        <v>767</v>
      </c>
      <c r="N1259" s="79" t="s">
        <v>779</v>
      </c>
      <c r="O1259" s="79" t="s">
        <v>752</v>
      </c>
      <c r="P1259" s="79" t="s">
        <v>775</v>
      </c>
    </row>
    <row r="1260" spans="11:16">
      <c r="K1260" s="362">
        <v>46609</v>
      </c>
      <c r="L1260" s="79" t="s">
        <v>769</v>
      </c>
      <c r="N1260" s="79" t="s">
        <v>750</v>
      </c>
      <c r="O1260" s="79" t="s">
        <v>777</v>
      </c>
      <c r="P1260" s="79" t="s">
        <v>754</v>
      </c>
    </row>
    <row r="1261" spans="11:16">
      <c r="K1261" s="362">
        <v>46610</v>
      </c>
      <c r="L1261" s="79" t="s">
        <v>770</v>
      </c>
      <c r="N1261" s="79" t="s">
        <v>750</v>
      </c>
      <c r="O1261" s="79" t="s">
        <v>752</v>
      </c>
      <c r="P1261" s="79" t="s">
        <v>790</v>
      </c>
    </row>
    <row r="1262" spans="11:16">
      <c r="K1262" s="362">
        <v>46611</v>
      </c>
      <c r="L1262" s="79" t="s">
        <v>771</v>
      </c>
      <c r="N1262" s="79" t="s">
        <v>750</v>
      </c>
      <c r="O1262" s="79" t="s">
        <v>782</v>
      </c>
      <c r="P1262" s="79" t="s">
        <v>754</v>
      </c>
    </row>
    <row r="1263" spans="11:16">
      <c r="K1263" s="362">
        <v>46612</v>
      </c>
      <c r="L1263" s="79" t="s">
        <v>772</v>
      </c>
      <c r="N1263" s="79" t="s">
        <v>779</v>
      </c>
      <c r="O1263" s="79" t="s">
        <v>777</v>
      </c>
      <c r="P1263" s="79" t="s">
        <v>754</v>
      </c>
    </row>
    <row r="1264" spans="11:16">
      <c r="K1264" s="362">
        <v>46613</v>
      </c>
      <c r="L1264" s="79" t="s">
        <v>773</v>
      </c>
      <c r="N1264" s="79" t="s">
        <v>781</v>
      </c>
      <c r="O1264" s="79" t="s">
        <v>752</v>
      </c>
      <c r="P1264" s="79" t="s">
        <v>790</v>
      </c>
    </row>
    <row r="1265" spans="11:16">
      <c r="K1265" s="362">
        <v>46614</v>
      </c>
      <c r="L1265" s="79" t="s">
        <v>774</v>
      </c>
      <c r="N1265" s="79" t="s">
        <v>779</v>
      </c>
      <c r="O1265" s="79" t="s">
        <v>783</v>
      </c>
      <c r="P1265" s="79" t="s">
        <v>754</v>
      </c>
    </row>
    <row r="1266" spans="11:16">
      <c r="K1266" s="362">
        <v>46615</v>
      </c>
      <c r="L1266" s="79" t="s">
        <v>767</v>
      </c>
      <c r="N1266" s="79" t="s">
        <v>785</v>
      </c>
      <c r="O1266" s="79" t="s">
        <v>750</v>
      </c>
      <c r="P1266" s="79" t="s">
        <v>752</v>
      </c>
    </row>
    <row r="1267" spans="11:16">
      <c r="K1267" s="362">
        <v>46616</v>
      </c>
      <c r="L1267" s="79" t="s">
        <v>769</v>
      </c>
      <c r="N1267" s="79" t="s">
        <v>789</v>
      </c>
      <c r="O1267" s="79" t="s">
        <v>750</v>
      </c>
      <c r="P1267" s="79" t="s">
        <v>782</v>
      </c>
    </row>
    <row r="1268" spans="11:16">
      <c r="K1268" s="362">
        <v>46617</v>
      </c>
      <c r="L1268" s="79" t="s">
        <v>770</v>
      </c>
      <c r="N1268" s="79" t="s">
        <v>754</v>
      </c>
      <c r="O1268" s="79" t="s">
        <v>750</v>
      </c>
      <c r="P1268" s="79" t="s">
        <v>752</v>
      </c>
    </row>
    <row r="1269" spans="11:16">
      <c r="K1269" s="362">
        <v>46618</v>
      </c>
      <c r="L1269" s="79" t="s">
        <v>771</v>
      </c>
      <c r="N1269" s="79" t="s">
        <v>754</v>
      </c>
      <c r="O1269" s="79" t="s">
        <v>781</v>
      </c>
      <c r="P1269" s="79" t="s">
        <v>782</v>
      </c>
    </row>
    <row r="1270" spans="11:16">
      <c r="K1270" s="362">
        <v>46619</v>
      </c>
      <c r="L1270" s="79" t="s">
        <v>772</v>
      </c>
      <c r="N1270" s="79" t="s">
        <v>754</v>
      </c>
      <c r="O1270" s="79" t="s">
        <v>750</v>
      </c>
      <c r="P1270" s="79" t="s">
        <v>753</v>
      </c>
    </row>
    <row r="1271" spans="11:16">
      <c r="K1271" s="362">
        <v>46620</v>
      </c>
      <c r="L1271" s="79" t="s">
        <v>773</v>
      </c>
      <c r="N1271" s="79" t="s">
        <v>775</v>
      </c>
      <c r="O1271" s="79" t="s">
        <v>750</v>
      </c>
      <c r="P1271" s="79" t="s">
        <v>752</v>
      </c>
    </row>
    <row r="1272" spans="11:16">
      <c r="K1272" s="362">
        <v>46621</v>
      </c>
      <c r="L1272" s="79" t="s">
        <v>774</v>
      </c>
      <c r="N1272" s="79" t="s">
        <v>785</v>
      </c>
      <c r="O1272" s="79" t="s">
        <v>776</v>
      </c>
      <c r="P1272" s="79" t="s">
        <v>777</v>
      </c>
    </row>
    <row r="1273" spans="11:16">
      <c r="K1273" s="362">
        <v>46622</v>
      </c>
      <c r="L1273" s="79" t="s">
        <v>767</v>
      </c>
      <c r="N1273" s="79" t="s">
        <v>752</v>
      </c>
      <c r="O1273" s="79" t="s">
        <v>754</v>
      </c>
      <c r="P1273" s="79" t="s">
        <v>776</v>
      </c>
    </row>
    <row r="1274" spans="11:16">
      <c r="K1274" s="362">
        <v>46623</v>
      </c>
      <c r="L1274" s="79" t="s">
        <v>769</v>
      </c>
      <c r="N1274" s="79" t="s">
        <v>752</v>
      </c>
      <c r="O1274" s="79" t="s">
        <v>789</v>
      </c>
      <c r="P1274" s="79" t="s">
        <v>750</v>
      </c>
    </row>
    <row r="1275" spans="11:16">
      <c r="K1275" s="362">
        <v>46624</v>
      </c>
      <c r="L1275" s="79" t="s">
        <v>770</v>
      </c>
      <c r="N1275" s="79" t="s">
        <v>752</v>
      </c>
      <c r="O1275" s="79" t="s">
        <v>754</v>
      </c>
      <c r="P1275" s="79" t="s">
        <v>750</v>
      </c>
    </row>
    <row r="1276" spans="11:16">
      <c r="K1276" s="362">
        <v>46625</v>
      </c>
      <c r="L1276" s="79" t="s">
        <v>771</v>
      </c>
      <c r="N1276" s="79" t="s">
        <v>787</v>
      </c>
      <c r="O1276" s="79" t="s">
        <v>754</v>
      </c>
      <c r="P1276" s="79" t="s">
        <v>779</v>
      </c>
    </row>
    <row r="1277" spans="11:16">
      <c r="K1277" s="362">
        <v>46626</v>
      </c>
      <c r="L1277" s="79" t="s">
        <v>772</v>
      </c>
      <c r="N1277" s="79" t="s">
        <v>752</v>
      </c>
      <c r="O1277" s="79" t="s">
        <v>754</v>
      </c>
      <c r="P1277" s="79" t="s">
        <v>750</v>
      </c>
    </row>
    <row r="1278" spans="11:16">
      <c r="K1278" s="362">
        <v>46627</v>
      </c>
      <c r="L1278" s="79" t="s">
        <v>773</v>
      </c>
      <c r="N1278" s="79" t="s">
        <v>752</v>
      </c>
      <c r="O1278" s="79" t="s">
        <v>785</v>
      </c>
      <c r="P1278" s="79" t="s">
        <v>779</v>
      </c>
    </row>
    <row r="1279" spans="11:16">
      <c r="K1279" s="362">
        <v>46628</v>
      </c>
      <c r="L1279" s="79" t="s">
        <v>774</v>
      </c>
      <c r="N1279" s="79" t="s">
        <v>752</v>
      </c>
      <c r="O1279" s="79" t="s">
        <v>754</v>
      </c>
      <c r="P1279" s="79" t="s">
        <v>751</v>
      </c>
    </row>
    <row r="1280" spans="11:16">
      <c r="K1280" s="362">
        <v>46629</v>
      </c>
      <c r="L1280" s="79" t="s">
        <v>767</v>
      </c>
      <c r="N1280" s="79" t="s">
        <v>776</v>
      </c>
      <c r="O1280" s="79" t="s">
        <v>752</v>
      </c>
      <c r="P1280" s="79" t="s">
        <v>754</v>
      </c>
    </row>
    <row r="1281" spans="11:16">
      <c r="K1281" s="362">
        <v>46630</v>
      </c>
      <c r="L1281" s="79" t="s">
        <v>769</v>
      </c>
      <c r="N1281" s="79" t="s">
        <v>781</v>
      </c>
      <c r="O1281" s="79" t="s">
        <v>783</v>
      </c>
      <c r="P1281" s="79" t="s">
        <v>785</v>
      </c>
    </row>
    <row r="1282" spans="11:16">
      <c r="K1282" s="362">
        <v>46631</v>
      </c>
      <c r="L1282" s="79" t="s">
        <v>770</v>
      </c>
      <c r="N1282" s="79" t="s">
        <v>750</v>
      </c>
      <c r="O1282" s="79" t="s">
        <v>752</v>
      </c>
      <c r="P1282" s="79" t="s">
        <v>775</v>
      </c>
    </row>
    <row r="1283" spans="11:16">
      <c r="K1283" s="362">
        <v>46632</v>
      </c>
      <c r="L1283" s="79" t="s">
        <v>771</v>
      </c>
      <c r="N1283" s="79" t="s">
        <v>750</v>
      </c>
      <c r="O1283" s="79" t="s">
        <v>787</v>
      </c>
      <c r="P1283" s="79" t="s">
        <v>754</v>
      </c>
    </row>
    <row r="1284" spans="11:16">
      <c r="K1284" s="362">
        <v>46633</v>
      </c>
      <c r="L1284" s="79" t="s">
        <v>772</v>
      </c>
      <c r="N1284" s="79" t="s">
        <v>750</v>
      </c>
      <c r="O1284" s="79" t="s">
        <v>753</v>
      </c>
      <c r="P1284" s="79" t="s">
        <v>754</v>
      </c>
    </row>
    <row r="1285" spans="11:16">
      <c r="K1285" s="362">
        <v>46634</v>
      </c>
      <c r="L1285" s="79" t="s">
        <v>773</v>
      </c>
      <c r="N1285" s="79" t="s">
        <v>750</v>
      </c>
      <c r="O1285" s="79" t="s">
        <v>777</v>
      </c>
      <c r="P1285" s="79" t="s">
        <v>775</v>
      </c>
    </row>
    <row r="1286" spans="11:16">
      <c r="K1286" s="362">
        <v>46635</v>
      </c>
      <c r="L1286" s="79" t="s">
        <v>774</v>
      </c>
      <c r="N1286" s="79" t="s">
        <v>779</v>
      </c>
      <c r="O1286" s="79" t="s">
        <v>782</v>
      </c>
      <c r="P1286" s="79" t="s">
        <v>754</v>
      </c>
    </row>
    <row r="1287" spans="11:16">
      <c r="K1287" s="362">
        <v>46636</v>
      </c>
      <c r="L1287" s="79" t="s">
        <v>767</v>
      </c>
      <c r="N1287" s="79" t="s">
        <v>758</v>
      </c>
      <c r="O1287" s="79" t="s">
        <v>776</v>
      </c>
      <c r="P1287" s="79" t="s">
        <v>752</v>
      </c>
    </row>
    <row r="1288" spans="11:16">
      <c r="K1288" s="362">
        <v>46637</v>
      </c>
      <c r="L1288" s="79" t="s">
        <v>769</v>
      </c>
      <c r="N1288" s="79" t="s">
        <v>785</v>
      </c>
      <c r="O1288" s="79" t="s">
        <v>776</v>
      </c>
      <c r="P1288" s="79" t="s">
        <v>786</v>
      </c>
    </row>
    <row r="1289" spans="11:16">
      <c r="K1289" s="362">
        <v>46638</v>
      </c>
      <c r="L1289" s="79" t="s">
        <v>770</v>
      </c>
      <c r="N1289" s="79" t="s">
        <v>754</v>
      </c>
      <c r="O1289" s="79" t="s">
        <v>750</v>
      </c>
      <c r="P1289" s="79" t="s">
        <v>787</v>
      </c>
    </row>
    <row r="1290" spans="11:16">
      <c r="K1290" s="362">
        <v>46639</v>
      </c>
      <c r="L1290" s="79" t="s">
        <v>771</v>
      </c>
      <c r="N1290" s="79" t="s">
        <v>754</v>
      </c>
      <c r="O1290" s="79" t="s">
        <v>776</v>
      </c>
      <c r="P1290" s="79" t="s">
        <v>778</v>
      </c>
    </row>
    <row r="1291" spans="11:16">
      <c r="K1291" s="362">
        <v>46640</v>
      </c>
      <c r="L1291" s="79" t="s">
        <v>772</v>
      </c>
      <c r="N1291" s="79" t="s">
        <v>775</v>
      </c>
      <c r="O1291" s="79" t="s">
        <v>750</v>
      </c>
      <c r="P1291" s="79" t="s">
        <v>752</v>
      </c>
    </row>
    <row r="1292" spans="11:16">
      <c r="K1292" s="362">
        <v>46641</v>
      </c>
      <c r="L1292" s="79" t="s">
        <v>773</v>
      </c>
      <c r="N1292" s="79" t="s">
        <v>790</v>
      </c>
      <c r="O1292" s="79" t="s">
        <v>791</v>
      </c>
      <c r="P1292" s="79" t="s">
        <v>777</v>
      </c>
    </row>
    <row r="1293" spans="11:16">
      <c r="K1293" s="362">
        <v>46642</v>
      </c>
      <c r="L1293" s="79" t="s">
        <v>774</v>
      </c>
      <c r="N1293" s="79" t="s">
        <v>788</v>
      </c>
      <c r="O1293" s="79" t="s">
        <v>750</v>
      </c>
      <c r="P1293" s="79" t="s">
        <v>752</v>
      </c>
    </row>
    <row r="1294" spans="11:16">
      <c r="K1294" s="362">
        <v>46643</v>
      </c>
      <c r="L1294" s="79" t="s">
        <v>767</v>
      </c>
      <c r="N1294" s="79" t="s">
        <v>786</v>
      </c>
      <c r="O1294" s="79" t="s">
        <v>758</v>
      </c>
      <c r="P1294" s="79" t="s">
        <v>776</v>
      </c>
    </row>
    <row r="1295" spans="11:16">
      <c r="K1295" s="362">
        <v>46644</v>
      </c>
      <c r="L1295" s="79" t="s">
        <v>769</v>
      </c>
      <c r="N1295" s="79" t="s">
        <v>783</v>
      </c>
      <c r="O1295" s="79" t="s">
        <v>754</v>
      </c>
      <c r="P1295" s="79" t="s">
        <v>750</v>
      </c>
    </row>
    <row r="1296" spans="11:16">
      <c r="K1296" s="362">
        <v>46645</v>
      </c>
      <c r="L1296" s="79" t="s">
        <v>770</v>
      </c>
      <c r="N1296" s="79" t="s">
        <v>782</v>
      </c>
      <c r="O1296" s="79" t="s">
        <v>785</v>
      </c>
      <c r="P1296" s="79" t="s">
        <v>779</v>
      </c>
    </row>
    <row r="1297" spans="11:16">
      <c r="K1297" s="362">
        <v>46646</v>
      </c>
      <c r="L1297" s="79" t="s">
        <v>771</v>
      </c>
      <c r="N1297" s="79" t="s">
        <v>752</v>
      </c>
      <c r="O1297" s="79" t="s">
        <v>785</v>
      </c>
      <c r="P1297" s="79" t="s">
        <v>750</v>
      </c>
    </row>
    <row r="1298" spans="11:16">
      <c r="K1298" s="362">
        <v>46647</v>
      </c>
      <c r="L1298" s="79" t="s">
        <v>772</v>
      </c>
      <c r="N1298" s="79" t="s">
        <v>787</v>
      </c>
      <c r="O1298" s="79" t="s">
        <v>780</v>
      </c>
      <c r="P1298" s="79" t="s">
        <v>779</v>
      </c>
    </row>
    <row r="1299" spans="11:16">
      <c r="K1299" s="362">
        <v>46648</v>
      </c>
      <c r="L1299" s="79" t="s">
        <v>773</v>
      </c>
      <c r="N1299" s="79" t="s">
        <v>752</v>
      </c>
      <c r="O1299" s="79" t="s">
        <v>785</v>
      </c>
      <c r="P1299" s="79" t="s">
        <v>781</v>
      </c>
    </row>
    <row r="1300" spans="11:16">
      <c r="K1300" s="362">
        <v>46649</v>
      </c>
      <c r="L1300" s="79" t="s">
        <v>774</v>
      </c>
      <c r="N1300" s="79" t="s">
        <v>752</v>
      </c>
      <c r="O1300" s="79" t="s">
        <v>754</v>
      </c>
      <c r="P1300" s="79" t="s">
        <v>750</v>
      </c>
    </row>
    <row r="1301" spans="11:16">
      <c r="K1301" s="362">
        <v>46650</v>
      </c>
      <c r="L1301" s="79" t="s">
        <v>767</v>
      </c>
      <c r="N1301" s="79" t="s">
        <v>751</v>
      </c>
      <c r="O1301" s="79" t="s">
        <v>752</v>
      </c>
      <c r="P1301" s="79" t="s">
        <v>780</v>
      </c>
    </row>
    <row r="1302" spans="11:16">
      <c r="K1302" s="362">
        <v>46651</v>
      </c>
      <c r="L1302" s="79" t="s">
        <v>769</v>
      </c>
      <c r="N1302" s="79" t="s">
        <v>750</v>
      </c>
      <c r="O1302" s="79" t="s">
        <v>777</v>
      </c>
      <c r="P1302" s="79" t="s">
        <v>754</v>
      </c>
    </row>
    <row r="1303" spans="11:16">
      <c r="K1303" s="362">
        <v>46652</v>
      </c>
      <c r="L1303" s="79" t="s">
        <v>770</v>
      </c>
      <c r="N1303" s="79" t="s">
        <v>750</v>
      </c>
      <c r="O1303" s="79" t="s">
        <v>777</v>
      </c>
      <c r="P1303" s="79" t="s">
        <v>754</v>
      </c>
    </row>
    <row r="1304" spans="11:16">
      <c r="K1304" s="362">
        <v>46653</v>
      </c>
      <c r="L1304" s="79" t="s">
        <v>771</v>
      </c>
      <c r="N1304" s="79" t="s">
        <v>750</v>
      </c>
      <c r="O1304" s="79" t="s">
        <v>783</v>
      </c>
      <c r="P1304" s="79" t="s">
        <v>754</v>
      </c>
    </row>
    <row r="1305" spans="11:16">
      <c r="K1305" s="362">
        <v>46654</v>
      </c>
      <c r="L1305" s="79" t="s">
        <v>772</v>
      </c>
      <c r="N1305" s="79" t="s">
        <v>784</v>
      </c>
      <c r="O1305" s="79" t="s">
        <v>752</v>
      </c>
      <c r="P1305" s="79" t="s">
        <v>754</v>
      </c>
    </row>
    <row r="1306" spans="11:16">
      <c r="K1306" s="362">
        <v>46655</v>
      </c>
      <c r="L1306" s="79" t="s">
        <v>773</v>
      </c>
      <c r="N1306" s="79" t="s">
        <v>781</v>
      </c>
      <c r="O1306" s="79" t="s">
        <v>783</v>
      </c>
      <c r="P1306" s="79" t="s">
        <v>775</v>
      </c>
    </row>
    <row r="1307" spans="11:16">
      <c r="K1307" s="362">
        <v>46656</v>
      </c>
      <c r="L1307" s="79" t="s">
        <v>774</v>
      </c>
      <c r="N1307" s="79" t="s">
        <v>792</v>
      </c>
      <c r="O1307" s="79" t="s">
        <v>786</v>
      </c>
      <c r="P1307" s="79" t="s">
        <v>785</v>
      </c>
    </row>
    <row r="1308" spans="11:16">
      <c r="K1308" s="362">
        <v>46657</v>
      </c>
      <c r="L1308" s="79" t="s">
        <v>767</v>
      </c>
      <c r="N1308" s="79" t="s">
        <v>754</v>
      </c>
      <c r="O1308" s="79" t="s">
        <v>781</v>
      </c>
      <c r="P1308" s="79" t="s">
        <v>787</v>
      </c>
    </row>
    <row r="1309" spans="11:16">
      <c r="K1309" s="362">
        <v>46658</v>
      </c>
      <c r="L1309" s="79" t="s">
        <v>769</v>
      </c>
      <c r="N1309" s="79" t="s">
        <v>785</v>
      </c>
      <c r="O1309" s="79" t="s">
        <v>751</v>
      </c>
      <c r="P1309" s="79" t="s">
        <v>777</v>
      </c>
    </row>
    <row r="1310" spans="11:16">
      <c r="K1310" s="362">
        <v>46659</v>
      </c>
      <c r="L1310" s="79" t="s">
        <v>770</v>
      </c>
      <c r="N1310" s="79" t="s">
        <v>780</v>
      </c>
      <c r="O1310" s="79" t="s">
        <v>750</v>
      </c>
      <c r="P1310" s="79" t="s">
        <v>783</v>
      </c>
    </row>
    <row r="1311" spans="11:16">
      <c r="K1311" s="362">
        <v>46660</v>
      </c>
      <c r="L1311" s="79" t="s">
        <v>771</v>
      </c>
      <c r="N1311" s="79" t="s">
        <v>780</v>
      </c>
      <c r="O1311" s="79" t="s">
        <v>781</v>
      </c>
      <c r="P1311" s="79" t="s">
        <v>787</v>
      </c>
    </row>
    <row r="1312" spans="11:16">
      <c r="K1312" s="362">
        <v>46661</v>
      </c>
      <c r="L1312" s="79" t="s">
        <v>772</v>
      </c>
      <c r="N1312" s="79" t="s">
        <v>775</v>
      </c>
      <c r="O1312" s="79" t="s">
        <v>750</v>
      </c>
      <c r="P1312" s="79" t="s">
        <v>783</v>
      </c>
    </row>
    <row r="1313" spans="11:16">
      <c r="K1313" s="362">
        <v>46662</v>
      </c>
      <c r="L1313" s="79" t="s">
        <v>773</v>
      </c>
      <c r="N1313" s="79" t="s">
        <v>775</v>
      </c>
      <c r="O1313" s="79" t="s">
        <v>779</v>
      </c>
      <c r="P1313" s="79" t="s">
        <v>778</v>
      </c>
    </row>
    <row r="1314" spans="11:16">
      <c r="K1314" s="362">
        <v>46663</v>
      </c>
      <c r="L1314" s="79" t="s">
        <v>774</v>
      </c>
      <c r="N1314" s="79" t="s">
        <v>754</v>
      </c>
      <c r="O1314" s="79" t="s">
        <v>750</v>
      </c>
      <c r="P1314" s="79" t="s">
        <v>752</v>
      </c>
    </row>
    <row r="1315" spans="11:16">
      <c r="K1315" s="362">
        <v>46664</v>
      </c>
      <c r="L1315" s="79" t="s">
        <v>767</v>
      </c>
      <c r="N1315" s="79" t="s">
        <v>787</v>
      </c>
      <c r="O1315" s="79" t="s">
        <v>785</v>
      </c>
      <c r="P1315" s="79" t="s">
        <v>750</v>
      </c>
    </row>
    <row r="1316" spans="11:16">
      <c r="K1316" s="362">
        <v>46665</v>
      </c>
      <c r="L1316" s="79" t="s">
        <v>769</v>
      </c>
      <c r="N1316" s="79" t="s">
        <v>753</v>
      </c>
      <c r="O1316" s="79" t="s">
        <v>754</v>
      </c>
      <c r="P1316" s="79" t="s">
        <v>750</v>
      </c>
    </row>
    <row r="1317" spans="11:16">
      <c r="K1317" s="362">
        <v>46666</v>
      </c>
      <c r="L1317" s="79" t="s">
        <v>770</v>
      </c>
      <c r="N1317" s="79" t="s">
        <v>782</v>
      </c>
      <c r="O1317" s="79" t="s">
        <v>754</v>
      </c>
      <c r="P1317" s="79" t="s">
        <v>750</v>
      </c>
    </row>
    <row r="1318" spans="11:16">
      <c r="K1318" s="362">
        <v>46667</v>
      </c>
      <c r="L1318" s="79" t="s">
        <v>771</v>
      </c>
      <c r="N1318" s="79" t="s">
        <v>752</v>
      </c>
      <c r="O1318" s="79" t="s">
        <v>758</v>
      </c>
      <c r="P1318" s="79" t="s">
        <v>779</v>
      </c>
    </row>
    <row r="1319" spans="11:16">
      <c r="K1319" s="362">
        <v>46668</v>
      </c>
      <c r="L1319" s="79" t="s">
        <v>772</v>
      </c>
      <c r="N1319" s="79" t="s">
        <v>752</v>
      </c>
      <c r="O1319" s="79" t="s">
        <v>754</v>
      </c>
      <c r="P1319" s="79" t="s">
        <v>750</v>
      </c>
    </row>
    <row r="1320" spans="11:16">
      <c r="K1320" s="362">
        <v>46669</v>
      </c>
      <c r="L1320" s="79" t="s">
        <v>773</v>
      </c>
      <c r="N1320" s="79" t="s">
        <v>782</v>
      </c>
      <c r="O1320" s="79" t="s">
        <v>775</v>
      </c>
      <c r="P1320" s="79" t="s">
        <v>750</v>
      </c>
    </row>
    <row r="1321" spans="11:16">
      <c r="K1321" s="362">
        <v>46670</v>
      </c>
      <c r="L1321" s="79" t="s">
        <v>774</v>
      </c>
      <c r="N1321" s="79" t="s">
        <v>752</v>
      </c>
      <c r="O1321" s="79" t="s">
        <v>754</v>
      </c>
      <c r="P1321" s="79" t="s">
        <v>781</v>
      </c>
    </row>
    <row r="1322" spans="11:16">
      <c r="K1322" s="362">
        <v>46671</v>
      </c>
      <c r="L1322" s="79" t="s">
        <v>767</v>
      </c>
      <c r="N1322" s="79" t="s">
        <v>781</v>
      </c>
      <c r="O1322" s="79" t="s">
        <v>782</v>
      </c>
      <c r="P1322" s="79" t="s">
        <v>754</v>
      </c>
    </row>
    <row r="1323" spans="11:16">
      <c r="K1323" s="362">
        <v>46672</v>
      </c>
      <c r="L1323" s="79" t="s">
        <v>769</v>
      </c>
      <c r="N1323" s="79" t="s">
        <v>776</v>
      </c>
      <c r="O1323" s="79" t="s">
        <v>753</v>
      </c>
      <c r="P1323" s="79" t="s">
        <v>754</v>
      </c>
    </row>
    <row r="1324" spans="11:16">
      <c r="K1324" s="362">
        <v>46673</v>
      </c>
      <c r="L1324" s="79" t="s">
        <v>770</v>
      </c>
      <c r="N1324" s="79" t="s">
        <v>750</v>
      </c>
      <c r="O1324" s="79" t="s">
        <v>782</v>
      </c>
      <c r="P1324" s="79" t="s">
        <v>758</v>
      </c>
    </row>
    <row r="1325" spans="11:16">
      <c r="K1325" s="362">
        <v>46674</v>
      </c>
      <c r="L1325" s="79" t="s">
        <v>771</v>
      </c>
      <c r="N1325" s="79" t="s">
        <v>776</v>
      </c>
      <c r="O1325" s="79" t="s">
        <v>753</v>
      </c>
      <c r="P1325" s="79" t="s">
        <v>775</v>
      </c>
    </row>
    <row r="1326" spans="11:16">
      <c r="K1326" s="362">
        <v>46675</v>
      </c>
      <c r="L1326" s="79" t="s">
        <v>772</v>
      </c>
      <c r="N1326" s="79" t="s">
        <v>779</v>
      </c>
      <c r="O1326" s="79" t="s">
        <v>783</v>
      </c>
      <c r="P1326" s="79" t="s">
        <v>754</v>
      </c>
    </row>
    <row r="1327" spans="11:16">
      <c r="K1327" s="362">
        <v>46676</v>
      </c>
      <c r="L1327" s="79" t="s">
        <v>773</v>
      </c>
      <c r="N1327" s="79" t="s">
        <v>781</v>
      </c>
      <c r="O1327" s="79" t="s">
        <v>783</v>
      </c>
      <c r="P1327" s="79" t="s">
        <v>754</v>
      </c>
    </row>
    <row r="1328" spans="11:16">
      <c r="K1328" s="362">
        <v>46677</v>
      </c>
      <c r="L1328" s="79" t="s">
        <v>774</v>
      </c>
      <c r="N1328" s="79" t="s">
        <v>750</v>
      </c>
      <c r="O1328" s="79" t="s">
        <v>752</v>
      </c>
      <c r="P1328" s="79" t="s">
        <v>754</v>
      </c>
    </row>
    <row r="1329" spans="11:16">
      <c r="K1329" s="362">
        <v>46678</v>
      </c>
      <c r="L1329" s="79" t="s">
        <v>767</v>
      </c>
      <c r="N1329" s="79" t="s">
        <v>785</v>
      </c>
      <c r="O1329" s="79" t="s">
        <v>776</v>
      </c>
      <c r="P1329" s="79" t="s">
        <v>752</v>
      </c>
    </row>
    <row r="1330" spans="11:16">
      <c r="K1330" s="362">
        <v>46679</v>
      </c>
      <c r="L1330" s="79" t="s">
        <v>769</v>
      </c>
      <c r="N1330" s="79" t="s">
        <v>775</v>
      </c>
      <c r="O1330" s="79" t="s">
        <v>750</v>
      </c>
      <c r="P1330" s="79" t="s">
        <v>752</v>
      </c>
    </row>
    <row r="1331" spans="11:16">
      <c r="K1331" s="362">
        <v>46680</v>
      </c>
      <c r="L1331" s="79" t="s">
        <v>770</v>
      </c>
      <c r="N1331" s="79" t="s">
        <v>754</v>
      </c>
      <c r="O1331" s="79" t="s">
        <v>776</v>
      </c>
      <c r="P1331" s="79" t="s">
        <v>782</v>
      </c>
    </row>
    <row r="1332" spans="11:16">
      <c r="K1332" s="362">
        <v>46681</v>
      </c>
      <c r="L1332" s="79" t="s">
        <v>771</v>
      </c>
      <c r="N1332" s="79" t="s">
        <v>758</v>
      </c>
      <c r="O1332" s="79" t="s">
        <v>776</v>
      </c>
      <c r="P1332" s="79" t="s">
        <v>783</v>
      </c>
    </row>
    <row r="1333" spans="11:16">
      <c r="K1333" s="362">
        <v>46682</v>
      </c>
      <c r="L1333" s="79" t="s">
        <v>772</v>
      </c>
      <c r="N1333" s="79" t="s">
        <v>754</v>
      </c>
      <c r="O1333" s="79" t="s">
        <v>750</v>
      </c>
      <c r="P1333" s="79" t="s">
        <v>782</v>
      </c>
    </row>
    <row r="1334" spans="11:16">
      <c r="K1334" s="362">
        <v>46683</v>
      </c>
      <c r="L1334" s="79" t="s">
        <v>773</v>
      </c>
      <c r="N1334" s="79" t="s">
        <v>785</v>
      </c>
      <c r="O1334" s="79" t="s">
        <v>779</v>
      </c>
      <c r="P1334" s="79" t="s">
        <v>752</v>
      </c>
    </row>
    <row r="1335" spans="11:16">
      <c r="K1335" s="362">
        <v>46684</v>
      </c>
      <c r="L1335" s="79" t="s">
        <v>774</v>
      </c>
      <c r="N1335" s="79" t="s">
        <v>785</v>
      </c>
      <c r="O1335" s="79" t="s">
        <v>750</v>
      </c>
      <c r="P1335" s="79" t="s">
        <v>787</v>
      </c>
    </row>
    <row r="1336" spans="11:16">
      <c r="K1336" s="362">
        <v>46685</v>
      </c>
      <c r="L1336" s="79" t="s">
        <v>767</v>
      </c>
      <c r="N1336" s="79" t="s">
        <v>782</v>
      </c>
      <c r="O1336" s="79" t="s">
        <v>780</v>
      </c>
      <c r="P1336" s="79" t="s">
        <v>750</v>
      </c>
    </row>
    <row r="1337" spans="11:16">
      <c r="K1337" s="362">
        <v>46686</v>
      </c>
      <c r="L1337" s="79" t="s">
        <v>769</v>
      </c>
      <c r="N1337" s="79" t="s">
        <v>777</v>
      </c>
      <c r="O1337" s="79" t="s">
        <v>785</v>
      </c>
      <c r="P1337" s="79" t="s">
        <v>750</v>
      </c>
    </row>
    <row r="1338" spans="11:16">
      <c r="K1338" s="362">
        <v>46687</v>
      </c>
      <c r="L1338" s="79" t="s">
        <v>770</v>
      </c>
      <c r="N1338" s="79" t="s">
        <v>752</v>
      </c>
      <c r="O1338" s="79" t="s">
        <v>754</v>
      </c>
      <c r="P1338" s="79" t="s">
        <v>751</v>
      </c>
    </row>
    <row r="1339" spans="11:16">
      <c r="K1339" s="362">
        <v>46688</v>
      </c>
      <c r="L1339" s="79" t="s">
        <v>771</v>
      </c>
      <c r="N1339" s="79" t="s">
        <v>752</v>
      </c>
      <c r="O1339" s="79" t="s">
        <v>780</v>
      </c>
      <c r="P1339" s="79" t="s">
        <v>750</v>
      </c>
    </row>
    <row r="1340" spans="11:16">
      <c r="K1340" s="362">
        <v>46689</v>
      </c>
      <c r="L1340" s="79" t="s">
        <v>772</v>
      </c>
      <c r="N1340" s="79" t="s">
        <v>777</v>
      </c>
      <c r="O1340" s="79" t="s">
        <v>754</v>
      </c>
      <c r="P1340" s="79" t="s">
        <v>750</v>
      </c>
    </row>
    <row r="1341" spans="11:16">
      <c r="K1341" s="362">
        <v>46690</v>
      </c>
      <c r="L1341" s="79" t="s">
        <v>773</v>
      </c>
      <c r="N1341" s="79" t="s">
        <v>777</v>
      </c>
      <c r="O1341" s="79" t="s">
        <v>775</v>
      </c>
      <c r="P1341" s="79" t="s">
        <v>779</v>
      </c>
    </row>
    <row r="1342" spans="11:16">
      <c r="K1342" s="362">
        <v>46691</v>
      </c>
      <c r="L1342" s="79" t="s">
        <v>774</v>
      </c>
      <c r="N1342" s="79" t="s">
        <v>786</v>
      </c>
      <c r="O1342" s="79" t="s">
        <v>775</v>
      </c>
      <c r="P1342" s="79" t="s">
        <v>750</v>
      </c>
    </row>
    <row r="1343" spans="11:16">
      <c r="K1343" s="362">
        <v>46692</v>
      </c>
      <c r="L1343" s="79" t="s">
        <v>767</v>
      </c>
      <c r="N1343" s="79" t="s">
        <v>750</v>
      </c>
      <c r="O1343" s="79" t="s">
        <v>752</v>
      </c>
      <c r="P1343" s="79" t="s">
        <v>780</v>
      </c>
    </row>
    <row r="1344" spans="11:16">
      <c r="K1344" s="362">
        <v>46693</v>
      </c>
      <c r="L1344" s="79" t="s">
        <v>769</v>
      </c>
      <c r="N1344" s="79" t="s">
        <v>751</v>
      </c>
      <c r="O1344" s="79" t="s">
        <v>752</v>
      </c>
      <c r="P1344" s="79" t="s">
        <v>780</v>
      </c>
    </row>
    <row r="1345" spans="11:16">
      <c r="K1345" s="362">
        <v>46694</v>
      </c>
      <c r="L1345" s="79" t="s">
        <v>770</v>
      </c>
      <c r="N1345" s="79" t="s">
        <v>776</v>
      </c>
      <c r="O1345" s="79" t="s">
        <v>783</v>
      </c>
      <c r="P1345" s="79" t="s">
        <v>754</v>
      </c>
    </row>
    <row r="1346" spans="11:16">
      <c r="K1346" s="362">
        <v>46695</v>
      </c>
      <c r="L1346" s="79" t="s">
        <v>771</v>
      </c>
      <c r="N1346" s="79" t="s">
        <v>781</v>
      </c>
      <c r="O1346" s="79" t="s">
        <v>752</v>
      </c>
      <c r="P1346" s="79" t="s">
        <v>780</v>
      </c>
    </row>
    <row r="1347" spans="11:16">
      <c r="K1347" s="362">
        <v>46696</v>
      </c>
      <c r="L1347" s="79" t="s">
        <v>772</v>
      </c>
      <c r="N1347" s="79" t="s">
        <v>750</v>
      </c>
      <c r="O1347" s="79" t="s">
        <v>778</v>
      </c>
      <c r="P1347" s="79" t="s">
        <v>754</v>
      </c>
    </row>
    <row r="1348" spans="11:16">
      <c r="K1348" s="362">
        <v>46697</v>
      </c>
      <c r="L1348" s="79" t="s">
        <v>773</v>
      </c>
      <c r="N1348" s="79" t="s">
        <v>784</v>
      </c>
      <c r="O1348" s="79" t="s">
        <v>752</v>
      </c>
      <c r="P1348" s="79" t="s">
        <v>754</v>
      </c>
    </row>
    <row r="1349" spans="11:16">
      <c r="K1349" s="362">
        <v>46698</v>
      </c>
      <c r="L1349" s="79" t="s">
        <v>774</v>
      </c>
      <c r="N1349" s="79" t="s">
        <v>750</v>
      </c>
      <c r="O1349" s="79" t="s">
        <v>782</v>
      </c>
      <c r="P1349" s="79" t="s">
        <v>754</v>
      </c>
    </row>
    <row r="1350" spans="11:16">
      <c r="K1350" s="362">
        <v>46699</v>
      </c>
      <c r="L1350" s="79" t="s">
        <v>767</v>
      </c>
      <c r="N1350" s="79" t="s">
        <v>780</v>
      </c>
      <c r="O1350" s="79" t="s">
        <v>750</v>
      </c>
      <c r="P1350" s="79" t="s">
        <v>778</v>
      </c>
    </row>
    <row r="1351" spans="11:16">
      <c r="K1351" s="362">
        <v>46700</v>
      </c>
      <c r="L1351" s="79" t="s">
        <v>769</v>
      </c>
      <c r="N1351" s="79" t="s">
        <v>754</v>
      </c>
      <c r="O1351" s="79" t="s">
        <v>750</v>
      </c>
      <c r="P1351" s="79" t="s">
        <v>752</v>
      </c>
    </row>
    <row r="1352" spans="11:16">
      <c r="K1352" s="362">
        <v>46701</v>
      </c>
      <c r="L1352" s="79" t="s">
        <v>770</v>
      </c>
      <c r="N1352" s="79" t="s">
        <v>785</v>
      </c>
      <c r="O1352" s="79" t="s">
        <v>750</v>
      </c>
      <c r="P1352" s="79" t="s">
        <v>752</v>
      </c>
    </row>
    <row r="1353" spans="11:16">
      <c r="K1353" s="362">
        <v>46702</v>
      </c>
      <c r="L1353" s="79" t="s">
        <v>771</v>
      </c>
      <c r="N1353" s="79" t="s">
        <v>789</v>
      </c>
      <c r="O1353" s="79" t="s">
        <v>791</v>
      </c>
      <c r="P1353" s="79" t="s">
        <v>752</v>
      </c>
    </row>
    <row r="1354" spans="11:16">
      <c r="K1354" s="362">
        <v>46703</v>
      </c>
      <c r="L1354" s="79" t="s">
        <v>772</v>
      </c>
      <c r="N1354" s="79" t="s">
        <v>775</v>
      </c>
      <c r="O1354" s="79" t="s">
        <v>751</v>
      </c>
      <c r="P1354" s="79" t="s">
        <v>782</v>
      </c>
    </row>
    <row r="1355" spans="11:16">
      <c r="K1355" s="362">
        <v>46704</v>
      </c>
      <c r="L1355" s="79" t="s">
        <v>773</v>
      </c>
      <c r="N1355" s="79" t="s">
        <v>785</v>
      </c>
      <c r="O1355" s="79" t="s">
        <v>776</v>
      </c>
      <c r="P1355" s="79" t="s">
        <v>778</v>
      </c>
    </row>
    <row r="1356" spans="11:16">
      <c r="K1356" s="362">
        <v>46705</v>
      </c>
      <c r="L1356" s="79" t="s">
        <v>774</v>
      </c>
      <c r="N1356" s="79" t="s">
        <v>754</v>
      </c>
      <c r="O1356" s="79" t="s">
        <v>750</v>
      </c>
      <c r="P1356" s="79" t="s">
        <v>753</v>
      </c>
    </row>
    <row r="1357" spans="11:16">
      <c r="K1357" s="362">
        <v>46706</v>
      </c>
      <c r="L1357" s="79" t="s">
        <v>767</v>
      </c>
      <c r="N1357" s="79" t="s">
        <v>777</v>
      </c>
      <c r="O1357" s="79" t="s">
        <v>785</v>
      </c>
      <c r="P1357" s="79" t="s">
        <v>781</v>
      </c>
    </row>
    <row r="1358" spans="11:16">
      <c r="K1358" s="362">
        <v>46707</v>
      </c>
      <c r="L1358" s="79" t="s">
        <v>769</v>
      </c>
      <c r="N1358" s="79" t="s">
        <v>786</v>
      </c>
      <c r="O1358" s="79" t="s">
        <v>780</v>
      </c>
      <c r="P1358" s="79" t="s">
        <v>776</v>
      </c>
    </row>
    <row r="1359" spans="11:16">
      <c r="K1359" s="362">
        <v>46708</v>
      </c>
      <c r="L1359" s="79" t="s">
        <v>770</v>
      </c>
      <c r="N1359" s="79" t="s">
        <v>782</v>
      </c>
      <c r="O1359" s="79" t="s">
        <v>754</v>
      </c>
      <c r="P1359" s="79" t="s">
        <v>781</v>
      </c>
    </row>
    <row r="1360" spans="11:16">
      <c r="K1360" s="362">
        <v>46709</v>
      </c>
      <c r="L1360" s="79" t="s">
        <v>771</v>
      </c>
      <c r="N1360" s="79" t="s">
        <v>777</v>
      </c>
      <c r="O1360" s="79" t="s">
        <v>754</v>
      </c>
      <c r="P1360" s="79" t="s">
        <v>781</v>
      </c>
    </row>
    <row r="1361" spans="11:16">
      <c r="K1361" s="362">
        <v>46710</v>
      </c>
      <c r="L1361" s="79" t="s">
        <v>772</v>
      </c>
      <c r="N1361" s="79" t="s">
        <v>777</v>
      </c>
      <c r="O1361" s="79" t="s">
        <v>754</v>
      </c>
      <c r="P1361" s="79" t="s">
        <v>750</v>
      </c>
    </row>
    <row r="1362" spans="11:16">
      <c r="K1362" s="362">
        <v>46711</v>
      </c>
      <c r="L1362" s="79" t="s">
        <v>773</v>
      </c>
      <c r="N1362" s="79" t="s">
        <v>752</v>
      </c>
      <c r="O1362" s="79" t="s">
        <v>758</v>
      </c>
      <c r="P1362" s="79" t="s">
        <v>750</v>
      </c>
    </row>
    <row r="1363" spans="11:16">
      <c r="K1363" s="362">
        <v>46712</v>
      </c>
      <c r="L1363" s="79" t="s">
        <v>774</v>
      </c>
      <c r="N1363" s="79" t="s">
        <v>782</v>
      </c>
      <c r="O1363" s="79" t="s">
        <v>754</v>
      </c>
      <c r="P1363" s="79" t="s">
        <v>781</v>
      </c>
    </row>
    <row r="1364" spans="11:16">
      <c r="K1364" s="362">
        <v>46713</v>
      </c>
      <c r="L1364" s="79" t="s">
        <v>767</v>
      </c>
      <c r="N1364" s="79" t="s">
        <v>750</v>
      </c>
      <c r="O1364" s="79" t="s">
        <v>752</v>
      </c>
      <c r="P1364" s="79" t="s">
        <v>785</v>
      </c>
    </row>
    <row r="1365" spans="11:16">
      <c r="K1365" s="362">
        <v>46714</v>
      </c>
      <c r="L1365" s="79" t="s">
        <v>769</v>
      </c>
      <c r="N1365" s="79" t="s">
        <v>776</v>
      </c>
      <c r="O1365" s="79" t="s">
        <v>782</v>
      </c>
      <c r="P1365" s="79" t="s">
        <v>788</v>
      </c>
    </row>
    <row r="1366" spans="11:16">
      <c r="K1366" s="362">
        <v>46715</v>
      </c>
      <c r="L1366" s="79" t="s">
        <v>770</v>
      </c>
      <c r="N1366" s="79" t="s">
        <v>776</v>
      </c>
      <c r="O1366" s="79" t="s">
        <v>752</v>
      </c>
      <c r="P1366" s="79" t="s">
        <v>754</v>
      </c>
    </row>
    <row r="1367" spans="11:16">
      <c r="K1367" s="362">
        <v>46716</v>
      </c>
      <c r="L1367" s="79" t="s">
        <v>771</v>
      </c>
      <c r="N1367" s="79" t="s">
        <v>750</v>
      </c>
      <c r="O1367" s="79" t="s">
        <v>782</v>
      </c>
      <c r="P1367" s="79" t="s">
        <v>758</v>
      </c>
    </row>
    <row r="1368" spans="11:16">
      <c r="K1368" s="362">
        <v>46717</v>
      </c>
      <c r="L1368" s="79" t="s">
        <v>772</v>
      </c>
      <c r="N1368" s="79" t="s">
        <v>750</v>
      </c>
      <c r="O1368" s="79" t="s">
        <v>782</v>
      </c>
      <c r="P1368" s="79" t="s">
        <v>775</v>
      </c>
    </row>
    <row r="1369" spans="11:16">
      <c r="K1369" s="362">
        <v>46718</v>
      </c>
      <c r="L1369" s="79" t="s">
        <v>773</v>
      </c>
      <c r="N1369" s="79" t="s">
        <v>776</v>
      </c>
      <c r="O1369" s="79" t="s">
        <v>752</v>
      </c>
      <c r="P1369" s="79" t="s">
        <v>785</v>
      </c>
    </row>
    <row r="1370" spans="11:16">
      <c r="K1370" s="362">
        <v>46719</v>
      </c>
      <c r="L1370" s="79" t="s">
        <v>774</v>
      </c>
      <c r="N1370" s="79" t="s">
        <v>750</v>
      </c>
      <c r="O1370" s="79" t="s">
        <v>782</v>
      </c>
      <c r="P1370" s="79" t="s">
        <v>754</v>
      </c>
    </row>
    <row r="1371" spans="11:16">
      <c r="K1371" s="362">
        <v>46720</v>
      </c>
      <c r="L1371" s="79" t="s">
        <v>767</v>
      </c>
      <c r="N1371" s="79" t="s">
        <v>790</v>
      </c>
      <c r="O1371" s="79" t="s">
        <v>750</v>
      </c>
      <c r="P1371" s="79" t="s">
        <v>778</v>
      </c>
    </row>
    <row r="1372" spans="11:16">
      <c r="K1372" s="362">
        <v>46721</v>
      </c>
      <c r="L1372" s="79" t="s">
        <v>769</v>
      </c>
      <c r="N1372" s="79" t="s">
        <v>754</v>
      </c>
      <c r="O1372" s="79" t="s">
        <v>750</v>
      </c>
      <c r="P1372" s="79" t="s">
        <v>752</v>
      </c>
    </row>
    <row r="1373" spans="11:16">
      <c r="K1373" s="362">
        <v>46722</v>
      </c>
      <c r="L1373" s="79" t="s">
        <v>770</v>
      </c>
      <c r="N1373" s="79" t="s">
        <v>780</v>
      </c>
      <c r="O1373" s="79" t="s">
        <v>750</v>
      </c>
      <c r="P1373" s="79" t="s">
        <v>782</v>
      </c>
    </row>
    <row r="1374" spans="11:16">
      <c r="K1374" s="362">
        <v>46723</v>
      </c>
      <c r="L1374" s="79" t="s">
        <v>771</v>
      </c>
      <c r="N1374" s="79" t="s">
        <v>754</v>
      </c>
      <c r="O1374" s="79" t="s">
        <v>784</v>
      </c>
      <c r="P1374" s="79" t="s">
        <v>752</v>
      </c>
    </row>
    <row r="1375" spans="11:16">
      <c r="K1375" s="362">
        <v>46724</v>
      </c>
      <c r="L1375" s="79" t="s">
        <v>772</v>
      </c>
      <c r="N1375" s="79" t="s">
        <v>754</v>
      </c>
      <c r="O1375" s="79" t="s">
        <v>750</v>
      </c>
      <c r="P1375" s="79" t="s">
        <v>777</v>
      </c>
    </row>
    <row r="1376" spans="11:16">
      <c r="K1376" s="362">
        <v>46725</v>
      </c>
      <c r="L1376" s="79" t="s">
        <v>773</v>
      </c>
      <c r="N1376" s="79" t="s">
        <v>754</v>
      </c>
      <c r="O1376" s="79" t="s">
        <v>750</v>
      </c>
      <c r="P1376" s="79" t="s">
        <v>787</v>
      </c>
    </row>
    <row r="1377" spans="11:16">
      <c r="K1377" s="362">
        <v>46726</v>
      </c>
      <c r="L1377" s="79" t="s">
        <v>774</v>
      </c>
      <c r="N1377" s="79" t="s">
        <v>788</v>
      </c>
      <c r="O1377" s="79" t="s">
        <v>750</v>
      </c>
      <c r="P1377" s="79" t="s">
        <v>783</v>
      </c>
    </row>
    <row r="1378" spans="11:16">
      <c r="K1378" s="362">
        <v>46727</v>
      </c>
      <c r="L1378" s="79" t="s">
        <v>767</v>
      </c>
      <c r="N1378" s="79" t="s">
        <v>753</v>
      </c>
      <c r="O1378" s="79" t="s">
        <v>780</v>
      </c>
      <c r="P1378" s="79" t="s">
        <v>781</v>
      </c>
    </row>
    <row r="1379" spans="11:16">
      <c r="K1379" s="362">
        <v>46728</v>
      </c>
      <c r="L1379" s="79" t="s">
        <v>769</v>
      </c>
      <c r="N1379" s="79" t="s">
        <v>783</v>
      </c>
      <c r="O1379" s="79" t="s">
        <v>790</v>
      </c>
      <c r="P1379" s="79" t="s">
        <v>750</v>
      </c>
    </row>
    <row r="1380" spans="11:16">
      <c r="K1380" s="362">
        <v>46729</v>
      </c>
      <c r="L1380" s="79" t="s">
        <v>770</v>
      </c>
      <c r="N1380" s="79" t="s">
        <v>752</v>
      </c>
      <c r="O1380" s="79" t="s">
        <v>758</v>
      </c>
      <c r="P1380" s="79" t="s">
        <v>781</v>
      </c>
    </row>
    <row r="1381" spans="11:16">
      <c r="K1381" s="362">
        <v>46730</v>
      </c>
      <c r="L1381" s="79" t="s">
        <v>771</v>
      </c>
      <c r="N1381" s="79" t="s">
        <v>777</v>
      </c>
      <c r="O1381" s="79" t="s">
        <v>785</v>
      </c>
      <c r="P1381" s="79" t="s">
        <v>791</v>
      </c>
    </row>
    <row r="1382" spans="11:16">
      <c r="K1382" s="362">
        <v>46731</v>
      </c>
      <c r="L1382" s="79" t="s">
        <v>772</v>
      </c>
      <c r="N1382" s="79" t="s">
        <v>782</v>
      </c>
      <c r="O1382" s="79" t="s">
        <v>775</v>
      </c>
      <c r="P1382" s="79" t="s">
        <v>779</v>
      </c>
    </row>
    <row r="1383" spans="11:16">
      <c r="K1383" s="362">
        <v>46732</v>
      </c>
      <c r="L1383" s="79" t="s">
        <v>773</v>
      </c>
      <c r="N1383" s="79" t="s">
        <v>752</v>
      </c>
      <c r="O1383" s="79" t="s">
        <v>785</v>
      </c>
      <c r="P1383" s="79" t="s">
        <v>781</v>
      </c>
    </row>
    <row r="1384" spans="11:16">
      <c r="K1384" s="362">
        <v>46733</v>
      </c>
      <c r="L1384" s="79" t="s">
        <v>774</v>
      </c>
      <c r="N1384" s="79" t="s">
        <v>752</v>
      </c>
      <c r="O1384" s="79" t="s">
        <v>775</v>
      </c>
      <c r="P1384" s="79" t="s">
        <v>750</v>
      </c>
    </row>
    <row r="1385" spans="11:16">
      <c r="K1385" s="362">
        <v>46734</v>
      </c>
      <c r="L1385" s="79" t="s">
        <v>767</v>
      </c>
      <c r="N1385" s="79" t="s">
        <v>784</v>
      </c>
      <c r="O1385" s="79" t="s">
        <v>752</v>
      </c>
      <c r="P1385" s="79" t="s">
        <v>754</v>
      </c>
    </row>
    <row r="1386" spans="11:16">
      <c r="K1386" s="362">
        <v>46735</v>
      </c>
      <c r="L1386" s="79" t="s">
        <v>769</v>
      </c>
      <c r="N1386" s="79" t="s">
        <v>781</v>
      </c>
      <c r="O1386" s="79" t="s">
        <v>783</v>
      </c>
      <c r="P1386" s="79" t="s">
        <v>775</v>
      </c>
    </row>
    <row r="1387" spans="11:16">
      <c r="K1387" s="362">
        <v>46736</v>
      </c>
      <c r="L1387" s="79" t="s">
        <v>770</v>
      </c>
      <c r="N1387" s="79" t="s">
        <v>792</v>
      </c>
      <c r="O1387" s="79" t="s">
        <v>786</v>
      </c>
      <c r="P1387" s="79" t="s">
        <v>785</v>
      </c>
    </row>
    <row r="1388" spans="11:16">
      <c r="K1388" s="362">
        <v>46737</v>
      </c>
      <c r="L1388" s="79" t="s">
        <v>771</v>
      </c>
      <c r="N1388" s="79" t="s">
        <v>750</v>
      </c>
      <c r="O1388" s="79" t="s">
        <v>777</v>
      </c>
      <c r="P1388" s="79" t="s">
        <v>789</v>
      </c>
    </row>
    <row r="1389" spans="11:16">
      <c r="K1389" s="362">
        <v>46738</v>
      </c>
      <c r="L1389" s="79" t="s">
        <v>772</v>
      </c>
      <c r="N1389" s="79" t="s">
        <v>751</v>
      </c>
      <c r="O1389" s="79" t="s">
        <v>783</v>
      </c>
      <c r="P1389" s="79" t="s">
        <v>780</v>
      </c>
    </row>
    <row r="1390" spans="11:16">
      <c r="K1390" s="362">
        <v>46739</v>
      </c>
      <c r="L1390" s="79" t="s">
        <v>773</v>
      </c>
      <c r="N1390" s="79" t="s">
        <v>779</v>
      </c>
      <c r="O1390" s="79" t="s">
        <v>752</v>
      </c>
      <c r="P1390" s="79" t="s">
        <v>758</v>
      </c>
    </row>
    <row r="1391" spans="11:16">
      <c r="K1391" s="362">
        <v>46740</v>
      </c>
      <c r="L1391" s="79" t="s">
        <v>774</v>
      </c>
      <c r="N1391" s="79" t="s">
        <v>776</v>
      </c>
      <c r="O1391" s="79" t="s">
        <v>752</v>
      </c>
      <c r="P1391" s="79" t="s">
        <v>785</v>
      </c>
    </row>
    <row r="1392" spans="11:16">
      <c r="K1392" s="362">
        <v>46741</v>
      </c>
      <c r="L1392" s="79" t="s">
        <v>767</v>
      </c>
      <c r="N1392" s="79" t="s">
        <v>775</v>
      </c>
      <c r="O1392" s="79" t="s">
        <v>791</v>
      </c>
      <c r="P1392" s="79" t="s">
        <v>752</v>
      </c>
    </row>
    <row r="1393" spans="11:16">
      <c r="K1393" s="362">
        <v>46742</v>
      </c>
      <c r="L1393" s="79" t="s">
        <v>769</v>
      </c>
      <c r="N1393" s="79" t="s">
        <v>754</v>
      </c>
      <c r="O1393" s="79" t="s">
        <v>792</v>
      </c>
      <c r="P1393" s="79" t="s">
        <v>752</v>
      </c>
    </row>
    <row r="1394" spans="11:16">
      <c r="K1394" s="362">
        <v>46743</v>
      </c>
      <c r="L1394" s="79" t="s">
        <v>770</v>
      </c>
      <c r="N1394" s="79" t="s">
        <v>775</v>
      </c>
      <c r="O1394" s="79" t="s">
        <v>784</v>
      </c>
      <c r="P1394" s="79" t="s">
        <v>783</v>
      </c>
    </row>
    <row r="1395" spans="11:16">
      <c r="K1395" s="362">
        <v>46744</v>
      </c>
      <c r="L1395" s="79" t="s">
        <v>771</v>
      </c>
      <c r="N1395" s="79" t="s">
        <v>754</v>
      </c>
      <c r="O1395" s="79" t="s">
        <v>750</v>
      </c>
      <c r="P1395" s="79" t="s">
        <v>778</v>
      </c>
    </row>
    <row r="1396" spans="11:16">
      <c r="K1396" s="362">
        <v>46745</v>
      </c>
      <c r="L1396" s="79" t="s">
        <v>772</v>
      </c>
      <c r="N1396" s="79" t="s">
        <v>788</v>
      </c>
      <c r="O1396" s="79" t="s">
        <v>781</v>
      </c>
      <c r="P1396" s="79" t="s">
        <v>786</v>
      </c>
    </row>
    <row r="1397" spans="11:16">
      <c r="K1397" s="362">
        <v>46746</v>
      </c>
      <c r="L1397" s="79" t="s">
        <v>773</v>
      </c>
      <c r="N1397" s="79" t="s">
        <v>754</v>
      </c>
      <c r="O1397" s="79" t="s">
        <v>750</v>
      </c>
      <c r="P1397" s="79" t="s">
        <v>786</v>
      </c>
    </row>
    <row r="1398" spans="11:16">
      <c r="K1398" s="362">
        <v>46747</v>
      </c>
      <c r="L1398" s="79" t="s">
        <v>774</v>
      </c>
      <c r="N1398" s="79" t="s">
        <v>758</v>
      </c>
      <c r="O1398" s="79" t="s">
        <v>776</v>
      </c>
      <c r="P1398" s="79" t="s">
        <v>783</v>
      </c>
    </row>
    <row r="1399" spans="11:16">
      <c r="K1399" s="362">
        <v>46748</v>
      </c>
      <c r="L1399" s="79" t="s">
        <v>767</v>
      </c>
      <c r="N1399" s="79" t="s">
        <v>752</v>
      </c>
      <c r="O1399" s="79" t="s">
        <v>754</v>
      </c>
      <c r="P1399" s="79" t="s">
        <v>779</v>
      </c>
    </row>
    <row r="1400" spans="11:16">
      <c r="K1400" s="362">
        <v>46749</v>
      </c>
      <c r="L1400" s="79" t="s">
        <v>769</v>
      </c>
      <c r="N1400" s="79" t="s">
        <v>777</v>
      </c>
      <c r="O1400" s="79" t="s">
        <v>780</v>
      </c>
      <c r="P1400" s="79" t="s">
        <v>750</v>
      </c>
    </row>
    <row r="1401" spans="11:16">
      <c r="K1401" s="362">
        <v>46750</v>
      </c>
      <c r="L1401" s="79" t="s">
        <v>770</v>
      </c>
      <c r="N1401" s="79" t="s">
        <v>777</v>
      </c>
      <c r="O1401" s="79" t="s">
        <v>754</v>
      </c>
      <c r="P1401" s="79" t="s">
        <v>792</v>
      </c>
    </row>
    <row r="1402" spans="11:16">
      <c r="K1402" s="362">
        <v>46751</v>
      </c>
      <c r="L1402" s="79" t="s">
        <v>771</v>
      </c>
      <c r="N1402" s="79" t="s">
        <v>782</v>
      </c>
      <c r="O1402" s="79" t="s">
        <v>780</v>
      </c>
      <c r="P1402" s="79" t="s">
        <v>750</v>
      </c>
    </row>
    <row r="1403" spans="11:16">
      <c r="K1403" s="362">
        <v>46752</v>
      </c>
      <c r="L1403" s="79" t="s">
        <v>772</v>
      </c>
      <c r="N1403" s="79" t="s">
        <v>777</v>
      </c>
      <c r="O1403" s="79" t="s">
        <v>785</v>
      </c>
      <c r="P1403" s="79" t="s">
        <v>750</v>
      </c>
    </row>
    <row r="1404" spans="11:16">
      <c r="K1404" s="362">
        <v>46753</v>
      </c>
      <c r="L1404" s="79" t="s">
        <v>773</v>
      </c>
      <c r="N1404" s="79" t="s">
        <v>752</v>
      </c>
      <c r="O1404" s="79" t="s">
        <v>754</v>
      </c>
      <c r="P1404" s="79" t="s">
        <v>751</v>
      </c>
    </row>
    <row r="1405" spans="11:16">
      <c r="K1405" s="362">
        <v>46754</v>
      </c>
      <c r="L1405" s="79" t="s">
        <v>774</v>
      </c>
      <c r="N1405" s="79" t="s">
        <v>752</v>
      </c>
      <c r="O1405" s="79" t="s">
        <v>780</v>
      </c>
      <c r="P1405" s="79" t="s">
        <v>750</v>
      </c>
    </row>
    <row r="1406" spans="11:16">
      <c r="K1406" s="362">
        <v>46755</v>
      </c>
      <c r="L1406" s="79" t="s">
        <v>767</v>
      </c>
      <c r="N1406" s="79" t="s">
        <v>781</v>
      </c>
      <c r="O1406" s="79" t="s">
        <v>752</v>
      </c>
      <c r="P1406" s="79" t="s">
        <v>754</v>
      </c>
    </row>
    <row r="1407" spans="11:16">
      <c r="K1407" s="362">
        <v>46756</v>
      </c>
      <c r="L1407" s="79" t="s">
        <v>769</v>
      </c>
      <c r="N1407" s="79" t="s">
        <v>781</v>
      </c>
      <c r="O1407" s="79" t="s">
        <v>783</v>
      </c>
      <c r="P1407" s="79" t="s">
        <v>780</v>
      </c>
    </row>
    <row r="1408" spans="11:16">
      <c r="K1408" s="362">
        <v>46757</v>
      </c>
      <c r="L1408" s="79" t="s">
        <v>770</v>
      </c>
      <c r="N1408" s="79" t="s">
        <v>791</v>
      </c>
      <c r="O1408" s="79" t="s">
        <v>783</v>
      </c>
      <c r="P1408" s="79" t="s">
        <v>754</v>
      </c>
    </row>
    <row r="1409" spans="11:16">
      <c r="K1409" s="362">
        <v>46758</v>
      </c>
      <c r="L1409" s="79" t="s">
        <v>771</v>
      </c>
      <c r="N1409" s="79" t="s">
        <v>750</v>
      </c>
      <c r="O1409" s="79" t="s">
        <v>752</v>
      </c>
      <c r="P1409" s="79" t="s">
        <v>780</v>
      </c>
    </row>
    <row r="1410" spans="11:16">
      <c r="K1410" s="362">
        <v>46759</v>
      </c>
      <c r="L1410" s="79" t="s">
        <v>772</v>
      </c>
      <c r="N1410" s="79" t="s">
        <v>751</v>
      </c>
      <c r="O1410" s="79" t="s">
        <v>752</v>
      </c>
      <c r="P1410" s="79" t="s">
        <v>780</v>
      </c>
    </row>
    <row r="1411" spans="11:16">
      <c r="K1411" s="362">
        <v>46760</v>
      </c>
      <c r="L1411" s="79" t="s">
        <v>773</v>
      </c>
      <c r="N1411" s="79" t="s">
        <v>776</v>
      </c>
      <c r="O1411" s="79" t="s">
        <v>783</v>
      </c>
      <c r="P1411" s="79" t="s">
        <v>754</v>
      </c>
    </row>
    <row r="1412" spans="11:16">
      <c r="K1412" s="362">
        <v>46761</v>
      </c>
      <c r="L1412" s="79" t="s">
        <v>774</v>
      </c>
      <c r="N1412" s="79" t="s">
        <v>781</v>
      </c>
      <c r="O1412" s="79" t="s">
        <v>752</v>
      </c>
      <c r="P1412" s="79" t="s">
        <v>780</v>
      </c>
    </row>
    <row r="1413" spans="11:16">
      <c r="K1413" s="362">
        <v>46762</v>
      </c>
      <c r="L1413" s="79" t="s">
        <v>767</v>
      </c>
      <c r="N1413" s="79" t="s">
        <v>754</v>
      </c>
      <c r="O1413" s="79" t="s">
        <v>784</v>
      </c>
      <c r="P1413" s="79" t="s">
        <v>752</v>
      </c>
    </row>
    <row r="1414" spans="11:16">
      <c r="K1414" s="362">
        <v>46763</v>
      </c>
      <c r="L1414" s="79" t="s">
        <v>769</v>
      </c>
      <c r="N1414" s="79" t="s">
        <v>790</v>
      </c>
      <c r="O1414" s="79" t="s">
        <v>750</v>
      </c>
      <c r="P1414" s="79" t="s">
        <v>752</v>
      </c>
    </row>
    <row r="1415" spans="11:16">
      <c r="K1415" s="362">
        <v>46764</v>
      </c>
      <c r="L1415" s="79" t="s">
        <v>770</v>
      </c>
      <c r="N1415" s="79" t="s">
        <v>754</v>
      </c>
      <c r="O1415" s="79" t="s">
        <v>779</v>
      </c>
      <c r="P1415" s="79" t="s">
        <v>752</v>
      </c>
    </row>
    <row r="1416" spans="11:16">
      <c r="K1416" s="362">
        <v>46765</v>
      </c>
      <c r="L1416" s="79" t="s">
        <v>771</v>
      </c>
      <c r="N1416" s="79" t="s">
        <v>780</v>
      </c>
      <c r="O1416" s="79" t="s">
        <v>750</v>
      </c>
      <c r="P1416" s="79" t="s">
        <v>778</v>
      </c>
    </row>
    <row r="1417" spans="11:16">
      <c r="K1417" s="362">
        <v>46766</v>
      </c>
      <c r="L1417" s="79" t="s">
        <v>772</v>
      </c>
      <c r="N1417" s="79" t="s">
        <v>754</v>
      </c>
      <c r="O1417" s="79" t="s">
        <v>791</v>
      </c>
      <c r="P1417" s="79" t="s">
        <v>777</v>
      </c>
    </row>
    <row r="1418" spans="11:16">
      <c r="K1418" s="362">
        <v>46767</v>
      </c>
      <c r="L1418" s="79" t="s">
        <v>773</v>
      </c>
      <c r="N1418" s="79" t="s">
        <v>754</v>
      </c>
      <c r="O1418" s="79" t="s">
        <v>781</v>
      </c>
      <c r="P1418" s="79" t="s">
        <v>787</v>
      </c>
    </row>
    <row r="1419" spans="11:16">
      <c r="K1419" s="362">
        <v>46768</v>
      </c>
      <c r="L1419" s="79" t="s">
        <v>774</v>
      </c>
      <c r="N1419" s="79" t="s">
        <v>785</v>
      </c>
      <c r="O1419" s="79" t="s">
        <v>751</v>
      </c>
      <c r="P1419" s="79" t="s">
        <v>777</v>
      </c>
    </row>
    <row r="1420" spans="11:16">
      <c r="K1420" s="362">
        <v>46769</v>
      </c>
      <c r="L1420" s="79" t="s">
        <v>767</v>
      </c>
      <c r="N1420" s="79" t="s">
        <v>782</v>
      </c>
      <c r="O1420" s="79" t="s">
        <v>754</v>
      </c>
      <c r="P1420" s="79" t="s">
        <v>776</v>
      </c>
    </row>
    <row r="1421" spans="11:16">
      <c r="K1421" s="362">
        <v>46770</v>
      </c>
      <c r="L1421" s="79" t="s">
        <v>769</v>
      </c>
      <c r="N1421" s="79" t="s">
        <v>782</v>
      </c>
      <c r="O1421" s="79" t="s">
        <v>785</v>
      </c>
      <c r="P1421" s="79" t="s">
        <v>792</v>
      </c>
    </row>
    <row r="1422" spans="11:16">
      <c r="K1422" s="362">
        <v>46771</v>
      </c>
      <c r="L1422" s="79" t="s">
        <v>770</v>
      </c>
      <c r="N1422" s="79" t="s">
        <v>783</v>
      </c>
      <c r="O1422" s="79" t="s">
        <v>754</v>
      </c>
      <c r="P1422" s="79" t="s">
        <v>776</v>
      </c>
    </row>
    <row r="1423" spans="11:16">
      <c r="K1423" s="362">
        <v>46772</v>
      </c>
      <c r="L1423" s="79" t="s">
        <v>771</v>
      </c>
      <c r="N1423" s="79" t="s">
        <v>783</v>
      </c>
      <c r="O1423" s="79" t="s">
        <v>780</v>
      </c>
      <c r="P1423" s="79" t="s">
        <v>784</v>
      </c>
    </row>
    <row r="1424" spans="11:16">
      <c r="K1424" s="362">
        <v>46773</v>
      </c>
      <c r="L1424" s="79" t="s">
        <v>772</v>
      </c>
      <c r="N1424" s="79" t="s">
        <v>752</v>
      </c>
      <c r="O1424" s="79" t="s">
        <v>754</v>
      </c>
      <c r="P1424" s="79" t="s">
        <v>750</v>
      </c>
    </row>
    <row r="1425" spans="11:16">
      <c r="K1425" s="362">
        <v>46774</v>
      </c>
      <c r="L1425" s="79" t="s">
        <v>773</v>
      </c>
      <c r="N1425" s="79" t="s">
        <v>787</v>
      </c>
      <c r="O1425" s="79" t="s">
        <v>785</v>
      </c>
      <c r="P1425" s="79" t="s">
        <v>750</v>
      </c>
    </row>
    <row r="1426" spans="11:16">
      <c r="K1426" s="362">
        <v>46775</v>
      </c>
      <c r="L1426" s="79" t="s">
        <v>774</v>
      </c>
      <c r="N1426" s="79" t="s">
        <v>753</v>
      </c>
      <c r="O1426" s="79" t="s">
        <v>754</v>
      </c>
      <c r="P1426" s="79" t="s">
        <v>750</v>
      </c>
    </row>
    <row r="1427" spans="11:16">
      <c r="K1427" s="362">
        <v>46776</v>
      </c>
      <c r="L1427" s="79" t="s">
        <v>767</v>
      </c>
      <c r="N1427" s="79" t="s">
        <v>779</v>
      </c>
      <c r="O1427" s="79" t="s">
        <v>752</v>
      </c>
      <c r="P1427" s="79" t="s">
        <v>754</v>
      </c>
    </row>
    <row r="1428" spans="11:16">
      <c r="K1428" s="362">
        <v>46777</v>
      </c>
      <c r="L1428" s="79" t="s">
        <v>769</v>
      </c>
      <c r="N1428" s="79" t="s">
        <v>750</v>
      </c>
      <c r="O1428" s="79" t="s">
        <v>753</v>
      </c>
      <c r="P1428" s="79" t="s">
        <v>780</v>
      </c>
    </row>
    <row r="1429" spans="11:16">
      <c r="K1429" s="362">
        <v>46778</v>
      </c>
      <c r="L1429" s="79" t="s">
        <v>770</v>
      </c>
      <c r="N1429" s="79" t="s">
        <v>750</v>
      </c>
      <c r="O1429" s="79" t="s">
        <v>752</v>
      </c>
      <c r="P1429" s="79" t="s">
        <v>754</v>
      </c>
    </row>
    <row r="1430" spans="11:16">
      <c r="K1430" s="362">
        <v>46779</v>
      </c>
      <c r="L1430" s="79" t="s">
        <v>771</v>
      </c>
      <c r="N1430" s="79" t="s">
        <v>779</v>
      </c>
      <c r="O1430" s="79" t="s">
        <v>783</v>
      </c>
      <c r="P1430" s="79" t="s">
        <v>754</v>
      </c>
    </row>
    <row r="1431" spans="11:16">
      <c r="K1431" s="362">
        <v>46780</v>
      </c>
      <c r="L1431" s="79" t="s">
        <v>772</v>
      </c>
      <c r="N1431" s="79" t="s">
        <v>750</v>
      </c>
      <c r="O1431" s="79" t="s">
        <v>752</v>
      </c>
      <c r="P1431" s="79" t="s">
        <v>785</v>
      </c>
    </row>
    <row r="1432" spans="11:16">
      <c r="K1432" s="362">
        <v>46781</v>
      </c>
      <c r="L1432" s="79" t="s">
        <v>773</v>
      </c>
      <c r="N1432" s="79" t="s">
        <v>781</v>
      </c>
      <c r="O1432" s="79" t="s">
        <v>782</v>
      </c>
      <c r="P1432" s="79" t="s">
        <v>754</v>
      </c>
    </row>
    <row r="1433" spans="11:16">
      <c r="K1433" s="362">
        <v>46782</v>
      </c>
      <c r="L1433" s="79" t="s">
        <v>774</v>
      </c>
      <c r="N1433" s="79" t="s">
        <v>776</v>
      </c>
      <c r="O1433" s="79" t="s">
        <v>753</v>
      </c>
      <c r="P1433" s="79" t="s">
        <v>754</v>
      </c>
    </row>
    <row r="1434" spans="11:16">
      <c r="K1434" s="362">
        <v>46783</v>
      </c>
      <c r="L1434" s="79" t="s">
        <v>767</v>
      </c>
      <c r="N1434" s="79" t="s">
        <v>754</v>
      </c>
      <c r="O1434" s="79" t="s">
        <v>779</v>
      </c>
      <c r="P1434" s="79" t="s">
        <v>753</v>
      </c>
    </row>
    <row r="1435" spans="11:16">
      <c r="K1435" s="362">
        <v>46784</v>
      </c>
      <c r="L1435" s="79" t="s">
        <v>769</v>
      </c>
      <c r="N1435" s="79" t="s">
        <v>775</v>
      </c>
      <c r="O1435" s="79" t="s">
        <v>751</v>
      </c>
      <c r="P1435" s="79" t="s">
        <v>783</v>
      </c>
    </row>
    <row r="1436" spans="11:16">
      <c r="K1436" s="362">
        <v>46785</v>
      </c>
      <c r="L1436" s="79" t="s">
        <v>770</v>
      </c>
      <c r="N1436" s="79" t="s">
        <v>780</v>
      </c>
      <c r="O1436" s="79" t="s">
        <v>776</v>
      </c>
      <c r="P1436" s="79" t="s">
        <v>752</v>
      </c>
    </row>
    <row r="1437" spans="11:16">
      <c r="K1437" s="362">
        <v>46786</v>
      </c>
      <c r="L1437" s="79" t="s">
        <v>771</v>
      </c>
      <c r="N1437" s="79" t="s">
        <v>785</v>
      </c>
      <c r="O1437" s="79" t="s">
        <v>776</v>
      </c>
      <c r="P1437" s="79" t="s">
        <v>752</v>
      </c>
    </row>
    <row r="1438" spans="11:16">
      <c r="K1438" s="362">
        <v>46787</v>
      </c>
      <c r="L1438" s="79" t="s">
        <v>772</v>
      </c>
      <c r="N1438" s="79" t="s">
        <v>754</v>
      </c>
      <c r="O1438" s="79" t="s">
        <v>750</v>
      </c>
      <c r="P1438" s="79" t="s">
        <v>752</v>
      </c>
    </row>
    <row r="1439" spans="11:16">
      <c r="K1439" s="362">
        <v>46788</v>
      </c>
      <c r="L1439" s="79" t="s">
        <v>773</v>
      </c>
      <c r="N1439" s="79" t="s">
        <v>785</v>
      </c>
      <c r="O1439" s="79" t="s">
        <v>776</v>
      </c>
      <c r="P1439" s="79" t="s">
        <v>752</v>
      </c>
    </row>
    <row r="1440" spans="11:16">
      <c r="K1440" s="362">
        <v>46789</v>
      </c>
      <c r="L1440" s="79" t="s">
        <v>774</v>
      </c>
      <c r="N1440" s="79" t="s">
        <v>775</v>
      </c>
      <c r="O1440" s="79" t="s">
        <v>750</v>
      </c>
      <c r="P1440" s="79" t="s">
        <v>752</v>
      </c>
    </row>
    <row r="1441" spans="11:16">
      <c r="K1441" s="362">
        <v>46790</v>
      </c>
      <c r="L1441" s="79" t="s">
        <v>767</v>
      </c>
      <c r="N1441" s="79" t="s">
        <v>752</v>
      </c>
      <c r="O1441" s="79" t="s">
        <v>775</v>
      </c>
      <c r="P1441" s="79" t="s">
        <v>779</v>
      </c>
    </row>
    <row r="1442" spans="11:16">
      <c r="K1442" s="362">
        <v>46791</v>
      </c>
      <c r="L1442" s="79" t="s">
        <v>769</v>
      </c>
      <c r="N1442" s="79" t="s">
        <v>752</v>
      </c>
      <c r="O1442" s="79" t="s">
        <v>754</v>
      </c>
      <c r="P1442" s="79" t="s">
        <v>750</v>
      </c>
    </row>
    <row r="1443" spans="11:16">
      <c r="K1443" s="362">
        <v>46792</v>
      </c>
      <c r="L1443" s="79" t="s">
        <v>770</v>
      </c>
      <c r="N1443" s="79" t="s">
        <v>752</v>
      </c>
      <c r="O1443" s="79" t="s">
        <v>775</v>
      </c>
      <c r="P1443" s="79" t="s">
        <v>779</v>
      </c>
    </row>
    <row r="1444" spans="11:16">
      <c r="K1444" s="362">
        <v>46793</v>
      </c>
      <c r="L1444" s="79" t="s">
        <v>771</v>
      </c>
      <c r="N1444" s="79" t="s">
        <v>752</v>
      </c>
      <c r="O1444" s="79" t="s">
        <v>758</v>
      </c>
      <c r="P1444" s="79" t="s">
        <v>779</v>
      </c>
    </row>
    <row r="1445" spans="11:16">
      <c r="K1445" s="362">
        <v>46794</v>
      </c>
      <c r="L1445" s="79" t="s">
        <v>772</v>
      </c>
      <c r="N1445" s="79" t="s">
        <v>752</v>
      </c>
      <c r="O1445" s="79" t="s">
        <v>775</v>
      </c>
      <c r="P1445" s="79" t="s">
        <v>750</v>
      </c>
    </row>
    <row r="1446" spans="11:16">
      <c r="K1446" s="362">
        <v>46795</v>
      </c>
      <c r="L1446" s="79" t="s">
        <v>773</v>
      </c>
      <c r="N1446" s="79" t="s">
        <v>752</v>
      </c>
      <c r="O1446" s="79" t="s">
        <v>754</v>
      </c>
      <c r="P1446" s="79" t="s">
        <v>750</v>
      </c>
    </row>
    <row r="1447" spans="11:16">
      <c r="K1447" s="362">
        <v>46796</v>
      </c>
      <c r="L1447" s="79" t="s">
        <v>774</v>
      </c>
      <c r="N1447" s="79" t="s">
        <v>753</v>
      </c>
      <c r="O1447" s="79" t="s">
        <v>754</v>
      </c>
      <c r="P1447" s="79" t="s">
        <v>779</v>
      </c>
    </row>
    <row r="1448" spans="11:16">
      <c r="K1448" s="362">
        <v>46797</v>
      </c>
      <c r="L1448" s="79" t="s">
        <v>767</v>
      </c>
      <c r="N1448" s="79" t="s">
        <v>750</v>
      </c>
      <c r="O1448" s="79" t="s">
        <v>777</v>
      </c>
      <c r="P1448" s="79" t="s">
        <v>754</v>
      </c>
    </row>
    <row r="1449" spans="11:16">
      <c r="K1449" s="362">
        <v>46798</v>
      </c>
      <c r="L1449" s="79" t="s">
        <v>769</v>
      </c>
      <c r="N1449" s="79" t="s">
        <v>750</v>
      </c>
      <c r="O1449" s="79" t="s">
        <v>777</v>
      </c>
      <c r="P1449" s="79" t="s">
        <v>775</v>
      </c>
    </row>
    <row r="1450" spans="11:16">
      <c r="K1450" s="362">
        <v>46799</v>
      </c>
      <c r="L1450" s="79" t="s">
        <v>770</v>
      </c>
      <c r="N1450" s="79" t="s">
        <v>779</v>
      </c>
      <c r="O1450" s="79" t="s">
        <v>786</v>
      </c>
      <c r="P1450" s="79" t="s">
        <v>775</v>
      </c>
    </row>
    <row r="1451" spans="11:16">
      <c r="K1451" s="362">
        <v>46800</v>
      </c>
      <c r="L1451" s="79" t="s">
        <v>771</v>
      </c>
      <c r="N1451" s="79" t="s">
        <v>750</v>
      </c>
      <c r="O1451" s="79" t="s">
        <v>752</v>
      </c>
      <c r="P1451" s="79" t="s">
        <v>754</v>
      </c>
    </row>
    <row r="1452" spans="11:16">
      <c r="K1452" s="362">
        <v>46801</v>
      </c>
      <c r="L1452" s="79" t="s">
        <v>772</v>
      </c>
      <c r="N1452" s="79" t="s">
        <v>779</v>
      </c>
      <c r="O1452" s="79" t="s">
        <v>753</v>
      </c>
      <c r="P1452" s="79" t="s">
        <v>754</v>
      </c>
    </row>
    <row r="1453" spans="11:16">
      <c r="K1453" s="362">
        <v>46802</v>
      </c>
      <c r="L1453" s="79" t="s">
        <v>773</v>
      </c>
      <c r="N1453" s="79" t="s">
        <v>779</v>
      </c>
      <c r="O1453" s="79" t="s">
        <v>783</v>
      </c>
      <c r="P1453" s="79" t="s">
        <v>775</v>
      </c>
    </row>
    <row r="1454" spans="11:16">
      <c r="K1454" s="362">
        <v>46803</v>
      </c>
      <c r="L1454" s="79" t="s">
        <v>774</v>
      </c>
      <c r="N1454" s="79" t="s">
        <v>750</v>
      </c>
      <c r="O1454" s="79" t="s">
        <v>777</v>
      </c>
      <c r="P1454" s="79" t="s">
        <v>754</v>
      </c>
    </row>
    <row r="1455" spans="11:16">
      <c r="K1455" s="362">
        <v>46804</v>
      </c>
      <c r="L1455" s="79" t="s">
        <v>767</v>
      </c>
      <c r="N1455" s="79" t="s">
        <v>780</v>
      </c>
      <c r="O1455" s="79" t="s">
        <v>750</v>
      </c>
      <c r="P1455" s="79" t="s">
        <v>778</v>
      </c>
    </row>
    <row r="1456" spans="11:16">
      <c r="K1456" s="362">
        <v>46805</v>
      </c>
      <c r="L1456" s="79" t="s">
        <v>769</v>
      </c>
      <c r="N1456" s="79" t="s">
        <v>754</v>
      </c>
      <c r="O1456" s="79" t="s">
        <v>784</v>
      </c>
      <c r="P1456" s="79" t="s">
        <v>752</v>
      </c>
    </row>
    <row r="1457" spans="11:16">
      <c r="K1457" s="362">
        <v>46806</v>
      </c>
      <c r="L1457" s="79" t="s">
        <v>770</v>
      </c>
      <c r="N1457" s="79" t="s">
        <v>754</v>
      </c>
      <c r="O1457" s="79" t="s">
        <v>750</v>
      </c>
      <c r="P1457" s="79" t="s">
        <v>782</v>
      </c>
    </row>
    <row r="1458" spans="11:16">
      <c r="K1458" s="362">
        <v>46807</v>
      </c>
      <c r="L1458" s="79" t="s">
        <v>771</v>
      </c>
      <c r="N1458" s="79" t="s">
        <v>754</v>
      </c>
      <c r="O1458" s="79" t="s">
        <v>779</v>
      </c>
      <c r="P1458" s="79" t="s">
        <v>752</v>
      </c>
    </row>
    <row r="1459" spans="11:16">
      <c r="K1459" s="362">
        <v>46808</v>
      </c>
      <c r="L1459" s="79" t="s">
        <v>772</v>
      </c>
      <c r="N1459" s="79" t="s">
        <v>790</v>
      </c>
      <c r="O1459" s="79" t="s">
        <v>750</v>
      </c>
      <c r="P1459" s="79" t="s">
        <v>752</v>
      </c>
    </row>
    <row r="1460" spans="11:16">
      <c r="K1460" s="362">
        <v>46809</v>
      </c>
      <c r="L1460" s="79" t="s">
        <v>773</v>
      </c>
      <c r="N1460" s="79" t="s">
        <v>754</v>
      </c>
      <c r="O1460" s="79" t="s">
        <v>781</v>
      </c>
      <c r="P1460" s="79" t="s">
        <v>752</v>
      </c>
    </row>
    <row r="1461" spans="11:16">
      <c r="K1461" s="362">
        <v>46810</v>
      </c>
      <c r="L1461" s="79" t="s">
        <v>774</v>
      </c>
      <c r="N1461" s="79" t="s">
        <v>754</v>
      </c>
      <c r="O1461" s="79" t="s">
        <v>792</v>
      </c>
      <c r="P1461" s="79" t="s">
        <v>786</v>
      </c>
    </row>
    <row r="1462" spans="11:16">
      <c r="K1462" s="362">
        <v>46811</v>
      </c>
      <c r="L1462" s="79" t="s">
        <v>767</v>
      </c>
      <c r="N1462" s="79" t="s">
        <v>752</v>
      </c>
      <c r="O1462" s="79" t="s">
        <v>775</v>
      </c>
      <c r="P1462" s="79" t="s">
        <v>751</v>
      </c>
    </row>
    <row r="1463" spans="11:16">
      <c r="K1463" s="362">
        <v>46812</v>
      </c>
      <c r="L1463" s="79" t="s">
        <v>769</v>
      </c>
      <c r="N1463" s="79" t="s">
        <v>782</v>
      </c>
      <c r="O1463" s="79" t="s">
        <v>785</v>
      </c>
      <c r="P1463" s="79" t="s">
        <v>776</v>
      </c>
    </row>
    <row r="1464" spans="11:16">
      <c r="K1464" s="362">
        <v>46813</v>
      </c>
      <c r="L1464" s="79" t="s">
        <v>770</v>
      </c>
      <c r="N1464" s="79" t="s">
        <v>778</v>
      </c>
      <c r="O1464" s="79" t="s">
        <v>754</v>
      </c>
      <c r="P1464" s="79" t="s">
        <v>750</v>
      </c>
    </row>
    <row r="1465" spans="11:16">
      <c r="K1465" s="362">
        <v>46814</v>
      </c>
      <c r="L1465" s="79" t="s">
        <v>771</v>
      </c>
      <c r="N1465" s="79" t="s">
        <v>753</v>
      </c>
      <c r="O1465" s="79" t="s">
        <v>785</v>
      </c>
      <c r="P1465" s="79" t="s">
        <v>781</v>
      </c>
    </row>
    <row r="1466" spans="11:16">
      <c r="K1466" s="362">
        <v>46815</v>
      </c>
      <c r="L1466" s="79" t="s">
        <v>772</v>
      </c>
      <c r="N1466" s="79" t="s">
        <v>777</v>
      </c>
      <c r="O1466" s="79" t="s">
        <v>788</v>
      </c>
      <c r="P1466" s="79" t="s">
        <v>779</v>
      </c>
    </row>
    <row r="1467" spans="11:16">
      <c r="K1467" s="362">
        <v>46816</v>
      </c>
      <c r="L1467" s="79" t="s">
        <v>773</v>
      </c>
      <c r="N1467" s="79" t="s">
        <v>783</v>
      </c>
      <c r="O1467" s="79" t="s">
        <v>780</v>
      </c>
      <c r="P1467" s="79" t="s">
        <v>750</v>
      </c>
    </row>
    <row r="1468" spans="11:16">
      <c r="K1468" s="362">
        <v>46817</v>
      </c>
      <c r="L1468" s="79" t="s">
        <v>774</v>
      </c>
      <c r="N1468" s="79" t="s">
        <v>777</v>
      </c>
      <c r="O1468" s="79" t="s">
        <v>785</v>
      </c>
      <c r="P1468" s="79" t="s">
        <v>750</v>
      </c>
    </row>
    <row r="1469" spans="11:16">
      <c r="K1469" s="362">
        <v>46818</v>
      </c>
      <c r="L1469" s="79" t="s">
        <v>767</v>
      </c>
      <c r="N1469" s="79" t="s">
        <v>776</v>
      </c>
      <c r="O1469" s="79" t="s">
        <v>752</v>
      </c>
      <c r="P1469" s="79" t="s">
        <v>790</v>
      </c>
    </row>
    <row r="1470" spans="11:16">
      <c r="K1470" s="362">
        <v>46819</v>
      </c>
      <c r="L1470" s="79" t="s">
        <v>769</v>
      </c>
      <c r="N1470" s="79" t="s">
        <v>750</v>
      </c>
      <c r="O1470" s="79" t="s">
        <v>752</v>
      </c>
      <c r="P1470" s="79" t="s">
        <v>785</v>
      </c>
    </row>
    <row r="1471" spans="11:16">
      <c r="K1471" s="362">
        <v>46820</v>
      </c>
      <c r="L1471" s="79" t="s">
        <v>770</v>
      </c>
      <c r="N1471" s="79" t="s">
        <v>776</v>
      </c>
      <c r="O1471" s="79" t="s">
        <v>783</v>
      </c>
      <c r="P1471" s="79" t="s">
        <v>789</v>
      </c>
    </row>
    <row r="1472" spans="11:16">
      <c r="K1472" s="362">
        <v>46821</v>
      </c>
      <c r="L1472" s="79" t="s">
        <v>771</v>
      </c>
      <c r="N1472" s="79" t="s">
        <v>791</v>
      </c>
      <c r="O1472" s="79" t="s">
        <v>777</v>
      </c>
      <c r="P1472" s="79" t="s">
        <v>754</v>
      </c>
    </row>
    <row r="1473" spans="11:16">
      <c r="K1473" s="362">
        <v>46822</v>
      </c>
      <c r="L1473" s="79" t="s">
        <v>772</v>
      </c>
      <c r="N1473" s="79" t="s">
        <v>781</v>
      </c>
      <c r="O1473" s="79" t="s">
        <v>787</v>
      </c>
      <c r="P1473" s="79" t="s">
        <v>785</v>
      </c>
    </row>
    <row r="1474" spans="11:16">
      <c r="K1474" s="362">
        <v>46823</v>
      </c>
      <c r="L1474" s="79" t="s">
        <v>773</v>
      </c>
      <c r="N1474" s="79" t="s">
        <v>751</v>
      </c>
      <c r="O1474" s="79" t="s">
        <v>753</v>
      </c>
      <c r="P1474" s="79" t="s">
        <v>780</v>
      </c>
    </row>
    <row r="1475" spans="11:16">
      <c r="K1475" s="362">
        <v>46824</v>
      </c>
      <c r="L1475" s="79" t="s">
        <v>774</v>
      </c>
      <c r="N1475" s="79" t="s">
        <v>750</v>
      </c>
      <c r="O1475" s="79" t="s">
        <v>752</v>
      </c>
      <c r="P1475" s="79" t="s">
        <v>754</v>
      </c>
    </row>
    <row r="1476" spans="11:16">
      <c r="K1476" s="362">
        <v>46825</v>
      </c>
      <c r="L1476" s="79" t="s">
        <v>767</v>
      </c>
      <c r="N1476" s="79" t="s">
        <v>780</v>
      </c>
      <c r="O1476" s="79" t="s">
        <v>776</v>
      </c>
      <c r="P1476" s="79" t="s">
        <v>752</v>
      </c>
    </row>
    <row r="1477" spans="11:16">
      <c r="K1477" s="362">
        <v>46826</v>
      </c>
      <c r="L1477" s="79" t="s">
        <v>769</v>
      </c>
      <c r="N1477" s="79" t="s">
        <v>754</v>
      </c>
      <c r="O1477" s="79" t="s">
        <v>750</v>
      </c>
      <c r="P1477" s="79" t="s">
        <v>777</v>
      </c>
    </row>
    <row r="1478" spans="11:16">
      <c r="K1478" s="362">
        <v>46827</v>
      </c>
      <c r="L1478" s="79" t="s">
        <v>770</v>
      </c>
      <c r="N1478" s="79" t="s">
        <v>785</v>
      </c>
      <c r="O1478" s="79" t="s">
        <v>779</v>
      </c>
      <c r="P1478" s="79" t="s">
        <v>752</v>
      </c>
    </row>
    <row r="1479" spans="11:16">
      <c r="K1479" s="362">
        <v>46828</v>
      </c>
      <c r="L1479" s="79" t="s">
        <v>771</v>
      </c>
      <c r="N1479" s="79" t="s">
        <v>775</v>
      </c>
      <c r="O1479" s="79" t="s">
        <v>751</v>
      </c>
      <c r="P1479" s="79" t="s">
        <v>752</v>
      </c>
    </row>
    <row r="1480" spans="11:16">
      <c r="K1480" s="362">
        <v>46829</v>
      </c>
      <c r="L1480" s="79" t="s">
        <v>772</v>
      </c>
      <c r="N1480" s="79" t="s">
        <v>754</v>
      </c>
      <c r="O1480" s="79" t="s">
        <v>779</v>
      </c>
      <c r="P1480" s="79" t="s">
        <v>753</v>
      </c>
    </row>
    <row r="1481" spans="11:16">
      <c r="K1481" s="362">
        <v>46830</v>
      </c>
      <c r="L1481" s="79" t="s">
        <v>773</v>
      </c>
      <c r="N1481" s="79" t="s">
        <v>775</v>
      </c>
      <c r="O1481" s="79" t="s">
        <v>751</v>
      </c>
      <c r="P1481" s="79" t="s">
        <v>783</v>
      </c>
    </row>
    <row r="1482" spans="11:16">
      <c r="K1482" s="362">
        <v>46831</v>
      </c>
      <c r="L1482" s="79" t="s">
        <v>774</v>
      </c>
      <c r="N1482" s="79" t="s">
        <v>780</v>
      </c>
      <c r="O1482" s="79" t="s">
        <v>776</v>
      </c>
      <c r="P1482" s="79" t="s">
        <v>752</v>
      </c>
    </row>
    <row r="1483" spans="11:16">
      <c r="K1483" s="362">
        <v>46832</v>
      </c>
      <c r="L1483" s="79" t="s">
        <v>767</v>
      </c>
      <c r="N1483" s="79" t="s">
        <v>777</v>
      </c>
      <c r="O1483" s="79" t="s">
        <v>775</v>
      </c>
      <c r="P1483" s="79" t="s">
        <v>750</v>
      </c>
    </row>
    <row r="1484" spans="11:16">
      <c r="K1484" s="362">
        <v>46833</v>
      </c>
      <c r="L1484" s="79" t="s">
        <v>769</v>
      </c>
      <c r="N1484" s="79" t="s">
        <v>752</v>
      </c>
      <c r="O1484" s="79" t="s">
        <v>754</v>
      </c>
      <c r="P1484" s="79" t="s">
        <v>750</v>
      </c>
    </row>
    <row r="1485" spans="11:16">
      <c r="K1485" s="362">
        <v>46834</v>
      </c>
      <c r="L1485" s="79" t="s">
        <v>770</v>
      </c>
      <c r="N1485" s="79" t="s">
        <v>777</v>
      </c>
      <c r="O1485" s="79" t="s">
        <v>775</v>
      </c>
      <c r="P1485" s="79" t="s">
        <v>750</v>
      </c>
    </row>
    <row r="1486" spans="11:16">
      <c r="K1486" s="362">
        <v>46835</v>
      </c>
      <c r="L1486" s="79" t="s">
        <v>771</v>
      </c>
      <c r="N1486" s="79" t="s">
        <v>783</v>
      </c>
      <c r="O1486" s="79" t="s">
        <v>754</v>
      </c>
      <c r="P1486" s="79" t="s">
        <v>750</v>
      </c>
    </row>
    <row r="1487" spans="11:16">
      <c r="K1487" s="362">
        <v>46836</v>
      </c>
      <c r="L1487" s="79" t="s">
        <v>772</v>
      </c>
      <c r="N1487" s="79" t="s">
        <v>752</v>
      </c>
      <c r="O1487" s="79" t="s">
        <v>775</v>
      </c>
      <c r="P1487" s="79" t="s">
        <v>779</v>
      </c>
    </row>
    <row r="1488" spans="11:16">
      <c r="K1488" s="362">
        <v>46837</v>
      </c>
      <c r="L1488" s="79" t="s">
        <v>773</v>
      </c>
      <c r="N1488" s="79" t="s">
        <v>752</v>
      </c>
      <c r="O1488" s="79" t="s">
        <v>754</v>
      </c>
      <c r="P1488" s="79" t="s">
        <v>750</v>
      </c>
    </row>
    <row r="1489" spans="11:16">
      <c r="K1489" s="362">
        <v>46838</v>
      </c>
      <c r="L1489" s="79" t="s">
        <v>774</v>
      </c>
      <c r="N1489" s="79" t="s">
        <v>752</v>
      </c>
      <c r="O1489" s="79" t="s">
        <v>775</v>
      </c>
      <c r="P1489" s="79" t="s">
        <v>779</v>
      </c>
    </row>
    <row r="1490" spans="11:16">
      <c r="K1490" s="362">
        <v>46839</v>
      </c>
      <c r="L1490" s="79" t="s">
        <v>767</v>
      </c>
      <c r="N1490" s="79" t="s">
        <v>750</v>
      </c>
      <c r="O1490" s="79" t="s">
        <v>753</v>
      </c>
      <c r="P1490" s="79" t="s">
        <v>780</v>
      </c>
    </row>
    <row r="1491" spans="11:16">
      <c r="K1491" s="362">
        <v>46840</v>
      </c>
      <c r="L1491" s="79" t="s">
        <v>769</v>
      </c>
      <c r="N1491" s="79" t="s">
        <v>750</v>
      </c>
      <c r="O1491" s="79" t="s">
        <v>783</v>
      </c>
      <c r="P1491" s="79" t="s">
        <v>754</v>
      </c>
    </row>
    <row r="1492" spans="11:16">
      <c r="K1492" s="362">
        <v>46841</v>
      </c>
      <c r="L1492" s="79" t="s">
        <v>770</v>
      </c>
      <c r="N1492" s="79" t="s">
        <v>781</v>
      </c>
      <c r="O1492" s="79" t="s">
        <v>752</v>
      </c>
      <c r="P1492" s="79" t="s">
        <v>754</v>
      </c>
    </row>
    <row r="1493" spans="11:16">
      <c r="K1493" s="362">
        <v>46842</v>
      </c>
      <c r="L1493" s="79" t="s">
        <v>771</v>
      </c>
      <c r="N1493" s="79" t="s">
        <v>750</v>
      </c>
      <c r="O1493" s="79" t="s">
        <v>778</v>
      </c>
      <c r="P1493" s="79" t="s">
        <v>754</v>
      </c>
    </row>
    <row r="1494" spans="11:16">
      <c r="K1494" s="362">
        <v>46843</v>
      </c>
      <c r="L1494" s="79" t="s">
        <v>772</v>
      </c>
      <c r="N1494" s="79" t="s">
        <v>779</v>
      </c>
      <c r="O1494" s="79" t="s">
        <v>752</v>
      </c>
      <c r="P1494" s="79" t="s">
        <v>780</v>
      </c>
    </row>
    <row r="1495" spans="11:16">
      <c r="K1495" s="362">
        <v>46844</v>
      </c>
      <c r="L1495" s="79" t="s">
        <v>773</v>
      </c>
      <c r="N1495" s="79" t="s">
        <v>781</v>
      </c>
      <c r="O1495" s="79" t="s">
        <v>752</v>
      </c>
      <c r="P1495" s="79" t="s">
        <v>785</v>
      </c>
    </row>
    <row r="1496" spans="11:16">
      <c r="K1496" s="362">
        <v>46845</v>
      </c>
      <c r="L1496" s="79" t="s">
        <v>774</v>
      </c>
      <c r="N1496" s="79" t="s">
        <v>750</v>
      </c>
      <c r="O1496" s="79" t="s">
        <v>778</v>
      </c>
      <c r="P1496" s="79" t="s">
        <v>780</v>
      </c>
    </row>
    <row r="1497" spans="11:16">
      <c r="K1497" s="362">
        <v>46846</v>
      </c>
      <c r="L1497" s="79" t="s">
        <v>767</v>
      </c>
      <c r="N1497" s="79" t="s">
        <v>775</v>
      </c>
      <c r="O1497" s="79" t="s">
        <v>750</v>
      </c>
      <c r="P1497" s="79" t="s">
        <v>777</v>
      </c>
    </row>
    <row r="1498" spans="11:16">
      <c r="K1498" s="362">
        <v>46847</v>
      </c>
      <c r="L1498" s="79" t="s">
        <v>769</v>
      </c>
      <c r="N1498" s="79" t="s">
        <v>754</v>
      </c>
      <c r="O1498" s="79" t="s">
        <v>750</v>
      </c>
      <c r="P1498" s="79" t="s">
        <v>787</v>
      </c>
    </row>
    <row r="1499" spans="11:16">
      <c r="K1499" s="362">
        <v>46848</v>
      </c>
      <c r="L1499" s="79" t="s">
        <v>770</v>
      </c>
      <c r="N1499" s="79" t="s">
        <v>754</v>
      </c>
      <c r="O1499" s="79" t="s">
        <v>779</v>
      </c>
      <c r="P1499" s="79" t="s">
        <v>752</v>
      </c>
    </row>
    <row r="1500" spans="11:16">
      <c r="K1500" s="362">
        <v>46849</v>
      </c>
      <c r="L1500" s="79" t="s">
        <v>771</v>
      </c>
      <c r="N1500" s="79" t="s">
        <v>754</v>
      </c>
      <c r="O1500" s="79" t="s">
        <v>750</v>
      </c>
      <c r="P1500" s="79" t="s">
        <v>752</v>
      </c>
    </row>
    <row r="1501" spans="11:16">
      <c r="K1501" s="362">
        <v>46850</v>
      </c>
      <c r="L1501" s="79" t="s">
        <v>772</v>
      </c>
      <c r="N1501" s="79" t="s">
        <v>785</v>
      </c>
      <c r="O1501" s="79" t="s">
        <v>779</v>
      </c>
      <c r="P1501" s="79" t="s">
        <v>752</v>
      </c>
    </row>
    <row r="1502" spans="11:16">
      <c r="K1502" s="362">
        <v>46851</v>
      </c>
      <c r="L1502" s="79" t="s">
        <v>773</v>
      </c>
      <c r="N1502" s="79" t="s">
        <v>754</v>
      </c>
      <c r="O1502" s="79" t="s">
        <v>751</v>
      </c>
      <c r="P1502" s="79" t="s">
        <v>752</v>
      </c>
    </row>
    <row r="1503" spans="11:16">
      <c r="K1503" s="362">
        <v>46852</v>
      </c>
      <c r="L1503" s="79" t="s">
        <v>774</v>
      </c>
      <c r="N1503" s="79" t="s">
        <v>789</v>
      </c>
      <c r="O1503" s="79" t="s">
        <v>750</v>
      </c>
      <c r="P1503" s="79" t="s">
        <v>752</v>
      </c>
    </row>
    <row r="1504" spans="11:16">
      <c r="K1504" s="362">
        <v>46853</v>
      </c>
      <c r="L1504" s="79" t="s">
        <v>767</v>
      </c>
      <c r="N1504" s="79" t="s">
        <v>753</v>
      </c>
      <c r="O1504" s="79" t="s">
        <v>754</v>
      </c>
      <c r="P1504" s="79" t="s">
        <v>750</v>
      </c>
    </row>
    <row r="1505" spans="11:16">
      <c r="K1505" s="362">
        <v>46854</v>
      </c>
      <c r="L1505" s="79" t="s">
        <v>769</v>
      </c>
      <c r="N1505" s="79" t="s">
        <v>777</v>
      </c>
      <c r="O1505" s="79" t="s">
        <v>775</v>
      </c>
      <c r="P1505" s="79" t="s">
        <v>779</v>
      </c>
    </row>
    <row r="1506" spans="11:16">
      <c r="K1506" s="362">
        <v>46855</v>
      </c>
      <c r="L1506" s="79" t="s">
        <v>770</v>
      </c>
      <c r="N1506" s="79" t="s">
        <v>782</v>
      </c>
      <c r="O1506" s="79" t="s">
        <v>754</v>
      </c>
      <c r="P1506" s="79" t="s">
        <v>751</v>
      </c>
    </row>
    <row r="1507" spans="11:16">
      <c r="K1507" s="362">
        <v>46856</v>
      </c>
      <c r="L1507" s="79" t="s">
        <v>771</v>
      </c>
      <c r="N1507" s="79" t="s">
        <v>783</v>
      </c>
      <c r="O1507" s="79" t="s">
        <v>754</v>
      </c>
      <c r="P1507" s="79" t="s">
        <v>781</v>
      </c>
    </row>
    <row r="1508" spans="11:16">
      <c r="K1508" s="362">
        <v>46857</v>
      </c>
      <c r="L1508" s="79" t="s">
        <v>772</v>
      </c>
      <c r="N1508" s="79" t="s">
        <v>783</v>
      </c>
      <c r="O1508" s="79" t="s">
        <v>788</v>
      </c>
      <c r="P1508" s="79" t="s">
        <v>750</v>
      </c>
    </row>
    <row r="1509" spans="11:16">
      <c r="K1509" s="362">
        <v>46858</v>
      </c>
      <c r="L1509" s="79" t="s">
        <v>773</v>
      </c>
      <c r="N1509" s="79" t="s">
        <v>752</v>
      </c>
      <c r="O1509" s="79" t="s">
        <v>789</v>
      </c>
      <c r="P1509" s="79" t="s">
        <v>750</v>
      </c>
    </row>
    <row r="1510" spans="11:16">
      <c r="K1510" s="362">
        <v>46859</v>
      </c>
      <c r="L1510" s="79" t="s">
        <v>774</v>
      </c>
      <c r="N1510" s="79" t="s">
        <v>783</v>
      </c>
      <c r="O1510" s="79" t="s">
        <v>790</v>
      </c>
      <c r="P1510" s="79" t="s">
        <v>776</v>
      </c>
    </row>
    <row r="1511" spans="11:16">
      <c r="K1511" s="362">
        <v>46860</v>
      </c>
      <c r="L1511" s="79" t="s">
        <v>767</v>
      </c>
      <c r="N1511" s="79" t="s">
        <v>750</v>
      </c>
      <c r="O1511" s="79" t="s">
        <v>752</v>
      </c>
      <c r="P1511" s="79" t="s">
        <v>790</v>
      </c>
    </row>
    <row r="1512" spans="11:16">
      <c r="K1512" s="362">
        <v>46861</v>
      </c>
      <c r="L1512" s="79" t="s">
        <v>769</v>
      </c>
      <c r="N1512" s="79" t="s">
        <v>791</v>
      </c>
      <c r="O1512" s="79" t="s">
        <v>777</v>
      </c>
      <c r="P1512" s="79" t="s">
        <v>788</v>
      </c>
    </row>
    <row r="1513" spans="11:16">
      <c r="K1513" s="362">
        <v>46862</v>
      </c>
      <c r="L1513" s="79" t="s">
        <v>770</v>
      </c>
      <c r="N1513" s="79" t="s">
        <v>750</v>
      </c>
      <c r="O1513" s="79" t="s">
        <v>752</v>
      </c>
      <c r="P1513" s="79" t="s">
        <v>788</v>
      </c>
    </row>
    <row r="1514" spans="11:16">
      <c r="K1514" s="362">
        <v>46863</v>
      </c>
      <c r="L1514" s="79" t="s">
        <v>771</v>
      </c>
      <c r="N1514" s="79" t="s">
        <v>751</v>
      </c>
      <c r="O1514" s="79" t="s">
        <v>783</v>
      </c>
      <c r="P1514" s="79" t="s">
        <v>775</v>
      </c>
    </row>
    <row r="1515" spans="11:16">
      <c r="K1515" s="362">
        <v>46864</v>
      </c>
      <c r="L1515" s="79" t="s">
        <v>772</v>
      </c>
      <c r="N1515" s="79" t="s">
        <v>750</v>
      </c>
      <c r="O1515" s="79" t="s">
        <v>752</v>
      </c>
      <c r="P1515" s="79" t="s">
        <v>780</v>
      </c>
    </row>
    <row r="1516" spans="11:16">
      <c r="K1516" s="362">
        <v>46865</v>
      </c>
      <c r="L1516" s="79" t="s">
        <v>773</v>
      </c>
      <c r="N1516" s="79" t="s">
        <v>781</v>
      </c>
      <c r="O1516" s="79" t="s">
        <v>782</v>
      </c>
      <c r="P1516" s="79" t="s">
        <v>754</v>
      </c>
    </row>
    <row r="1517" spans="11:16">
      <c r="K1517" s="362">
        <v>46866</v>
      </c>
      <c r="L1517" s="79" t="s">
        <v>774</v>
      </c>
      <c r="N1517" s="79" t="s">
        <v>781</v>
      </c>
      <c r="O1517" s="79" t="s">
        <v>752</v>
      </c>
      <c r="P1517" s="79" t="s">
        <v>789</v>
      </c>
    </row>
    <row r="1518" spans="11:16">
      <c r="K1518" s="362">
        <v>46867</v>
      </c>
      <c r="L1518" s="79" t="s">
        <v>767</v>
      </c>
      <c r="N1518" s="79" t="s">
        <v>780</v>
      </c>
      <c r="O1518" s="79" t="s">
        <v>779</v>
      </c>
      <c r="P1518" s="79" t="s">
        <v>752</v>
      </c>
    </row>
    <row r="1519" spans="11:16">
      <c r="K1519" s="362">
        <v>46868</v>
      </c>
      <c r="L1519" s="79" t="s">
        <v>769</v>
      </c>
      <c r="N1519" s="79" t="s">
        <v>785</v>
      </c>
      <c r="O1519" s="79" t="s">
        <v>781</v>
      </c>
      <c r="P1519" s="79" t="s">
        <v>752</v>
      </c>
    </row>
    <row r="1520" spans="11:16">
      <c r="K1520" s="362">
        <v>46869</v>
      </c>
      <c r="L1520" s="79" t="s">
        <v>770</v>
      </c>
      <c r="N1520" s="79" t="s">
        <v>754</v>
      </c>
      <c r="O1520" s="79" t="s">
        <v>750</v>
      </c>
      <c r="P1520" s="79" t="s">
        <v>753</v>
      </c>
    </row>
    <row r="1521" spans="11:16">
      <c r="K1521" s="362">
        <v>46870</v>
      </c>
      <c r="L1521" s="79" t="s">
        <v>771</v>
      </c>
      <c r="N1521" s="79" t="s">
        <v>754</v>
      </c>
      <c r="O1521" s="79" t="s">
        <v>779</v>
      </c>
      <c r="P1521" s="79" t="s">
        <v>752</v>
      </c>
    </row>
    <row r="1522" spans="11:16">
      <c r="K1522" s="362">
        <v>46871</v>
      </c>
      <c r="L1522" s="79" t="s">
        <v>772</v>
      </c>
      <c r="N1522" s="79" t="s">
        <v>785</v>
      </c>
      <c r="O1522" s="79" t="s">
        <v>750</v>
      </c>
      <c r="P1522" s="79" t="s">
        <v>752</v>
      </c>
    </row>
    <row r="1523" spans="11:16">
      <c r="K1523" s="362">
        <v>46872</v>
      </c>
      <c r="L1523" s="79" t="s">
        <v>773</v>
      </c>
      <c r="N1523" s="79" t="s">
        <v>785</v>
      </c>
      <c r="O1523" s="79" t="s">
        <v>776</v>
      </c>
      <c r="P1523" s="79" t="s">
        <v>782</v>
      </c>
    </row>
    <row r="1524" spans="11:16">
      <c r="K1524" s="362">
        <v>46873</v>
      </c>
      <c r="L1524" s="79" t="s">
        <v>774</v>
      </c>
      <c r="N1524" s="79" t="s">
        <v>788</v>
      </c>
      <c r="O1524" s="79" t="s">
        <v>776</v>
      </c>
      <c r="P1524" s="79" t="s">
        <v>752</v>
      </c>
    </row>
    <row r="1525" spans="11:16">
      <c r="K1525" s="362">
        <v>46874</v>
      </c>
      <c r="L1525" s="79" t="s">
        <v>767</v>
      </c>
      <c r="N1525" s="79" t="s">
        <v>752</v>
      </c>
      <c r="O1525" s="79" t="s">
        <v>754</v>
      </c>
      <c r="P1525" s="79" t="s">
        <v>779</v>
      </c>
    </row>
    <row r="1526" spans="11:16">
      <c r="K1526" s="362">
        <v>46875</v>
      </c>
      <c r="L1526" s="79" t="s">
        <v>769</v>
      </c>
      <c r="N1526" s="79" t="s">
        <v>753</v>
      </c>
      <c r="O1526" s="79" t="s">
        <v>754</v>
      </c>
      <c r="P1526" s="79" t="s">
        <v>779</v>
      </c>
    </row>
    <row r="1527" spans="11:16">
      <c r="K1527" s="362">
        <v>46876</v>
      </c>
      <c r="L1527" s="79" t="s">
        <v>770</v>
      </c>
      <c r="N1527" s="79" t="s">
        <v>783</v>
      </c>
      <c r="O1527" s="79" t="s">
        <v>775</v>
      </c>
      <c r="P1527" s="79" t="s">
        <v>750</v>
      </c>
    </row>
    <row r="1528" spans="11:16">
      <c r="K1528" s="362">
        <v>46877</v>
      </c>
      <c r="L1528" s="79" t="s">
        <v>771</v>
      </c>
      <c r="N1528" s="79" t="s">
        <v>777</v>
      </c>
      <c r="O1528" s="79" t="s">
        <v>754</v>
      </c>
      <c r="P1528" s="79" t="s">
        <v>779</v>
      </c>
    </row>
    <row r="1529" spans="11:16">
      <c r="K1529" s="362">
        <v>46878</v>
      </c>
      <c r="L1529" s="79" t="s">
        <v>772</v>
      </c>
      <c r="N1529" s="79" t="s">
        <v>752</v>
      </c>
      <c r="O1529" s="79" t="s">
        <v>790</v>
      </c>
      <c r="P1529" s="79" t="s">
        <v>750</v>
      </c>
    </row>
    <row r="1530" spans="11:16">
      <c r="K1530" s="362">
        <v>46879</v>
      </c>
      <c r="L1530" s="79" t="s">
        <v>773</v>
      </c>
      <c r="N1530" s="79" t="s">
        <v>778</v>
      </c>
      <c r="O1530" s="79" t="s">
        <v>754</v>
      </c>
      <c r="P1530" s="79" t="s">
        <v>750</v>
      </c>
    </row>
    <row r="1531" spans="11:16">
      <c r="K1531" s="362">
        <v>46880</v>
      </c>
      <c r="L1531" s="79" t="s">
        <v>774</v>
      </c>
      <c r="N1531" s="79" t="s">
        <v>752</v>
      </c>
      <c r="O1531" s="79" t="s">
        <v>785</v>
      </c>
      <c r="P1531" s="79" t="s">
        <v>776</v>
      </c>
    </row>
    <row r="1532" spans="11:16">
      <c r="K1532" s="362">
        <v>46881</v>
      </c>
      <c r="L1532" s="79" t="s">
        <v>767</v>
      </c>
      <c r="N1532" s="79" t="s">
        <v>750</v>
      </c>
      <c r="O1532" s="79" t="s">
        <v>783</v>
      </c>
      <c r="P1532" s="79" t="s">
        <v>754</v>
      </c>
    </row>
    <row r="1533" spans="11:16">
      <c r="K1533" s="362">
        <v>46882</v>
      </c>
      <c r="L1533" s="79" t="s">
        <v>769</v>
      </c>
      <c r="N1533" s="79" t="s">
        <v>750</v>
      </c>
      <c r="O1533" s="79" t="s">
        <v>752</v>
      </c>
      <c r="P1533" s="79" t="s">
        <v>775</v>
      </c>
    </row>
    <row r="1534" spans="11:16">
      <c r="K1534" s="362">
        <v>46883</v>
      </c>
      <c r="L1534" s="79" t="s">
        <v>770</v>
      </c>
      <c r="N1534" s="79" t="s">
        <v>779</v>
      </c>
      <c r="O1534" s="79" t="s">
        <v>752</v>
      </c>
      <c r="P1534" s="79" t="s">
        <v>754</v>
      </c>
    </row>
    <row r="1535" spans="11:16">
      <c r="K1535" s="362">
        <v>46884</v>
      </c>
      <c r="L1535" s="79" t="s">
        <v>771</v>
      </c>
      <c r="N1535" s="79" t="s">
        <v>750</v>
      </c>
      <c r="O1535" s="79" t="s">
        <v>752</v>
      </c>
      <c r="P1535" s="79" t="s">
        <v>775</v>
      </c>
    </row>
    <row r="1536" spans="11:16">
      <c r="K1536" s="362">
        <v>46885</v>
      </c>
      <c r="L1536" s="79" t="s">
        <v>772</v>
      </c>
      <c r="N1536" s="79" t="s">
        <v>779</v>
      </c>
      <c r="O1536" s="79" t="s">
        <v>752</v>
      </c>
      <c r="P1536" s="79" t="s">
        <v>758</v>
      </c>
    </row>
    <row r="1537" spans="11:16">
      <c r="K1537" s="362">
        <v>46886</v>
      </c>
      <c r="L1537" s="79" t="s">
        <v>773</v>
      </c>
      <c r="N1537" s="79" t="s">
        <v>779</v>
      </c>
      <c r="O1537" s="79" t="s">
        <v>752</v>
      </c>
      <c r="P1537" s="79" t="s">
        <v>775</v>
      </c>
    </row>
    <row r="1538" spans="11:16">
      <c r="K1538" s="362">
        <v>46887</v>
      </c>
      <c r="L1538" s="79" t="s">
        <v>774</v>
      </c>
      <c r="N1538" s="79" t="s">
        <v>750</v>
      </c>
      <c r="O1538" s="79" t="s">
        <v>777</v>
      </c>
      <c r="P1538" s="79" t="s">
        <v>754</v>
      </c>
    </row>
    <row r="1539" spans="11:16">
      <c r="K1539" s="362">
        <v>46888</v>
      </c>
      <c r="L1539" s="79" t="s">
        <v>767</v>
      </c>
      <c r="N1539" s="79" t="s">
        <v>754</v>
      </c>
      <c r="O1539" s="79" t="s">
        <v>750</v>
      </c>
      <c r="P1539" s="79" t="s">
        <v>778</v>
      </c>
    </row>
    <row r="1540" spans="11:16">
      <c r="K1540" s="362">
        <v>46889</v>
      </c>
      <c r="L1540" s="79" t="s">
        <v>769</v>
      </c>
      <c r="N1540" s="79" t="s">
        <v>754</v>
      </c>
      <c r="O1540" s="79" t="s">
        <v>779</v>
      </c>
      <c r="P1540" s="79" t="s">
        <v>752</v>
      </c>
    </row>
    <row r="1541" spans="11:16">
      <c r="K1541" s="362">
        <v>46890</v>
      </c>
      <c r="L1541" s="79" t="s">
        <v>770</v>
      </c>
      <c r="N1541" s="79" t="s">
        <v>780</v>
      </c>
      <c r="O1541" s="79" t="s">
        <v>781</v>
      </c>
      <c r="P1541" s="79" t="s">
        <v>752</v>
      </c>
    </row>
    <row r="1542" spans="11:16">
      <c r="K1542" s="362">
        <v>46891</v>
      </c>
      <c r="L1542" s="79" t="s">
        <v>771</v>
      </c>
      <c r="N1542" s="79" t="s">
        <v>785</v>
      </c>
      <c r="O1542" s="79" t="s">
        <v>750</v>
      </c>
      <c r="P1542" s="79" t="s">
        <v>778</v>
      </c>
    </row>
    <row r="1543" spans="11:16">
      <c r="K1543" s="362">
        <v>46892</v>
      </c>
      <c r="L1543" s="79" t="s">
        <v>772</v>
      </c>
      <c r="N1543" s="79" t="s">
        <v>780</v>
      </c>
      <c r="O1543" s="79" t="s">
        <v>776</v>
      </c>
      <c r="P1543" s="79" t="s">
        <v>752</v>
      </c>
    </row>
    <row r="1544" spans="11:16">
      <c r="K1544" s="362">
        <v>46893</v>
      </c>
      <c r="L1544" s="79" t="s">
        <v>773</v>
      </c>
      <c r="N1544" s="79" t="s">
        <v>785</v>
      </c>
      <c r="O1544" s="79" t="s">
        <v>750</v>
      </c>
      <c r="P1544" s="79" t="s">
        <v>752</v>
      </c>
    </row>
    <row r="1545" spans="11:16">
      <c r="K1545" s="362">
        <v>46894</v>
      </c>
      <c r="L1545" s="79" t="s">
        <v>774</v>
      </c>
      <c r="N1545" s="79" t="s">
        <v>789</v>
      </c>
      <c r="O1545" s="79" t="s">
        <v>750</v>
      </c>
      <c r="P1545" s="79" t="s">
        <v>782</v>
      </c>
    </row>
    <row r="1546" spans="11:16">
      <c r="K1546" s="362">
        <v>46895</v>
      </c>
      <c r="L1546" s="79" t="s">
        <v>767</v>
      </c>
      <c r="N1546" s="79" t="s">
        <v>752</v>
      </c>
      <c r="O1546" s="79" t="s">
        <v>754</v>
      </c>
      <c r="P1546" s="79" t="s">
        <v>750</v>
      </c>
    </row>
    <row r="1547" spans="11:16">
      <c r="K1547" s="362">
        <v>46896</v>
      </c>
      <c r="L1547" s="79" t="s">
        <v>769</v>
      </c>
      <c r="N1547" s="79" t="s">
        <v>752</v>
      </c>
      <c r="O1547" s="79" t="s">
        <v>785</v>
      </c>
      <c r="P1547" s="79" t="s">
        <v>779</v>
      </c>
    </row>
    <row r="1548" spans="11:16">
      <c r="K1548" s="362">
        <v>46897</v>
      </c>
      <c r="L1548" s="79" t="s">
        <v>770</v>
      </c>
      <c r="N1548" s="79" t="s">
        <v>752</v>
      </c>
      <c r="O1548" s="79" t="s">
        <v>754</v>
      </c>
      <c r="P1548" s="79" t="s">
        <v>751</v>
      </c>
    </row>
    <row r="1549" spans="11:16">
      <c r="K1549" s="362">
        <v>46898</v>
      </c>
      <c r="L1549" s="79" t="s">
        <v>771</v>
      </c>
      <c r="N1549" s="79" t="s">
        <v>783</v>
      </c>
      <c r="O1549" s="79" t="s">
        <v>754</v>
      </c>
      <c r="P1549" s="79" t="s">
        <v>750</v>
      </c>
    </row>
    <row r="1550" spans="11:16">
      <c r="K1550" s="362">
        <v>46899</v>
      </c>
      <c r="L1550" s="79" t="s">
        <v>772</v>
      </c>
      <c r="N1550" s="79" t="s">
        <v>777</v>
      </c>
      <c r="O1550" s="79" t="s">
        <v>775</v>
      </c>
      <c r="P1550" s="79" t="s">
        <v>781</v>
      </c>
    </row>
    <row r="1551" spans="11:16">
      <c r="K1551" s="362">
        <v>46900</v>
      </c>
      <c r="L1551" s="79" t="s">
        <v>773</v>
      </c>
      <c r="N1551" s="79" t="s">
        <v>752</v>
      </c>
      <c r="O1551" s="79" t="s">
        <v>754</v>
      </c>
      <c r="P1551" s="79" t="s">
        <v>776</v>
      </c>
    </row>
    <row r="1552" spans="11:16">
      <c r="K1552" s="362">
        <v>46901</v>
      </c>
      <c r="L1552" s="79" t="s">
        <v>774</v>
      </c>
      <c r="N1552" s="79" t="s">
        <v>752</v>
      </c>
      <c r="O1552" s="79" t="s">
        <v>789</v>
      </c>
      <c r="P1552" s="79" t="s">
        <v>750</v>
      </c>
    </row>
    <row r="1553" spans="11:16">
      <c r="K1553" s="362">
        <v>46902</v>
      </c>
      <c r="L1553" s="79" t="s">
        <v>767</v>
      </c>
      <c r="N1553" s="79" t="s">
        <v>750</v>
      </c>
      <c r="O1553" s="79" t="s">
        <v>753</v>
      </c>
      <c r="P1553" s="79" t="s">
        <v>754</v>
      </c>
    </row>
    <row r="1554" spans="11:16">
      <c r="K1554" s="362">
        <v>46903</v>
      </c>
      <c r="L1554" s="79" t="s">
        <v>769</v>
      </c>
      <c r="N1554" s="79" t="s">
        <v>750</v>
      </c>
      <c r="O1554" s="79" t="s">
        <v>777</v>
      </c>
      <c r="P1554" s="79" t="s">
        <v>775</v>
      </c>
    </row>
    <row r="1555" spans="11:16">
      <c r="K1555" s="362">
        <v>46904</v>
      </c>
      <c r="L1555" s="79" t="s">
        <v>770</v>
      </c>
      <c r="N1555" s="79" t="s">
        <v>779</v>
      </c>
      <c r="O1555" s="79" t="s">
        <v>782</v>
      </c>
      <c r="P1555" s="79" t="s">
        <v>754</v>
      </c>
    </row>
    <row r="1556" spans="11:16">
      <c r="K1556" s="362">
        <v>46905</v>
      </c>
      <c r="L1556" s="79" t="s">
        <v>771</v>
      </c>
      <c r="N1556" s="79" t="s">
        <v>751</v>
      </c>
      <c r="O1556" s="79" t="s">
        <v>783</v>
      </c>
      <c r="P1556" s="79" t="s">
        <v>754</v>
      </c>
    </row>
    <row r="1557" spans="11:16">
      <c r="K1557" s="362">
        <v>46906</v>
      </c>
      <c r="L1557" s="79" t="s">
        <v>772</v>
      </c>
      <c r="N1557" s="79" t="s">
        <v>781</v>
      </c>
      <c r="O1557" s="79" t="s">
        <v>783</v>
      </c>
      <c r="P1557" s="79" t="s">
        <v>788</v>
      </c>
    </row>
    <row r="1558" spans="11:16">
      <c r="K1558" s="362">
        <v>46907</v>
      </c>
      <c r="L1558" s="79" t="s">
        <v>773</v>
      </c>
      <c r="N1558" s="79" t="s">
        <v>750</v>
      </c>
      <c r="O1558" s="79" t="s">
        <v>752</v>
      </c>
      <c r="P1558" s="79" t="s">
        <v>789</v>
      </c>
    </row>
    <row r="1559" spans="11:16">
      <c r="K1559" s="362">
        <v>46908</v>
      </c>
      <c r="L1559" s="79" t="s">
        <v>774</v>
      </c>
      <c r="N1559" s="79" t="s">
        <v>750</v>
      </c>
      <c r="O1559" s="79" t="s">
        <v>783</v>
      </c>
      <c r="P1559" s="79" t="s">
        <v>785</v>
      </c>
    </row>
    <row r="1560" spans="11:16">
      <c r="K1560" s="362">
        <v>46909</v>
      </c>
      <c r="L1560" s="79" t="s">
        <v>767</v>
      </c>
      <c r="N1560" s="79" t="s">
        <v>754</v>
      </c>
      <c r="O1560" s="79" t="s">
        <v>784</v>
      </c>
      <c r="P1560" s="79" t="s">
        <v>782</v>
      </c>
    </row>
    <row r="1561" spans="11:16">
      <c r="K1561" s="362">
        <v>46910</v>
      </c>
      <c r="L1561" s="79" t="s">
        <v>769</v>
      </c>
      <c r="N1561" s="79" t="s">
        <v>775</v>
      </c>
      <c r="O1561" s="79" t="s">
        <v>750</v>
      </c>
      <c r="P1561" s="79" t="s">
        <v>777</v>
      </c>
    </row>
    <row r="1562" spans="11:16">
      <c r="K1562" s="362">
        <v>46911</v>
      </c>
      <c r="L1562" s="79" t="s">
        <v>770</v>
      </c>
      <c r="N1562" s="79" t="s">
        <v>754</v>
      </c>
      <c r="O1562" s="79" t="s">
        <v>750</v>
      </c>
      <c r="P1562" s="79" t="s">
        <v>787</v>
      </c>
    </row>
    <row r="1563" spans="11:16">
      <c r="K1563" s="362">
        <v>46912</v>
      </c>
      <c r="L1563" s="79" t="s">
        <v>771</v>
      </c>
      <c r="N1563" s="79" t="s">
        <v>754</v>
      </c>
      <c r="O1563" s="79" t="s">
        <v>779</v>
      </c>
      <c r="P1563" s="79" t="s">
        <v>752</v>
      </c>
    </row>
    <row r="1564" spans="11:16">
      <c r="K1564" s="362">
        <v>46913</v>
      </c>
      <c r="L1564" s="79" t="s">
        <v>772</v>
      </c>
      <c r="N1564" s="79" t="s">
        <v>754</v>
      </c>
      <c r="O1564" s="79" t="s">
        <v>750</v>
      </c>
      <c r="P1564" s="79" t="s">
        <v>752</v>
      </c>
    </row>
    <row r="1565" spans="11:16">
      <c r="K1565" s="362">
        <v>46914</v>
      </c>
      <c r="L1565" s="79" t="s">
        <v>773</v>
      </c>
      <c r="N1565" s="79" t="s">
        <v>785</v>
      </c>
      <c r="O1565" s="79" t="s">
        <v>779</v>
      </c>
      <c r="P1565" s="79" t="s">
        <v>752</v>
      </c>
    </row>
    <row r="1566" spans="11:16">
      <c r="K1566" s="362">
        <v>46915</v>
      </c>
      <c r="L1566" s="79" t="s">
        <v>774</v>
      </c>
      <c r="N1566" s="79" t="s">
        <v>754</v>
      </c>
      <c r="O1566" s="79" t="s">
        <v>751</v>
      </c>
      <c r="P1566" s="79" t="s">
        <v>783</v>
      </c>
    </row>
    <row r="1567" spans="11:16">
      <c r="K1567" s="362">
        <v>46916</v>
      </c>
      <c r="L1567" s="79" t="s">
        <v>767</v>
      </c>
      <c r="N1567" s="79" t="s">
        <v>752</v>
      </c>
      <c r="O1567" s="79" t="s">
        <v>754</v>
      </c>
      <c r="P1567" s="79" t="s">
        <v>781</v>
      </c>
    </row>
    <row r="1568" spans="11:16">
      <c r="K1568" s="362">
        <v>46917</v>
      </c>
      <c r="L1568" s="79" t="s">
        <v>769</v>
      </c>
      <c r="N1568" s="79" t="s">
        <v>783</v>
      </c>
      <c r="O1568" s="79" t="s">
        <v>785</v>
      </c>
      <c r="P1568" s="79" t="s">
        <v>750</v>
      </c>
    </row>
    <row r="1569" spans="11:16">
      <c r="K1569" s="362">
        <v>46918</v>
      </c>
      <c r="L1569" s="79" t="s">
        <v>770</v>
      </c>
      <c r="N1569" s="79" t="s">
        <v>752</v>
      </c>
      <c r="O1569" s="79" t="s">
        <v>775</v>
      </c>
      <c r="P1569" s="79" t="s">
        <v>750</v>
      </c>
    </row>
    <row r="1570" spans="11:16">
      <c r="K1570" s="362">
        <v>46919</v>
      </c>
      <c r="L1570" s="79" t="s">
        <v>771</v>
      </c>
      <c r="N1570" s="79" t="s">
        <v>787</v>
      </c>
      <c r="O1570" s="79" t="s">
        <v>754</v>
      </c>
      <c r="P1570" s="79" t="s">
        <v>750</v>
      </c>
    </row>
    <row r="1571" spans="11:16">
      <c r="K1571" s="362">
        <v>46920</v>
      </c>
      <c r="L1571" s="79" t="s">
        <v>772</v>
      </c>
      <c r="N1571" s="79" t="s">
        <v>753</v>
      </c>
      <c r="O1571" s="79" t="s">
        <v>754</v>
      </c>
      <c r="P1571" s="79" t="s">
        <v>750</v>
      </c>
    </row>
    <row r="1572" spans="11:16">
      <c r="K1572" s="362">
        <v>46921</v>
      </c>
      <c r="L1572" s="79" t="s">
        <v>773</v>
      </c>
      <c r="N1572" s="79" t="s">
        <v>777</v>
      </c>
      <c r="O1572" s="79" t="s">
        <v>775</v>
      </c>
      <c r="P1572" s="79" t="s">
        <v>779</v>
      </c>
    </row>
    <row r="1573" spans="11:16">
      <c r="K1573" s="362">
        <v>46922</v>
      </c>
      <c r="L1573" s="79" t="s">
        <v>774</v>
      </c>
      <c r="N1573" s="79" t="s">
        <v>782</v>
      </c>
      <c r="O1573" s="79" t="s">
        <v>754</v>
      </c>
      <c r="P1573" s="79" t="s">
        <v>751</v>
      </c>
    </row>
    <row r="1574" spans="11:16">
      <c r="K1574" s="362">
        <v>46923</v>
      </c>
      <c r="L1574" s="79" t="s">
        <v>767</v>
      </c>
      <c r="N1574" s="79" t="s">
        <v>776</v>
      </c>
      <c r="O1574" s="79" t="s">
        <v>752</v>
      </c>
      <c r="P1574" s="79" t="s">
        <v>785</v>
      </c>
    </row>
    <row r="1575" spans="11:16">
      <c r="K1575" s="362">
        <v>46924</v>
      </c>
      <c r="L1575" s="79" t="s">
        <v>769</v>
      </c>
      <c r="N1575" s="79" t="s">
        <v>776</v>
      </c>
      <c r="O1575" s="79" t="s">
        <v>786</v>
      </c>
      <c r="P1575" s="79" t="s">
        <v>754</v>
      </c>
    </row>
    <row r="1576" spans="11:16">
      <c r="K1576" s="362">
        <v>46925</v>
      </c>
      <c r="L1576" s="79" t="s">
        <v>770</v>
      </c>
      <c r="N1576" s="79" t="s">
        <v>750</v>
      </c>
      <c r="O1576" s="79" t="s">
        <v>787</v>
      </c>
      <c r="P1576" s="79" t="s">
        <v>754</v>
      </c>
    </row>
    <row r="1577" spans="11:16">
      <c r="K1577" s="362">
        <v>46926</v>
      </c>
      <c r="L1577" s="79" t="s">
        <v>771</v>
      </c>
      <c r="N1577" s="79" t="s">
        <v>776</v>
      </c>
      <c r="O1577" s="79" t="s">
        <v>778</v>
      </c>
      <c r="P1577" s="79" t="s">
        <v>775</v>
      </c>
    </row>
    <row r="1578" spans="11:16">
      <c r="K1578" s="362">
        <v>46927</v>
      </c>
      <c r="L1578" s="79" t="s">
        <v>772</v>
      </c>
      <c r="N1578" s="79" t="s">
        <v>750</v>
      </c>
      <c r="O1578" s="79" t="s">
        <v>752</v>
      </c>
      <c r="P1578" s="79" t="s">
        <v>790</v>
      </c>
    </row>
    <row r="1579" spans="11:16">
      <c r="K1579" s="362">
        <v>46928</v>
      </c>
      <c r="L1579" s="79" t="s">
        <v>773</v>
      </c>
      <c r="N1579" s="79" t="s">
        <v>791</v>
      </c>
      <c r="O1579" s="79" t="s">
        <v>777</v>
      </c>
      <c r="P1579" s="79" t="s">
        <v>788</v>
      </c>
    </row>
    <row r="1580" spans="11:16">
      <c r="K1580" s="362">
        <v>46929</v>
      </c>
      <c r="L1580" s="79" t="s">
        <v>774</v>
      </c>
      <c r="N1580" s="79" t="s">
        <v>750</v>
      </c>
      <c r="O1580" s="79" t="s">
        <v>752</v>
      </c>
      <c r="P1580" s="79" t="s">
        <v>788</v>
      </c>
    </row>
    <row r="1581" spans="11:16">
      <c r="K1581" s="362">
        <v>46930</v>
      </c>
      <c r="L1581" s="79" t="s">
        <v>767</v>
      </c>
      <c r="N1581" s="79" t="s">
        <v>758</v>
      </c>
      <c r="O1581" s="79" t="s">
        <v>776</v>
      </c>
      <c r="P1581" s="79" t="s">
        <v>783</v>
      </c>
    </row>
    <row r="1582" spans="11:16">
      <c r="K1582" s="362">
        <v>46931</v>
      </c>
      <c r="L1582" s="79" t="s">
        <v>769</v>
      </c>
      <c r="N1582" s="79" t="s">
        <v>754</v>
      </c>
      <c r="O1582" s="79" t="s">
        <v>750</v>
      </c>
      <c r="P1582" s="79" t="s">
        <v>782</v>
      </c>
    </row>
    <row r="1583" spans="11:16">
      <c r="K1583" s="362">
        <v>46932</v>
      </c>
      <c r="L1583" s="79" t="s">
        <v>770</v>
      </c>
      <c r="N1583" s="79" t="s">
        <v>785</v>
      </c>
      <c r="O1583" s="79" t="s">
        <v>779</v>
      </c>
      <c r="P1583" s="79" t="s">
        <v>752</v>
      </c>
    </row>
    <row r="1584" spans="11:16">
      <c r="K1584" s="362">
        <v>46933</v>
      </c>
      <c r="L1584" s="79" t="s">
        <v>771</v>
      </c>
      <c r="N1584" s="79" t="s">
        <v>785</v>
      </c>
      <c r="O1584" s="79" t="s">
        <v>750</v>
      </c>
      <c r="P1584" s="79" t="s">
        <v>787</v>
      </c>
    </row>
    <row r="1585" spans="11:16">
      <c r="K1585" s="362">
        <v>46934</v>
      </c>
      <c r="L1585" s="79" t="s">
        <v>772</v>
      </c>
      <c r="N1585" s="79" t="s">
        <v>780</v>
      </c>
      <c r="O1585" s="79" t="s">
        <v>779</v>
      </c>
      <c r="P1585" s="79" t="s">
        <v>752</v>
      </c>
    </row>
    <row r="1586" spans="11:16">
      <c r="K1586" s="362">
        <v>46935</v>
      </c>
      <c r="L1586" s="79" t="s">
        <v>773</v>
      </c>
      <c r="N1586" s="79" t="s">
        <v>785</v>
      </c>
      <c r="O1586" s="79" t="s">
        <v>781</v>
      </c>
      <c r="P1586" s="79" t="s">
        <v>752</v>
      </c>
    </row>
    <row r="1587" spans="11:16">
      <c r="K1587" s="362">
        <v>46936</v>
      </c>
      <c r="L1587" s="79" t="s">
        <v>774</v>
      </c>
      <c r="N1587" s="79" t="s">
        <v>754</v>
      </c>
      <c r="O1587" s="79" t="s">
        <v>750</v>
      </c>
      <c r="P1587" s="79" t="s">
        <v>753</v>
      </c>
    </row>
    <row r="1588" spans="11:16">
      <c r="K1588" s="362">
        <v>46937</v>
      </c>
      <c r="L1588" s="79" t="s">
        <v>767</v>
      </c>
      <c r="N1588" s="79" t="s">
        <v>752</v>
      </c>
      <c r="O1588" s="79" t="s">
        <v>754</v>
      </c>
      <c r="P1588" s="79" t="s">
        <v>751</v>
      </c>
    </row>
    <row r="1589" spans="11:16">
      <c r="K1589" s="362">
        <v>46938</v>
      </c>
      <c r="L1589" s="79" t="s">
        <v>769</v>
      </c>
      <c r="N1589" s="79" t="s">
        <v>752</v>
      </c>
      <c r="O1589" s="79" t="s">
        <v>754</v>
      </c>
      <c r="P1589" s="79" t="s">
        <v>781</v>
      </c>
    </row>
    <row r="1590" spans="11:16">
      <c r="K1590" s="362">
        <v>46939</v>
      </c>
      <c r="L1590" s="79" t="s">
        <v>770</v>
      </c>
      <c r="N1590" s="79" t="s">
        <v>783</v>
      </c>
      <c r="O1590" s="79" t="s">
        <v>780</v>
      </c>
      <c r="P1590" s="79" t="s">
        <v>779</v>
      </c>
    </row>
    <row r="1591" spans="11:16">
      <c r="K1591" s="362">
        <v>46940</v>
      </c>
      <c r="L1591" s="79" t="s">
        <v>771</v>
      </c>
      <c r="N1591" s="79" t="s">
        <v>752</v>
      </c>
      <c r="O1591" s="79" t="s">
        <v>758</v>
      </c>
      <c r="P1591" s="79" t="s">
        <v>776</v>
      </c>
    </row>
    <row r="1592" spans="11:16">
      <c r="K1592" s="362">
        <v>46941</v>
      </c>
      <c r="L1592" s="79" t="s">
        <v>772</v>
      </c>
      <c r="N1592" s="79" t="s">
        <v>752</v>
      </c>
      <c r="O1592" s="79" t="s">
        <v>785</v>
      </c>
      <c r="P1592" s="79" t="s">
        <v>776</v>
      </c>
    </row>
    <row r="1593" spans="11:16">
      <c r="K1593" s="362">
        <v>46942</v>
      </c>
      <c r="L1593" s="79" t="s">
        <v>773</v>
      </c>
      <c r="N1593" s="79" t="s">
        <v>786</v>
      </c>
      <c r="O1593" s="79" t="s">
        <v>754</v>
      </c>
      <c r="P1593" s="79" t="s">
        <v>750</v>
      </c>
    </row>
    <row r="1594" spans="11:16">
      <c r="K1594" s="362">
        <v>46943</v>
      </c>
      <c r="L1594" s="79" t="s">
        <v>774</v>
      </c>
      <c r="N1594" s="79" t="s">
        <v>787</v>
      </c>
      <c r="O1594" s="79" t="s">
        <v>754</v>
      </c>
      <c r="P1594" s="79" t="s">
        <v>776</v>
      </c>
    </row>
    <row r="1595" spans="11:16">
      <c r="K1595" s="362">
        <v>46944</v>
      </c>
      <c r="L1595" s="79" t="s">
        <v>767</v>
      </c>
      <c r="N1595" s="79" t="s">
        <v>784</v>
      </c>
      <c r="O1595" s="79" t="s">
        <v>783</v>
      </c>
      <c r="P1595" s="79" t="s">
        <v>754</v>
      </c>
    </row>
    <row r="1596" spans="11:16">
      <c r="K1596" s="362">
        <v>46945</v>
      </c>
      <c r="L1596" s="79" t="s">
        <v>769</v>
      </c>
      <c r="N1596" s="79" t="s">
        <v>750</v>
      </c>
      <c r="O1596" s="79" t="s">
        <v>778</v>
      </c>
      <c r="P1596" s="79" t="s">
        <v>788</v>
      </c>
    </row>
    <row r="1597" spans="11:16">
      <c r="K1597" s="362">
        <v>46946</v>
      </c>
      <c r="L1597" s="79" t="s">
        <v>770</v>
      </c>
      <c r="N1597" s="79" t="s">
        <v>781</v>
      </c>
      <c r="O1597" s="79" t="s">
        <v>786</v>
      </c>
      <c r="P1597" s="79" t="s">
        <v>754</v>
      </c>
    </row>
    <row r="1598" spans="11:16">
      <c r="K1598" s="362">
        <v>46947</v>
      </c>
      <c r="L1598" s="79" t="s">
        <v>771</v>
      </c>
      <c r="N1598" s="79" t="s">
        <v>750</v>
      </c>
      <c r="O1598" s="79" t="s">
        <v>786</v>
      </c>
      <c r="P1598" s="79" t="s">
        <v>758</v>
      </c>
    </row>
    <row r="1599" spans="11:16">
      <c r="K1599" s="362">
        <v>46948</v>
      </c>
      <c r="L1599" s="79" t="s">
        <v>772</v>
      </c>
      <c r="N1599" s="79" t="s">
        <v>776</v>
      </c>
      <c r="O1599" s="79" t="s">
        <v>783</v>
      </c>
      <c r="P1599" s="79" t="s">
        <v>754</v>
      </c>
    </row>
    <row r="1600" spans="11:16">
      <c r="K1600" s="362">
        <v>46949</v>
      </c>
      <c r="L1600" s="79" t="s">
        <v>773</v>
      </c>
      <c r="N1600" s="79" t="s">
        <v>750</v>
      </c>
      <c r="O1600" s="79" t="s">
        <v>782</v>
      </c>
      <c r="P1600" s="79" t="s">
        <v>785</v>
      </c>
    </row>
    <row r="1601" spans="11:16">
      <c r="K1601" s="362">
        <v>46950</v>
      </c>
      <c r="L1601" s="79" t="s">
        <v>774</v>
      </c>
      <c r="N1601" s="79" t="s">
        <v>779</v>
      </c>
      <c r="O1601" s="79" t="s">
        <v>752</v>
      </c>
      <c r="P1601" s="79" t="s">
        <v>785</v>
      </c>
    </row>
    <row r="1602" spans="11:16">
      <c r="K1602" s="362">
        <v>46951</v>
      </c>
      <c r="L1602" s="79" t="s">
        <v>767</v>
      </c>
      <c r="N1602" s="79" t="s">
        <v>754</v>
      </c>
      <c r="O1602" s="79" t="s">
        <v>792</v>
      </c>
      <c r="P1602" s="79" t="s">
        <v>782</v>
      </c>
    </row>
    <row r="1603" spans="11:16">
      <c r="K1603" s="362">
        <v>46952</v>
      </c>
      <c r="L1603" s="79" t="s">
        <v>769</v>
      </c>
      <c r="N1603" s="79" t="s">
        <v>780</v>
      </c>
      <c r="O1603" s="79" t="s">
        <v>750</v>
      </c>
      <c r="P1603" s="79" t="s">
        <v>777</v>
      </c>
    </row>
    <row r="1604" spans="11:16">
      <c r="K1604" s="362">
        <v>46953</v>
      </c>
      <c r="L1604" s="79" t="s">
        <v>770</v>
      </c>
      <c r="N1604" s="79" t="s">
        <v>785</v>
      </c>
      <c r="O1604" s="79" t="s">
        <v>750</v>
      </c>
      <c r="P1604" s="79" t="s">
        <v>752</v>
      </c>
    </row>
    <row r="1605" spans="11:16">
      <c r="K1605" s="362">
        <v>46954</v>
      </c>
      <c r="L1605" s="79" t="s">
        <v>771</v>
      </c>
      <c r="N1605" s="79" t="s">
        <v>754</v>
      </c>
      <c r="O1605" s="79" t="s">
        <v>751</v>
      </c>
      <c r="P1605" s="79" t="s">
        <v>752</v>
      </c>
    </row>
    <row r="1606" spans="11:16">
      <c r="K1606" s="362">
        <v>46955</v>
      </c>
      <c r="L1606" s="79" t="s">
        <v>772</v>
      </c>
      <c r="N1606" s="79" t="s">
        <v>780</v>
      </c>
      <c r="O1606" s="79" t="s">
        <v>750</v>
      </c>
      <c r="P1606" s="79" t="s">
        <v>777</v>
      </c>
    </row>
    <row r="1607" spans="11:16">
      <c r="K1607" s="362">
        <v>46956</v>
      </c>
      <c r="L1607" s="79" t="s">
        <v>773</v>
      </c>
      <c r="N1607" s="79" t="s">
        <v>754</v>
      </c>
      <c r="O1607" s="79" t="s">
        <v>750</v>
      </c>
      <c r="P1607" s="79" t="s">
        <v>777</v>
      </c>
    </row>
    <row r="1608" spans="11:16">
      <c r="K1608" s="362">
        <v>46957</v>
      </c>
      <c r="L1608" s="79" t="s">
        <v>774</v>
      </c>
      <c r="N1608" s="79" t="s">
        <v>775</v>
      </c>
      <c r="O1608" s="79" t="s">
        <v>779</v>
      </c>
      <c r="P1608" s="79" t="s">
        <v>786</v>
      </c>
    </row>
    <row r="1609" spans="11:16">
      <c r="K1609" s="362">
        <v>46958</v>
      </c>
      <c r="L1609" s="79" t="s">
        <v>767</v>
      </c>
      <c r="N1609" s="79" t="s">
        <v>783</v>
      </c>
      <c r="O1609" s="79" t="s">
        <v>754</v>
      </c>
      <c r="P1609" s="79" t="s">
        <v>750</v>
      </c>
    </row>
    <row r="1610" spans="11:16">
      <c r="K1610" s="362">
        <v>46959</v>
      </c>
      <c r="L1610" s="79" t="s">
        <v>769</v>
      </c>
      <c r="N1610" s="79" t="s">
        <v>752</v>
      </c>
      <c r="O1610" s="79" t="s">
        <v>780</v>
      </c>
      <c r="P1610" s="79" t="s">
        <v>751</v>
      </c>
    </row>
    <row r="1611" spans="11:16">
      <c r="K1611" s="362">
        <v>46960</v>
      </c>
      <c r="L1611" s="79" t="s">
        <v>770</v>
      </c>
      <c r="N1611" s="79" t="s">
        <v>752</v>
      </c>
      <c r="O1611" s="79" t="s">
        <v>780</v>
      </c>
      <c r="P1611" s="79" t="s">
        <v>776</v>
      </c>
    </row>
    <row r="1612" spans="11:16">
      <c r="K1612" s="362">
        <v>46961</v>
      </c>
      <c r="L1612" s="79" t="s">
        <v>771</v>
      </c>
      <c r="N1612" s="79" t="s">
        <v>783</v>
      </c>
      <c r="O1612" s="79" t="s">
        <v>754</v>
      </c>
      <c r="P1612" s="79" t="s">
        <v>781</v>
      </c>
    </row>
    <row r="1613" spans="11:16">
      <c r="K1613" s="362">
        <v>46962</v>
      </c>
      <c r="L1613" s="79" t="s">
        <v>772</v>
      </c>
      <c r="N1613" s="79" t="s">
        <v>752</v>
      </c>
      <c r="O1613" s="79" t="s">
        <v>780</v>
      </c>
      <c r="P1613" s="79" t="s">
        <v>750</v>
      </c>
    </row>
    <row r="1614" spans="11:16">
      <c r="K1614" s="362">
        <v>46963</v>
      </c>
      <c r="L1614" s="79" t="s">
        <v>773</v>
      </c>
      <c r="N1614" s="79" t="s">
        <v>778</v>
      </c>
      <c r="O1614" s="79" t="s">
        <v>754</v>
      </c>
      <c r="P1614" s="79" t="s">
        <v>784</v>
      </c>
    </row>
    <row r="1615" spans="11:16">
      <c r="K1615" s="362">
        <v>46964</v>
      </c>
      <c r="L1615" s="79" t="s">
        <v>774</v>
      </c>
      <c r="N1615" s="79" t="s">
        <v>752</v>
      </c>
      <c r="O1615" s="79" t="s">
        <v>754</v>
      </c>
      <c r="P1615" s="79" t="s">
        <v>750</v>
      </c>
    </row>
    <row r="1616" spans="11:16">
      <c r="K1616" s="362">
        <v>46965</v>
      </c>
      <c r="L1616" s="79" t="s">
        <v>767</v>
      </c>
      <c r="N1616" s="79" t="s">
        <v>779</v>
      </c>
      <c r="O1616" s="79" t="s">
        <v>752</v>
      </c>
      <c r="P1616" s="79" t="s">
        <v>780</v>
      </c>
    </row>
    <row r="1617" spans="11:16">
      <c r="K1617" s="362">
        <v>46966</v>
      </c>
      <c r="L1617" s="79" t="s">
        <v>769</v>
      </c>
      <c r="N1617" s="79" t="s">
        <v>779</v>
      </c>
      <c r="O1617" s="79" t="s">
        <v>752</v>
      </c>
      <c r="P1617" s="79" t="s">
        <v>758</v>
      </c>
    </row>
    <row r="1618" spans="11:16">
      <c r="K1618" s="362">
        <v>46967</v>
      </c>
      <c r="L1618" s="79" t="s">
        <v>770</v>
      </c>
      <c r="N1618" s="79" t="s">
        <v>776</v>
      </c>
      <c r="O1618" s="79" t="s">
        <v>752</v>
      </c>
      <c r="P1618" s="79" t="s">
        <v>785</v>
      </c>
    </row>
    <row r="1619" spans="11:16">
      <c r="K1619" s="362">
        <v>46968</v>
      </c>
      <c r="L1619" s="79" t="s">
        <v>771</v>
      </c>
      <c r="N1619" s="79" t="s">
        <v>776</v>
      </c>
      <c r="O1619" s="79" t="s">
        <v>786</v>
      </c>
      <c r="P1619" s="79" t="s">
        <v>754</v>
      </c>
    </row>
    <row r="1620" spans="11:16">
      <c r="K1620" s="362">
        <v>46969</v>
      </c>
      <c r="L1620" s="79" t="s">
        <v>772</v>
      </c>
      <c r="N1620" s="79" t="s">
        <v>750</v>
      </c>
      <c r="O1620" s="79" t="s">
        <v>787</v>
      </c>
      <c r="P1620" s="79" t="s">
        <v>754</v>
      </c>
    </row>
    <row r="1621" spans="11:16">
      <c r="K1621" s="362">
        <v>46970</v>
      </c>
      <c r="L1621" s="79" t="s">
        <v>773</v>
      </c>
      <c r="N1621" s="79" t="s">
        <v>776</v>
      </c>
      <c r="O1621" s="79" t="s">
        <v>778</v>
      </c>
      <c r="P1621" s="79" t="s">
        <v>775</v>
      </c>
    </row>
    <row r="1622" spans="11:16">
      <c r="K1622" s="362">
        <v>46971</v>
      </c>
      <c r="L1622" s="79" t="s">
        <v>774</v>
      </c>
      <c r="N1622" s="79" t="s">
        <v>750</v>
      </c>
      <c r="O1622" s="79" t="s">
        <v>752</v>
      </c>
      <c r="P1622" s="79" t="s">
        <v>790</v>
      </c>
    </row>
    <row r="1623" spans="11:16">
      <c r="K1623" s="362">
        <v>46972</v>
      </c>
      <c r="L1623" s="79" t="s">
        <v>767</v>
      </c>
      <c r="N1623" s="79" t="s">
        <v>788</v>
      </c>
      <c r="O1623" s="79" t="s">
        <v>781</v>
      </c>
      <c r="P1623" s="79" t="s">
        <v>786</v>
      </c>
    </row>
    <row r="1624" spans="11:16">
      <c r="K1624" s="362">
        <v>46973</v>
      </c>
      <c r="L1624" s="79" t="s">
        <v>769</v>
      </c>
      <c r="N1624" s="79" t="s">
        <v>754</v>
      </c>
      <c r="O1624" s="79" t="s">
        <v>750</v>
      </c>
      <c r="P1624" s="79" t="s">
        <v>786</v>
      </c>
    </row>
    <row r="1625" spans="11:16">
      <c r="K1625" s="362">
        <v>46974</v>
      </c>
      <c r="L1625" s="79" t="s">
        <v>770</v>
      </c>
      <c r="N1625" s="79" t="s">
        <v>758</v>
      </c>
      <c r="O1625" s="79" t="s">
        <v>776</v>
      </c>
      <c r="P1625" s="79" t="s">
        <v>783</v>
      </c>
    </row>
    <row r="1626" spans="11:16">
      <c r="K1626" s="362">
        <v>46975</v>
      </c>
      <c r="L1626" s="79" t="s">
        <v>771</v>
      </c>
      <c r="N1626" s="79" t="s">
        <v>754</v>
      </c>
      <c r="O1626" s="79" t="s">
        <v>750</v>
      </c>
      <c r="P1626" s="79" t="s">
        <v>782</v>
      </c>
    </row>
    <row r="1627" spans="11:16">
      <c r="K1627" s="362">
        <v>46976</v>
      </c>
      <c r="L1627" s="79" t="s">
        <v>772</v>
      </c>
      <c r="N1627" s="79" t="s">
        <v>785</v>
      </c>
      <c r="O1627" s="79" t="s">
        <v>779</v>
      </c>
      <c r="P1627" s="79" t="s">
        <v>752</v>
      </c>
    </row>
    <row r="1628" spans="11:16">
      <c r="K1628" s="362">
        <v>46977</v>
      </c>
      <c r="L1628" s="79" t="s">
        <v>773</v>
      </c>
      <c r="N1628" s="79" t="s">
        <v>785</v>
      </c>
      <c r="O1628" s="79" t="s">
        <v>750</v>
      </c>
      <c r="P1628" s="79" t="s">
        <v>787</v>
      </c>
    </row>
    <row r="1629" spans="11:16">
      <c r="K1629" s="362">
        <v>46978</v>
      </c>
      <c r="L1629" s="79" t="s">
        <v>774</v>
      </c>
      <c r="N1629" s="79" t="s">
        <v>780</v>
      </c>
      <c r="O1629" s="79" t="s">
        <v>779</v>
      </c>
      <c r="P1629" s="79" t="s">
        <v>752</v>
      </c>
    </row>
    <row r="1630" spans="11:16">
      <c r="K1630" s="362">
        <v>46979</v>
      </c>
      <c r="L1630" s="79" t="s">
        <v>767</v>
      </c>
      <c r="N1630" s="79" t="s">
        <v>777</v>
      </c>
      <c r="O1630" s="79" t="s">
        <v>785</v>
      </c>
      <c r="P1630" s="79" t="s">
        <v>750</v>
      </c>
    </row>
    <row r="1631" spans="11:16">
      <c r="K1631" s="362">
        <v>46980</v>
      </c>
      <c r="L1631" s="79" t="s">
        <v>769</v>
      </c>
      <c r="N1631" s="79" t="s">
        <v>752</v>
      </c>
      <c r="O1631" s="79" t="s">
        <v>754</v>
      </c>
      <c r="P1631" s="79" t="s">
        <v>751</v>
      </c>
    </row>
    <row r="1632" spans="11:16">
      <c r="K1632" s="362">
        <v>46981</v>
      </c>
      <c r="L1632" s="79" t="s">
        <v>770</v>
      </c>
      <c r="N1632" s="79" t="s">
        <v>752</v>
      </c>
      <c r="O1632" s="79" t="s">
        <v>780</v>
      </c>
      <c r="P1632" s="79" t="s">
        <v>750</v>
      </c>
    </row>
    <row r="1633" spans="11:16">
      <c r="K1633" s="362">
        <v>46982</v>
      </c>
      <c r="L1633" s="79" t="s">
        <v>771</v>
      </c>
      <c r="N1633" s="79" t="s">
        <v>777</v>
      </c>
      <c r="O1633" s="79" t="s">
        <v>754</v>
      </c>
      <c r="P1633" s="79" t="s">
        <v>750</v>
      </c>
    </row>
    <row r="1634" spans="11:16">
      <c r="K1634" s="362">
        <v>46983</v>
      </c>
      <c r="L1634" s="79" t="s">
        <v>772</v>
      </c>
      <c r="N1634" s="79" t="s">
        <v>777</v>
      </c>
      <c r="O1634" s="79" t="s">
        <v>775</v>
      </c>
      <c r="P1634" s="79" t="s">
        <v>779</v>
      </c>
    </row>
    <row r="1635" spans="11:16">
      <c r="K1635" s="362">
        <v>46984</v>
      </c>
      <c r="L1635" s="79" t="s">
        <v>773</v>
      </c>
      <c r="N1635" s="79" t="s">
        <v>786</v>
      </c>
      <c r="O1635" s="79" t="s">
        <v>775</v>
      </c>
      <c r="P1635" s="79" t="s">
        <v>750</v>
      </c>
    </row>
    <row r="1636" spans="11:16">
      <c r="K1636" s="362">
        <v>46985</v>
      </c>
      <c r="L1636" s="79" t="s">
        <v>774</v>
      </c>
      <c r="N1636" s="79" t="s">
        <v>752</v>
      </c>
      <c r="O1636" s="79" t="s">
        <v>754</v>
      </c>
      <c r="P1636" s="79" t="s">
        <v>779</v>
      </c>
    </row>
    <row r="1637" spans="11:16">
      <c r="K1637" s="362">
        <v>46986</v>
      </c>
      <c r="L1637" s="79" t="s">
        <v>767</v>
      </c>
      <c r="N1637" s="79" t="s">
        <v>751</v>
      </c>
      <c r="O1637" s="79" t="s">
        <v>752</v>
      </c>
      <c r="P1637" s="79" t="s">
        <v>780</v>
      </c>
    </row>
    <row r="1638" spans="11:16">
      <c r="K1638" s="362">
        <v>46987</v>
      </c>
      <c r="L1638" s="79" t="s">
        <v>769</v>
      </c>
      <c r="N1638" s="79" t="s">
        <v>776</v>
      </c>
      <c r="O1638" s="79" t="s">
        <v>783</v>
      </c>
      <c r="P1638" s="79" t="s">
        <v>754</v>
      </c>
    </row>
    <row r="1639" spans="11:16">
      <c r="K1639" s="362">
        <v>46988</v>
      </c>
      <c r="L1639" s="79" t="s">
        <v>770</v>
      </c>
      <c r="N1639" s="79" t="s">
        <v>781</v>
      </c>
      <c r="O1639" s="79" t="s">
        <v>752</v>
      </c>
      <c r="P1639" s="79" t="s">
        <v>780</v>
      </c>
    </row>
    <row r="1640" spans="11:16">
      <c r="K1640" s="362">
        <v>46989</v>
      </c>
      <c r="L1640" s="79" t="s">
        <v>771</v>
      </c>
      <c r="N1640" s="79" t="s">
        <v>750</v>
      </c>
      <c r="O1640" s="79" t="s">
        <v>778</v>
      </c>
      <c r="P1640" s="79" t="s">
        <v>754</v>
      </c>
    </row>
    <row r="1641" spans="11:16">
      <c r="K1641" s="362">
        <v>46990</v>
      </c>
      <c r="L1641" s="79" t="s">
        <v>772</v>
      </c>
      <c r="N1641" s="79" t="s">
        <v>784</v>
      </c>
      <c r="O1641" s="79" t="s">
        <v>752</v>
      </c>
      <c r="P1641" s="79" t="s">
        <v>754</v>
      </c>
    </row>
    <row r="1642" spans="11:16">
      <c r="K1642" s="362">
        <v>46991</v>
      </c>
      <c r="L1642" s="79" t="s">
        <v>773</v>
      </c>
      <c r="N1642" s="79" t="s">
        <v>750</v>
      </c>
      <c r="O1642" s="79" t="s">
        <v>782</v>
      </c>
      <c r="P1642" s="79" t="s">
        <v>754</v>
      </c>
    </row>
    <row r="1643" spans="11:16">
      <c r="K1643" s="362">
        <v>46992</v>
      </c>
      <c r="L1643" s="79" t="s">
        <v>774</v>
      </c>
      <c r="N1643" s="79" t="s">
        <v>779</v>
      </c>
      <c r="O1643" s="79" t="s">
        <v>752</v>
      </c>
      <c r="P1643" s="79" t="s">
        <v>790</v>
      </c>
    </row>
    <row r="1644" spans="11:16">
      <c r="K1644" s="362">
        <v>46993</v>
      </c>
      <c r="L1644" s="79" t="s">
        <v>767</v>
      </c>
      <c r="N1644" s="79" t="s">
        <v>754</v>
      </c>
      <c r="O1644" s="79" t="s">
        <v>750</v>
      </c>
      <c r="P1644" s="79" t="s">
        <v>752</v>
      </c>
    </row>
    <row r="1645" spans="11:16">
      <c r="K1645" s="362">
        <v>46994</v>
      </c>
      <c r="L1645" s="79" t="s">
        <v>769</v>
      </c>
      <c r="N1645" s="79" t="s">
        <v>754</v>
      </c>
      <c r="O1645" s="79" t="s">
        <v>779</v>
      </c>
      <c r="P1645" s="79" t="s">
        <v>752</v>
      </c>
    </row>
    <row r="1646" spans="11:16">
      <c r="K1646" s="362">
        <v>46995</v>
      </c>
      <c r="L1646" s="79" t="s">
        <v>770</v>
      </c>
      <c r="N1646" s="79" t="s">
        <v>754</v>
      </c>
      <c r="O1646" s="79" t="s">
        <v>750</v>
      </c>
      <c r="P1646" s="79" t="s">
        <v>752</v>
      </c>
    </row>
    <row r="1647" spans="11:16">
      <c r="K1647" s="362">
        <v>46996</v>
      </c>
      <c r="L1647" s="79" t="s">
        <v>771</v>
      </c>
      <c r="N1647" s="79" t="s">
        <v>785</v>
      </c>
      <c r="O1647" s="79" t="s">
        <v>779</v>
      </c>
      <c r="P1647" s="79" t="s">
        <v>752</v>
      </c>
    </row>
    <row r="1648" spans="11:16">
      <c r="K1648" s="362">
        <v>46997</v>
      </c>
      <c r="L1648" s="79" t="s">
        <v>772</v>
      </c>
      <c r="N1648" s="79" t="s">
        <v>754</v>
      </c>
      <c r="O1648" s="79" t="s">
        <v>751</v>
      </c>
      <c r="P1648" s="79" t="s">
        <v>783</v>
      </c>
    </row>
    <row r="1649" spans="11:16">
      <c r="K1649" s="362">
        <v>46998</v>
      </c>
      <c r="L1649" s="79" t="s">
        <v>773</v>
      </c>
      <c r="N1649" s="79" t="s">
        <v>754</v>
      </c>
      <c r="O1649" s="79" t="s">
        <v>750</v>
      </c>
      <c r="P1649" s="79" t="s">
        <v>777</v>
      </c>
    </row>
    <row r="1650" spans="11:16">
      <c r="K1650" s="362">
        <v>46999</v>
      </c>
      <c r="L1650" s="79" t="s">
        <v>774</v>
      </c>
      <c r="N1650" s="79" t="s">
        <v>775</v>
      </c>
      <c r="O1650" s="79" t="s">
        <v>781</v>
      </c>
      <c r="P1650" s="79" t="s">
        <v>752</v>
      </c>
    </row>
    <row r="1651" spans="11:16">
      <c r="K1651" s="362">
        <v>47000</v>
      </c>
      <c r="L1651" s="79" t="s">
        <v>767</v>
      </c>
      <c r="N1651" s="79" t="s">
        <v>752</v>
      </c>
      <c r="O1651" s="79" t="s">
        <v>775</v>
      </c>
      <c r="P1651" s="79" t="s">
        <v>750</v>
      </c>
    </row>
    <row r="1652" spans="11:16">
      <c r="K1652" s="362">
        <v>47001</v>
      </c>
      <c r="L1652" s="79" t="s">
        <v>769</v>
      </c>
      <c r="N1652" s="79" t="s">
        <v>787</v>
      </c>
      <c r="O1652" s="79" t="s">
        <v>754</v>
      </c>
      <c r="P1652" s="79" t="s">
        <v>750</v>
      </c>
    </row>
    <row r="1653" spans="11:16">
      <c r="K1653" s="362">
        <v>47002</v>
      </c>
      <c r="L1653" s="79" t="s">
        <v>770</v>
      </c>
      <c r="N1653" s="79" t="s">
        <v>753</v>
      </c>
      <c r="O1653" s="79" t="s">
        <v>754</v>
      </c>
      <c r="P1653" s="79" t="s">
        <v>750</v>
      </c>
    </row>
    <row r="1654" spans="11:16">
      <c r="K1654" s="362">
        <v>47003</v>
      </c>
      <c r="L1654" s="79" t="s">
        <v>771</v>
      </c>
      <c r="N1654" s="79" t="s">
        <v>777</v>
      </c>
      <c r="O1654" s="79" t="s">
        <v>775</v>
      </c>
      <c r="P1654" s="79" t="s">
        <v>779</v>
      </c>
    </row>
    <row r="1655" spans="11:16">
      <c r="K1655" s="362">
        <v>47004</v>
      </c>
      <c r="L1655" s="79" t="s">
        <v>772</v>
      </c>
      <c r="N1655" s="79" t="s">
        <v>782</v>
      </c>
      <c r="O1655" s="79" t="s">
        <v>754</v>
      </c>
      <c r="P1655" s="79" t="s">
        <v>751</v>
      </c>
    </row>
    <row r="1656" spans="11:16">
      <c r="K1656" s="362">
        <v>47005</v>
      </c>
      <c r="L1656" s="79" t="s">
        <v>773</v>
      </c>
      <c r="N1656" s="79" t="s">
        <v>783</v>
      </c>
      <c r="O1656" s="79" t="s">
        <v>754</v>
      </c>
      <c r="P1656" s="79" t="s">
        <v>781</v>
      </c>
    </row>
    <row r="1657" spans="11:16">
      <c r="K1657" s="362">
        <v>47006</v>
      </c>
      <c r="L1657" s="79" t="s">
        <v>774</v>
      </c>
      <c r="N1657" s="79" t="s">
        <v>783</v>
      </c>
      <c r="O1657" s="79" t="s">
        <v>788</v>
      </c>
      <c r="P1657" s="79" t="s">
        <v>750</v>
      </c>
    </row>
    <row r="1658" spans="11:16">
      <c r="K1658" s="362">
        <v>47007</v>
      </c>
      <c r="L1658" s="79" t="s">
        <v>767</v>
      </c>
      <c r="N1658" s="79" t="s">
        <v>750</v>
      </c>
      <c r="O1658" s="79" t="s">
        <v>787</v>
      </c>
      <c r="P1658" s="79" t="s">
        <v>754</v>
      </c>
    </row>
    <row r="1659" spans="11:16">
      <c r="K1659" s="362">
        <v>47008</v>
      </c>
      <c r="L1659" s="79" t="s">
        <v>769</v>
      </c>
      <c r="N1659" s="79" t="s">
        <v>776</v>
      </c>
      <c r="O1659" s="79" t="s">
        <v>778</v>
      </c>
      <c r="P1659" s="79" t="s">
        <v>775</v>
      </c>
    </row>
    <row r="1660" spans="11:16">
      <c r="K1660" s="362">
        <v>47009</v>
      </c>
      <c r="L1660" s="79" t="s">
        <v>770</v>
      </c>
      <c r="N1660" s="79" t="s">
        <v>750</v>
      </c>
      <c r="O1660" s="79" t="s">
        <v>752</v>
      </c>
      <c r="P1660" s="79" t="s">
        <v>790</v>
      </c>
    </row>
    <row r="1661" spans="11:16">
      <c r="K1661" s="362">
        <v>47010</v>
      </c>
      <c r="L1661" s="79" t="s">
        <v>771</v>
      </c>
      <c r="N1661" s="79" t="s">
        <v>791</v>
      </c>
      <c r="O1661" s="79" t="s">
        <v>777</v>
      </c>
      <c r="P1661" s="79" t="s">
        <v>788</v>
      </c>
    </row>
    <row r="1662" spans="11:16">
      <c r="K1662" s="362">
        <v>47011</v>
      </c>
      <c r="L1662" s="79" t="s">
        <v>772</v>
      </c>
      <c r="N1662" s="79" t="s">
        <v>750</v>
      </c>
      <c r="O1662" s="79" t="s">
        <v>752</v>
      </c>
      <c r="P1662" s="79" t="s">
        <v>788</v>
      </c>
    </row>
    <row r="1663" spans="11:16">
      <c r="K1663" s="362">
        <v>47012</v>
      </c>
      <c r="L1663" s="79" t="s">
        <v>773</v>
      </c>
      <c r="N1663" s="79" t="s">
        <v>751</v>
      </c>
      <c r="O1663" s="79" t="s">
        <v>783</v>
      </c>
      <c r="P1663" s="79" t="s">
        <v>775</v>
      </c>
    </row>
    <row r="1664" spans="11:16">
      <c r="K1664" s="362">
        <v>47013</v>
      </c>
      <c r="L1664" s="79" t="s">
        <v>774</v>
      </c>
      <c r="N1664" s="79" t="s">
        <v>750</v>
      </c>
      <c r="O1664" s="79" t="s">
        <v>752</v>
      </c>
      <c r="P1664" s="79" t="s">
        <v>780</v>
      </c>
    </row>
    <row r="1665" spans="11:16">
      <c r="K1665" s="362">
        <v>47014</v>
      </c>
      <c r="L1665" s="79" t="s">
        <v>767</v>
      </c>
      <c r="N1665" s="79" t="s">
        <v>785</v>
      </c>
      <c r="O1665" s="79" t="s">
        <v>779</v>
      </c>
      <c r="P1665" s="79" t="s">
        <v>752</v>
      </c>
    </row>
    <row r="1666" spans="11:16">
      <c r="K1666" s="362">
        <v>47015</v>
      </c>
      <c r="L1666" s="79" t="s">
        <v>769</v>
      </c>
      <c r="N1666" s="79" t="s">
        <v>785</v>
      </c>
      <c r="O1666" s="79" t="s">
        <v>750</v>
      </c>
      <c r="P1666" s="79" t="s">
        <v>787</v>
      </c>
    </row>
    <row r="1667" spans="11:16">
      <c r="K1667" s="362">
        <v>47016</v>
      </c>
      <c r="L1667" s="79" t="s">
        <v>770</v>
      </c>
      <c r="N1667" s="79" t="s">
        <v>780</v>
      </c>
      <c r="O1667" s="79" t="s">
        <v>779</v>
      </c>
      <c r="P1667" s="79" t="s">
        <v>752</v>
      </c>
    </row>
    <row r="1668" spans="11:16">
      <c r="K1668" s="362">
        <v>47017</v>
      </c>
      <c r="L1668" s="79" t="s">
        <v>771</v>
      </c>
      <c r="N1668" s="79" t="s">
        <v>785</v>
      </c>
      <c r="O1668" s="79" t="s">
        <v>781</v>
      </c>
      <c r="P1668" s="79" t="s">
        <v>752</v>
      </c>
    </row>
    <row r="1669" spans="11:16">
      <c r="K1669" s="362">
        <v>47018</v>
      </c>
      <c r="L1669" s="79" t="s">
        <v>772</v>
      </c>
      <c r="N1669" s="79" t="s">
        <v>754</v>
      </c>
      <c r="O1669" s="79" t="s">
        <v>750</v>
      </c>
      <c r="P1669" s="79" t="s">
        <v>753</v>
      </c>
    </row>
    <row r="1670" spans="11:16">
      <c r="K1670" s="362">
        <v>47019</v>
      </c>
      <c r="L1670" s="79" t="s">
        <v>773</v>
      </c>
      <c r="N1670" s="79" t="s">
        <v>754</v>
      </c>
      <c r="O1670" s="79" t="s">
        <v>779</v>
      </c>
      <c r="P1670" s="79" t="s">
        <v>752</v>
      </c>
    </row>
    <row r="1671" spans="11:16">
      <c r="K1671" s="362">
        <v>47020</v>
      </c>
      <c r="L1671" s="79" t="s">
        <v>774</v>
      </c>
      <c r="N1671" s="79" t="s">
        <v>785</v>
      </c>
      <c r="O1671" s="79" t="s">
        <v>750</v>
      </c>
      <c r="P1671" s="79" t="s">
        <v>752</v>
      </c>
    </row>
    <row r="1672" spans="11:16">
      <c r="K1672" s="362">
        <v>47021</v>
      </c>
      <c r="L1672" s="79" t="s">
        <v>767</v>
      </c>
      <c r="N1672" s="79" t="s">
        <v>777</v>
      </c>
      <c r="O1672" s="79" t="s">
        <v>775</v>
      </c>
      <c r="P1672" s="79" t="s">
        <v>779</v>
      </c>
    </row>
    <row r="1673" spans="11:16">
      <c r="K1673" s="362">
        <v>47022</v>
      </c>
      <c r="L1673" s="79" t="s">
        <v>769</v>
      </c>
      <c r="N1673" s="79" t="s">
        <v>786</v>
      </c>
      <c r="O1673" s="79" t="s">
        <v>754</v>
      </c>
      <c r="P1673" s="79" t="s">
        <v>751</v>
      </c>
    </row>
    <row r="1674" spans="11:16">
      <c r="K1674" s="362">
        <v>47023</v>
      </c>
      <c r="L1674" s="79" t="s">
        <v>770</v>
      </c>
      <c r="N1674" s="79" t="s">
        <v>752</v>
      </c>
      <c r="O1674" s="79" t="s">
        <v>754</v>
      </c>
      <c r="P1674" s="79" t="s">
        <v>781</v>
      </c>
    </row>
    <row r="1675" spans="11:16">
      <c r="K1675" s="362">
        <v>47024</v>
      </c>
      <c r="L1675" s="79" t="s">
        <v>771</v>
      </c>
      <c r="N1675" s="79" t="s">
        <v>783</v>
      </c>
      <c r="O1675" s="79" t="s">
        <v>780</v>
      </c>
      <c r="P1675" s="79" t="s">
        <v>779</v>
      </c>
    </row>
    <row r="1676" spans="11:16">
      <c r="K1676" s="362">
        <v>47025</v>
      </c>
      <c r="L1676" s="79" t="s">
        <v>772</v>
      </c>
      <c r="N1676" s="79" t="s">
        <v>752</v>
      </c>
      <c r="O1676" s="79" t="s">
        <v>758</v>
      </c>
      <c r="P1676" s="79" t="s">
        <v>776</v>
      </c>
    </row>
    <row r="1677" spans="11:16">
      <c r="K1677" s="362">
        <v>47026</v>
      </c>
      <c r="L1677" s="79" t="s">
        <v>773</v>
      </c>
      <c r="N1677" s="79" t="s">
        <v>752</v>
      </c>
      <c r="O1677" s="79" t="s">
        <v>785</v>
      </c>
      <c r="P1677" s="79" t="s">
        <v>776</v>
      </c>
    </row>
    <row r="1678" spans="11:16">
      <c r="K1678" s="362">
        <v>47027</v>
      </c>
      <c r="L1678" s="79" t="s">
        <v>774</v>
      </c>
      <c r="N1678" s="79" t="s">
        <v>786</v>
      </c>
      <c r="O1678" s="79" t="s">
        <v>754</v>
      </c>
      <c r="P1678" s="79" t="s">
        <v>750</v>
      </c>
    </row>
    <row r="1679" spans="11:16">
      <c r="K1679" s="362">
        <v>47028</v>
      </c>
      <c r="L1679" s="79" t="s">
        <v>767</v>
      </c>
      <c r="N1679" s="79" t="s">
        <v>792</v>
      </c>
      <c r="O1679" s="79" t="s">
        <v>752</v>
      </c>
      <c r="P1679" s="79" t="s">
        <v>775</v>
      </c>
    </row>
    <row r="1680" spans="11:16">
      <c r="K1680" s="362">
        <v>47029</v>
      </c>
      <c r="L1680" s="79" t="s">
        <v>769</v>
      </c>
      <c r="N1680" s="79" t="s">
        <v>784</v>
      </c>
      <c r="O1680" s="79" t="s">
        <v>783</v>
      </c>
      <c r="P1680" s="79" t="s">
        <v>754</v>
      </c>
    </row>
    <row r="1681" spans="11:16">
      <c r="K1681" s="362">
        <v>47030</v>
      </c>
      <c r="L1681" s="79" t="s">
        <v>770</v>
      </c>
      <c r="N1681" s="79" t="s">
        <v>750</v>
      </c>
      <c r="O1681" s="79" t="s">
        <v>778</v>
      </c>
      <c r="P1681" s="79" t="s">
        <v>788</v>
      </c>
    </row>
    <row r="1682" spans="11:16">
      <c r="K1682" s="362">
        <v>47031</v>
      </c>
      <c r="L1682" s="79" t="s">
        <v>771</v>
      </c>
      <c r="N1682" s="79" t="s">
        <v>781</v>
      </c>
      <c r="O1682" s="79" t="s">
        <v>786</v>
      </c>
      <c r="P1682" s="79" t="s">
        <v>754</v>
      </c>
    </row>
    <row r="1683" spans="11:16">
      <c r="K1683" s="362">
        <v>47032</v>
      </c>
      <c r="L1683" s="79" t="s">
        <v>772</v>
      </c>
      <c r="N1683" s="79" t="s">
        <v>750</v>
      </c>
      <c r="O1683" s="79" t="s">
        <v>786</v>
      </c>
      <c r="P1683" s="79" t="s">
        <v>758</v>
      </c>
    </row>
    <row r="1684" spans="11:16">
      <c r="K1684" s="362">
        <v>47033</v>
      </c>
      <c r="L1684" s="79" t="s">
        <v>773</v>
      </c>
      <c r="N1684" s="79" t="s">
        <v>776</v>
      </c>
      <c r="O1684" s="79" t="s">
        <v>783</v>
      </c>
      <c r="P1684" s="79" t="s">
        <v>754</v>
      </c>
    </row>
    <row r="1685" spans="11:16">
      <c r="K1685" s="362">
        <v>47034</v>
      </c>
      <c r="L1685" s="79" t="s">
        <v>774</v>
      </c>
      <c r="N1685" s="79" t="s">
        <v>750</v>
      </c>
      <c r="O1685" s="79" t="s">
        <v>782</v>
      </c>
      <c r="P1685" s="79" t="s">
        <v>785</v>
      </c>
    </row>
    <row r="1686" spans="11:16">
      <c r="K1686" s="362">
        <v>47035</v>
      </c>
      <c r="L1686" s="79" t="s">
        <v>767</v>
      </c>
      <c r="N1686" s="79" t="s">
        <v>780</v>
      </c>
      <c r="O1686" s="79" t="s">
        <v>750</v>
      </c>
      <c r="P1686" s="79" t="s">
        <v>777</v>
      </c>
    </row>
    <row r="1687" spans="11:16">
      <c r="K1687" s="362">
        <v>47036</v>
      </c>
      <c r="L1687" s="79" t="s">
        <v>769</v>
      </c>
      <c r="N1687" s="79" t="s">
        <v>754</v>
      </c>
      <c r="O1687" s="79" t="s">
        <v>792</v>
      </c>
      <c r="P1687" s="79" t="s">
        <v>782</v>
      </c>
    </row>
    <row r="1688" spans="11:16">
      <c r="K1688" s="362">
        <v>47037</v>
      </c>
      <c r="L1688" s="79" t="s">
        <v>770</v>
      </c>
      <c r="N1688" s="79" t="s">
        <v>780</v>
      </c>
      <c r="O1688" s="79" t="s">
        <v>750</v>
      </c>
      <c r="P1688" s="79" t="s">
        <v>777</v>
      </c>
    </row>
    <row r="1689" spans="11:16">
      <c r="K1689" s="362">
        <v>47038</v>
      </c>
      <c r="L1689" s="79" t="s">
        <v>771</v>
      </c>
      <c r="N1689" s="79" t="s">
        <v>785</v>
      </c>
      <c r="O1689" s="79" t="s">
        <v>750</v>
      </c>
      <c r="P1689" s="79" t="s">
        <v>752</v>
      </c>
    </row>
    <row r="1690" spans="11:16">
      <c r="K1690" s="362">
        <v>47039</v>
      </c>
      <c r="L1690" s="79" t="s">
        <v>772</v>
      </c>
      <c r="N1690" s="79" t="s">
        <v>754</v>
      </c>
      <c r="O1690" s="79" t="s">
        <v>751</v>
      </c>
      <c r="P1690" s="79" t="s">
        <v>752</v>
      </c>
    </row>
    <row r="1691" spans="11:16">
      <c r="K1691" s="362">
        <v>47040</v>
      </c>
      <c r="L1691" s="79" t="s">
        <v>773</v>
      </c>
      <c r="N1691" s="79" t="s">
        <v>780</v>
      </c>
      <c r="O1691" s="79" t="s">
        <v>750</v>
      </c>
      <c r="P1691" s="79" t="s">
        <v>777</v>
      </c>
    </row>
    <row r="1692" spans="11:16">
      <c r="K1692" s="362">
        <v>47041</v>
      </c>
      <c r="L1692" s="79" t="s">
        <v>774</v>
      </c>
      <c r="N1692" s="79" t="s">
        <v>754</v>
      </c>
      <c r="O1692" s="79" t="s">
        <v>750</v>
      </c>
      <c r="P1692" s="79" t="s">
        <v>777</v>
      </c>
    </row>
    <row r="1693" spans="11:16">
      <c r="K1693" s="362">
        <v>47042</v>
      </c>
      <c r="L1693" s="79" t="s">
        <v>767</v>
      </c>
      <c r="N1693" s="79" t="s">
        <v>783</v>
      </c>
      <c r="O1693" s="79" t="s">
        <v>780</v>
      </c>
      <c r="P1693" s="79" t="s">
        <v>791</v>
      </c>
    </row>
    <row r="1694" spans="11:16">
      <c r="K1694" s="362">
        <v>47043</v>
      </c>
      <c r="L1694" s="79" t="s">
        <v>769</v>
      </c>
      <c r="N1694" s="79" t="s">
        <v>783</v>
      </c>
      <c r="O1694" s="79" t="s">
        <v>754</v>
      </c>
      <c r="P1694" s="79" t="s">
        <v>750</v>
      </c>
    </row>
    <row r="1695" spans="11:16">
      <c r="K1695" s="362">
        <v>47044</v>
      </c>
      <c r="L1695" s="79" t="s">
        <v>770</v>
      </c>
      <c r="N1695" s="79" t="s">
        <v>752</v>
      </c>
      <c r="O1695" s="79" t="s">
        <v>780</v>
      </c>
      <c r="P1695" s="79" t="s">
        <v>751</v>
      </c>
    </row>
    <row r="1696" spans="11:16">
      <c r="K1696" s="362">
        <v>47045</v>
      </c>
      <c r="L1696" s="79" t="s">
        <v>771</v>
      </c>
      <c r="N1696" s="79" t="s">
        <v>752</v>
      </c>
      <c r="O1696" s="79" t="s">
        <v>780</v>
      </c>
      <c r="P1696" s="79" t="s">
        <v>776</v>
      </c>
    </row>
    <row r="1697" spans="11:16">
      <c r="K1697" s="362">
        <v>47046</v>
      </c>
      <c r="L1697" s="79" t="s">
        <v>772</v>
      </c>
      <c r="N1697" s="79" t="s">
        <v>783</v>
      </c>
      <c r="O1697" s="79" t="s">
        <v>754</v>
      </c>
      <c r="P1697" s="79" t="s">
        <v>781</v>
      </c>
    </row>
    <row r="1698" spans="11:16">
      <c r="K1698" s="362">
        <v>47047</v>
      </c>
      <c r="L1698" s="79" t="s">
        <v>773</v>
      </c>
      <c r="N1698" s="79" t="s">
        <v>752</v>
      </c>
      <c r="O1698" s="79" t="s">
        <v>780</v>
      </c>
      <c r="P1698" s="79" t="s">
        <v>750</v>
      </c>
    </row>
    <row r="1699" spans="11:16">
      <c r="K1699" s="362">
        <v>47048</v>
      </c>
      <c r="L1699" s="79" t="s">
        <v>774</v>
      </c>
      <c r="N1699" s="79" t="s">
        <v>778</v>
      </c>
      <c r="O1699" s="79" t="s">
        <v>754</v>
      </c>
      <c r="P1699" s="79" t="s">
        <v>784</v>
      </c>
    </row>
    <row r="1700" spans="11:16">
      <c r="K1700" s="362">
        <v>47049</v>
      </c>
      <c r="L1700" s="79" t="s">
        <v>767</v>
      </c>
      <c r="N1700" s="79" t="s">
        <v>750</v>
      </c>
      <c r="O1700" s="79" t="s">
        <v>752</v>
      </c>
      <c r="P1700" s="79" t="s">
        <v>754</v>
      </c>
    </row>
    <row r="1701" spans="11:16">
      <c r="K1701" s="362">
        <v>47050</v>
      </c>
      <c r="L1701" s="79" t="s">
        <v>769</v>
      </c>
      <c r="N1701" s="79" t="s">
        <v>779</v>
      </c>
      <c r="O1701" s="79" t="s">
        <v>752</v>
      </c>
      <c r="P1701" s="79" t="s">
        <v>780</v>
      </c>
    </row>
    <row r="1702" spans="11:16">
      <c r="K1702" s="362">
        <v>47051</v>
      </c>
      <c r="L1702" s="79" t="s">
        <v>770</v>
      </c>
      <c r="N1702" s="79" t="s">
        <v>750</v>
      </c>
      <c r="O1702" s="79" t="s">
        <v>787</v>
      </c>
      <c r="P1702" s="79" t="s">
        <v>780</v>
      </c>
    </row>
    <row r="1703" spans="11:16">
      <c r="K1703" s="362">
        <v>47052</v>
      </c>
      <c r="L1703" s="79" t="s">
        <v>771</v>
      </c>
      <c r="N1703" s="79" t="s">
        <v>779</v>
      </c>
      <c r="O1703" s="79" t="s">
        <v>752</v>
      </c>
      <c r="P1703" s="79" t="s">
        <v>785</v>
      </c>
    </row>
    <row r="1704" spans="11:16">
      <c r="K1704" s="362">
        <v>47053</v>
      </c>
      <c r="L1704" s="79" t="s">
        <v>772</v>
      </c>
      <c r="N1704" s="79" t="s">
        <v>781</v>
      </c>
      <c r="O1704" s="79" t="s">
        <v>752</v>
      </c>
      <c r="P1704" s="79" t="s">
        <v>754</v>
      </c>
    </row>
    <row r="1705" spans="11:16">
      <c r="K1705" s="362">
        <v>47054</v>
      </c>
      <c r="L1705" s="79" t="s">
        <v>773</v>
      </c>
      <c r="N1705" s="79" t="s">
        <v>750</v>
      </c>
      <c r="O1705" s="79" t="s">
        <v>753</v>
      </c>
      <c r="P1705" s="79" t="s">
        <v>754</v>
      </c>
    </row>
    <row r="1706" spans="11:16">
      <c r="K1706" s="362">
        <v>47055</v>
      </c>
      <c r="L1706" s="79" t="s">
        <v>774</v>
      </c>
      <c r="N1706" s="79" t="s">
        <v>779</v>
      </c>
      <c r="O1706" s="79" t="s">
        <v>752</v>
      </c>
      <c r="P1706" s="79" t="s">
        <v>785</v>
      </c>
    </row>
    <row r="1707" spans="11:16">
      <c r="K1707" s="362">
        <v>47056</v>
      </c>
      <c r="L1707" s="79" t="s">
        <v>767</v>
      </c>
      <c r="N1707" s="79" t="s">
        <v>754</v>
      </c>
      <c r="O1707" s="79" t="s">
        <v>750</v>
      </c>
      <c r="P1707" s="79" t="s">
        <v>777</v>
      </c>
    </row>
    <row r="1708" spans="11:16">
      <c r="K1708" s="362">
        <v>47057</v>
      </c>
      <c r="L1708" s="79" t="s">
        <v>769</v>
      </c>
      <c r="N1708" s="79" t="s">
        <v>775</v>
      </c>
      <c r="O1708" s="79" t="s">
        <v>779</v>
      </c>
      <c r="P1708" s="79" t="s">
        <v>786</v>
      </c>
    </row>
    <row r="1709" spans="11:16">
      <c r="K1709" s="362">
        <v>47058</v>
      </c>
      <c r="L1709" s="79" t="s">
        <v>770</v>
      </c>
      <c r="N1709" s="79" t="s">
        <v>775</v>
      </c>
      <c r="O1709" s="79" t="s">
        <v>750</v>
      </c>
      <c r="P1709" s="79" t="s">
        <v>752</v>
      </c>
    </row>
    <row r="1710" spans="11:16">
      <c r="K1710" s="362">
        <v>47059</v>
      </c>
      <c r="L1710" s="79" t="s">
        <v>771</v>
      </c>
      <c r="N1710" s="79" t="s">
        <v>754</v>
      </c>
      <c r="O1710" s="79" t="s">
        <v>779</v>
      </c>
      <c r="P1710" s="79" t="s">
        <v>753</v>
      </c>
    </row>
    <row r="1711" spans="11:16">
      <c r="K1711" s="362">
        <v>47060</v>
      </c>
      <c r="L1711" s="79" t="s">
        <v>772</v>
      </c>
      <c r="N1711" s="79" t="s">
        <v>754</v>
      </c>
      <c r="O1711" s="79" t="s">
        <v>779</v>
      </c>
      <c r="P1711" s="79" t="s">
        <v>783</v>
      </c>
    </row>
    <row r="1712" spans="11:16">
      <c r="K1712" s="362">
        <v>47061</v>
      </c>
      <c r="L1712" s="79" t="s">
        <v>773</v>
      </c>
      <c r="N1712" s="79" t="s">
        <v>775</v>
      </c>
      <c r="O1712" s="79" t="s">
        <v>750</v>
      </c>
      <c r="P1712" s="79" t="s">
        <v>777</v>
      </c>
    </row>
    <row r="1713" spans="11:16">
      <c r="K1713" s="362">
        <v>47062</v>
      </c>
      <c r="L1713" s="79" t="s">
        <v>774</v>
      </c>
      <c r="N1713" s="79" t="s">
        <v>754</v>
      </c>
      <c r="O1713" s="79" t="s">
        <v>779</v>
      </c>
      <c r="P1713" s="79" t="s">
        <v>752</v>
      </c>
    </row>
    <row r="1714" spans="11:16">
      <c r="K1714" s="362">
        <v>47063</v>
      </c>
      <c r="L1714" s="79" t="s">
        <v>767</v>
      </c>
      <c r="N1714" s="79" t="s">
        <v>778</v>
      </c>
      <c r="O1714" s="79" t="s">
        <v>754</v>
      </c>
      <c r="P1714" s="79" t="s">
        <v>784</v>
      </c>
    </row>
    <row r="1715" spans="11:16">
      <c r="K1715" s="362">
        <v>47064</v>
      </c>
      <c r="L1715" s="79" t="s">
        <v>769</v>
      </c>
      <c r="N1715" s="79" t="s">
        <v>752</v>
      </c>
      <c r="O1715" s="79" t="s">
        <v>754</v>
      </c>
      <c r="P1715" s="79" t="s">
        <v>750</v>
      </c>
    </row>
    <row r="1716" spans="11:16">
      <c r="K1716" s="362">
        <v>47065</v>
      </c>
      <c r="L1716" s="79" t="s">
        <v>770</v>
      </c>
      <c r="N1716" s="79" t="s">
        <v>782</v>
      </c>
      <c r="O1716" s="79" t="s">
        <v>754</v>
      </c>
      <c r="P1716" s="79" t="s">
        <v>779</v>
      </c>
    </row>
    <row r="1717" spans="11:16">
      <c r="K1717" s="362">
        <v>47066</v>
      </c>
      <c r="L1717" s="79" t="s">
        <v>771</v>
      </c>
      <c r="N1717" s="79" t="s">
        <v>752</v>
      </c>
      <c r="O1717" s="79" t="s">
        <v>790</v>
      </c>
      <c r="P1717" s="79" t="s">
        <v>750</v>
      </c>
    </row>
    <row r="1718" spans="11:16">
      <c r="K1718" s="362">
        <v>47067</v>
      </c>
      <c r="L1718" s="79" t="s">
        <v>772</v>
      </c>
      <c r="N1718" s="79" t="s">
        <v>752</v>
      </c>
      <c r="O1718" s="79" t="s">
        <v>754</v>
      </c>
      <c r="P1718" s="79" t="s">
        <v>781</v>
      </c>
    </row>
    <row r="1719" spans="11:16">
      <c r="K1719" s="362">
        <v>47068</v>
      </c>
      <c r="L1719" s="79" t="s">
        <v>773</v>
      </c>
      <c r="N1719" s="79" t="s">
        <v>752</v>
      </c>
      <c r="O1719" s="79" t="s">
        <v>754</v>
      </c>
      <c r="P1719" s="79" t="s">
        <v>792</v>
      </c>
    </row>
    <row r="1720" spans="11:16">
      <c r="K1720" s="362">
        <v>47069</v>
      </c>
      <c r="L1720" s="79" t="s">
        <v>774</v>
      </c>
      <c r="N1720" s="79" t="s">
        <v>786</v>
      </c>
      <c r="O1720" s="79" t="s">
        <v>754</v>
      </c>
      <c r="P1720" s="79" t="s">
        <v>776</v>
      </c>
    </row>
    <row r="1721" spans="11:16">
      <c r="K1721" s="362">
        <v>47070</v>
      </c>
      <c r="L1721" s="79" t="s">
        <v>767</v>
      </c>
      <c r="N1721" s="79" t="s">
        <v>751</v>
      </c>
      <c r="O1721" s="79" t="s">
        <v>782</v>
      </c>
      <c r="P1721" s="79" t="s">
        <v>785</v>
      </c>
    </row>
    <row r="1722" spans="11:16">
      <c r="K1722" s="362">
        <v>47071</v>
      </c>
      <c r="L1722" s="79" t="s">
        <v>769</v>
      </c>
      <c r="N1722" s="79" t="s">
        <v>776</v>
      </c>
      <c r="O1722" s="79" t="s">
        <v>778</v>
      </c>
      <c r="P1722" s="79" t="s">
        <v>754</v>
      </c>
    </row>
    <row r="1723" spans="11:16">
      <c r="K1723" s="362">
        <v>47072</v>
      </c>
      <c r="L1723" s="79" t="s">
        <v>770</v>
      </c>
      <c r="N1723" s="79" t="s">
        <v>750</v>
      </c>
      <c r="O1723" s="79" t="s">
        <v>753</v>
      </c>
      <c r="P1723" s="79" t="s">
        <v>785</v>
      </c>
    </row>
    <row r="1724" spans="11:16">
      <c r="K1724" s="362">
        <v>47073</v>
      </c>
      <c r="L1724" s="79" t="s">
        <v>771</v>
      </c>
      <c r="N1724" s="79" t="s">
        <v>781</v>
      </c>
      <c r="O1724" s="79" t="s">
        <v>777</v>
      </c>
      <c r="P1724" s="79" t="s">
        <v>788</v>
      </c>
    </row>
    <row r="1725" spans="11:16">
      <c r="K1725" s="362">
        <v>47074</v>
      </c>
      <c r="L1725" s="79" t="s">
        <v>772</v>
      </c>
      <c r="N1725" s="79" t="s">
        <v>779</v>
      </c>
      <c r="O1725" s="79" t="s">
        <v>783</v>
      </c>
      <c r="P1725" s="79" t="s">
        <v>780</v>
      </c>
    </row>
    <row r="1726" spans="11:16">
      <c r="K1726" s="362">
        <v>47075</v>
      </c>
      <c r="L1726" s="79" t="s">
        <v>773</v>
      </c>
      <c r="N1726" s="79" t="s">
        <v>750</v>
      </c>
      <c r="O1726" s="79" t="s">
        <v>777</v>
      </c>
      <c r="P1726" s="79" t="s">
        <v>785</v>
      </c>
    </row>
    <row r="1727" spans="11:16">
      <c r="K1727" s="362">
        <v>47076</v>
      </c>
      <c r="L1727" s="79" t="s">
        <v>774</v>
      </c>
      <c r="N1727" s="79" t="s">
        <v>750</v>
      </c>
      <c r="O1727" s="79" t="s">
        <v>783</v>
      </c>
      <c r="P1727" s="79" t="s">
        <v>754</v>
      </c>
    </row>
    <row r="1728" spans="11:16">
      <c r="K1728" s="362">
        <v>47077</v>
      </c>
      <c r="L1728" s="79" t="s">
        <v>767</v>
      </c>
      <c r="N1728" s="79" t="s">
        <v>790</v>
      </c>
      <c r="O1728" s="79" t="s">
        <v>750</v>
      </c>
      <c r="P1728" s="79" t="s">
        <v>752</v>
      </c>
    </row>
    <row r="1729" spans="11:16">
      <c r="K1729" s="362">
        <v>47078</v>
      </c>
      <c r="L1729" s="79" t="s">
        <v>769</v>
      </c>
      <c r="N1729" s="79" t="s">
        <v>785</v>
      </c>
      <c r="O1729" s="79" t="s">
        <v>776</v>
      </c>
      <c r="P1729" s="79" t="s">
        <v>783</v>
      </c>
    </row>
    <row r="1730" spans="11:16">
      <c r="K1730" s="362">
        <v>47079</v>
      </c>
      <c r="L1730" s="79" t="s">
        <v>770</v>
      </c>
      <c r="N1730" s="79" t="s">
        <v>789</v>
      </c>
      <c r="O1730" s="79" t="s">
        <v>781</v>
      </c>
      <c r="P1730" s="79" t="s">
        <v>752</v>
      </c>
    </row>
    <row r="1731" spans="11:16">
      <c r="K1731" s="362">
        <v>47080</v>
      </c>
      <c r="L1731" s="79" t="s">
        <v>771</v>
      </c>
      <c r="N1731" s="79" t="s">
        <v>754</v>
      </c>
      <c r="O1731" s="79" t="s">
        <v>750</v>
      </c>
      <c r="P1731" s="79" t="s">
        <v>778</v>
      </c>
    </row>
    <row r="1732" spans="11:16">
      <c r="K1732" s="362">
        <v>47081</v>
      </c>
      <c r="L1732" s="79" t="s">
        <v>772</v>
      </c>
      <c r="N1732" s="79" t="s">
        <v>754</v>
      </c>
      <c r="O1732" s="79" t="s">
        <v>779</v>
      </c>
      <c r="P1732" s="79" t="s">
        <v>752</v>
      </c>
    </row>
    <row r="1733" spans="11:16">
      <c r="K1733" s="362">
        <v>47082</v>
      </c>
      <c r="L1733" s="79" t="s">
        <v>773</v>
      </c>
      <c r="N1733" s="79" t="s">
        <v>780</v>
      </c>
      <c r="O1733" s="79" t="s">
        <v>781</v>
      </c>
      <c r="P1733" s="79" t="s">
        <v>752</v>
      </c>
    </row>
    <row r="1734" spans="11:16">
      <c r="K1734" s="362">
        <v>47083</v>
      </c>
      <c r="L1734" s="79" t="s">
        <v>774</v>
      </c>
      <c r="N1734" s="79" t="s">
        <v>785</v>
      </c>
      <c r="O1734" s="79" t="s">
        <v>750</v>
      </c>
      <c r="P1734" s="79" t="s">
        <v>778</v>
      </c>
    </row>
    <row r="1735" spans="11:16">
      <c r="K1735" s="362">
        <v>47084</v>
      </c>
      <c r="L1735" s="79" t="s">
        <v>767</v>
      </c>
      <c r="N1735" s="79" t="s">
        <v>782</v>
      </c>
      <c r="O1735" s="79" t="s">
        <v>775</v>
      </c>
      <c r="P1735" s="79" t="s">
        <v>750</v>
      </c>
    </row>
    <row r="1736" spans="11:16">
      <c r="K1736" s="362">
        <v>47085</v>
      </c>
      <c r="L1736" s="79" t="s">
        <v>769</v>
      </c>
      <c r="N1736" s="79" t="s">
        <v>777</v>
      </c>
      <c r="O1736" s="79" t="s">
        <v>754</v>
      </c>
      <c r="P1736" s="79" t="s">
        <v>750</v>
      </c>
    </row>
    <row r="1737" spans="11:16">
      <c r="K1737" s="362">
        <v>47086</v>
      </c>
      <c r="L1737" s="79" t="s">
        <v>770</v>
      </c>
      <c r="N1737" s="79" t="s">
        <v>787</v>
      </c>
      <c r="O1737" s="79" t="s">
        <v>754</v>
      </c>
      <c r="P1737" s="79" t="s">
        <v>779</v>
      </c>
    </row>
    <row r="1738" spans="11:16">
      <c r="K1738" s="362">
        <v>47087</v>
      </c>
      <c r="L1738" s="79" t="s">
        <v>771</v>
      </c>
      <c r="N1738" s="79" t="s">
        <v>752</v>
      </c>
      <c r="O1738" s="79" t="s">
        <v>754</v>
      </c>
      <c r="P1738" s="79" t="s">
        <v>750</v>
      </c>
    </row>
    <row r="1739" spans="11:16">
      <c r="K1739" s="362">
        <v>47088</v>
      </c>
      <c r="L1739" s="79" t="s">
        <v>772</v>
      </c>
      <c r="N1739" s="79" t="s">
        <v>752</v>
      </c>
      <c r="O1739" s="79" t="s">
        <v>785</v>
      </c>
      <c r="P1739" s="79" t="s">
        <v>779</v>
      </c>
    </row>
    <row r="1740" spans="11:16">
      <c r="K1740" s="362">
        <v>47089</v>
      </c>
      <c r="L1740" s="79" t="s">
        <v>773</v>
      </c>
      <c r="N1740" s="79" t="s">
        <v>752</v>
      </c>
      <c r="O1740" s="79" t="s">
        <v>754</v>
      </c>
      <c r="P1740" s="79" t="s">
        <v>751</v>
      </c>
    </row>
    <row r="1741" spans="11:16">
      <c r="K1741" s="362">
        <v>47090</v>
      </c>
      <c r="L1741" s="79" t="s">
        <v>774</v>
      </c>
      <c r="N1741" s="79" t="s">
        <v>783</v>
      </c>
      <c r="O1741" s="79" t="s">
        <v>754</v>
      </c>
      <c r="P1741" s="79" t="s">
        <v>750</v>
      </c>
    </row>
    <row r="1742" spans="11:16">
      <c r="K1742" s="362">
        <v>47091</v>
      </c>
      <c r="L1742" s="79" t="s">
        <v>767</v>
      </c>
      <c r="N1742" s="79" t="s">
        <v>781</v>
      </c>
      <c r="O1742" s="79" t="s">
        <v>783</v>
      </c>
      <c r="P1742" s="79" t="s">
        <v>785</v>
      </c>
    </row>
    <row r="1743" spans="11:16">
      <c r="K1743" s="362">
        <v>47092</v>
      </c>
      <c r="L1743" s="79" t="s">
        <v>769</v>
      </c>
      <c r="N1743" s="79" t="s">
        <v>750</v>
      </c>
      <c r="O1743" s="79" t="s">
        <v>752</v>
      </c>
      <c r="P1743" s="79" t="s">
        <v>775</v>
      </c>
    </row>
    <row r="1744" spans="11:16">
      <c r="K1744" s="362">
        <v>47093</v>
      </c>
      <c r="L1744" s="79" t="s">
        <v>770</v>
      </c>
      <c r="N1744" s="79" t="s">
        <v>750</v>
      </c>
      <c r="O1744" s="79" t="s">
        <v>787</v>
      </c>
      <c r="P1744" s="79" t="s">
        <v>754</v>
      </c>
    </row>
    <row r="1745" spans="11:16">
      <c r="K1745" s="362">
        <v>47094</v>
      </c>
      <c r="L1745" s="79" t="s">
        <v>771</v>
      </c>
      <c r="N1745" s="79" t="s">
        <v>750</v>
      </c>
      <c r="O1745" s="79" t="s">
        <v>753</v>
      </c>
      <c r="P1745" s="79" t="s">
        <v>754</v>
      </c>
    </row>
    <row r="1746" spans="11:16">
      <c r="K1746" s="362">
        <v>47095</v>
      </c>
      <c r="L1746" s="79" t="s">
        <v>772</v>
      </c>
      <c r="N1746" s="79" t="s">
        <v>750</v>
      </c>
      <c r="O1746" s="79" t="s">
        <v>777</v>
      </c>
      <c r="P1746" s="79" t="s">
        <v>775</v>
      </c>
    </row>
    <row r="1747" spans="11:16">
      <c r="K1747" s="362">
        <v>47096</v>
      </c>
      <c r="L1747" s="79" t="s">
        <v>773</v>
      </c>
      <c r="N1747" s="79" t="s">
        <v>779</v>
      </c>
      <c r="O1747" s="79" t="s">
        <v>782</v>
      </c>
      <c r="P1747" s="79" t="s">
        <v>754</v>
      </c>
    </row>
    <row r="1748" spans="11:16">
      <c r="K1748" s="362">
        <v>47097</v>
      </c>
      <c r="L1748" s="79" t="s">
        <v>774</v>
      </c>
      <c r="N1748" s="79" t="s">
        <v>751</v>
      </c>
      <c r="O1748" s="79" t="s">
        <v>783</v>
      </c>
      <c r="P1748" s="79" t="s">
        <v>754</v>
      </c>
    </row>
    <row r="1749" spans="11:16">
      <c r="K1749" s="362">
        <v>47098</v>
      </c>
      <c r="L1749" s="79" t="s">
        <v>767</v>
      </c>
      <c r="N1749" s="79" t="s">
        <v>785</v>
      </c>
      <c r="O1749" s="79" t="s">
        <v>776</v>
      </c>
      <c r="P1749" s="79" t="s">
        <v>786</v>
      </c>
    </row>
    <row r="1750" spans="11:16">
      <c r="K1750" s="362">
        <v>47099</v>
      </c>
      <c r="L1750" s="79" t="s">
        <v>769</v>
      </c>
      <c r="N1750" s="79" t="s">
        <v>754</v>
      </c>
      <c r="O1750" s="79" t="s">
        <v>750</v>
      </c>
      <c r="P1750" s="79" t="s">
        <v>787</v>
      </c>
    </row>
    <row r="1751" spans="11:16">
      <c r="K1751" s="362">
        <v>47100</v>
      </c>
      <c r="L1751" s="79" t="s">
        <v>770</v>
      </c>
      <c r="N1751" s="79" t="s">
        <v>754</v>
      </c>
      <c r="O1751" s="79" t="s">
        <v>776</v>
      </c>
      <c r="P1751" s="79" t="s">
        <v>778</v>
      </c>
    </row>
    <row r="1752" spans="11:16">
      <c r="K1752" s="362">
        <v>47101</v>
      </c>
      <c r="L1752" s="79" t="s">
        <v>771</v>
      </c>
      <c r="N1752" s="79" t="s">
        <v>775</v>
      </c>
      <c r="O1752" s="79" t="s">
        <v>750</v>
      </c>
      <c r="P1752" s="79" t="s">
        <v>752</v>
      </c>
    </row>
    <row r="1753" spans="11:16">
      <c r="K1753" s="362">
        <v>47102</v>
      </c>
      <c r="L1753" s="79" t="s">
        <v>772</v>
      </c>
      <c r="N1753" s="79" t="s">
        <v>790</v>
      </c>
      <c r="O1753" s="79" t="s">
        <v>791</v>
      </c>
      <c r="P1753" s="79" t="s">
        <v>777</v>
      </c>
    </row>
    <row r="1754" spans="11:16">
      <c r="K1754" s="362">
        <v>47103</v>
      </c>
      <c r="L1754" s="79" t="s">
        <v>773</v>
      </c>
      <c r="N1754" s="79" t="s">
        <v>788</v>
      </c>
      <c r="O1754" s="79" t="s">
        <v>750</v>
      </c>
      <c r="P1754" s="79" t="s">
        <v>752</v>
      </c>
    </row>
    <row r="1755" spans="11:16">
      <c r="K1755" s="362">
        <v>47104</v>
      </c>
      <c r="L1755" s="79" t="s">
        <v>774</v>
      </c>
      <c r="N1755" s="79" t="s">
        <v>788</v>
      </c>
      <c r="O1755" s="79" t="s">
        <v>751</v>
      </c>
      <c r="P1755" s="79" t="s">
        <v>783</v>
      </c>
    </row>
    <row r="1756" spans="11:16">
      <c r="K1756" s="362">
        <v>47105</v>
      </c>
      <c r="L1756" s="79" t="s">
        <v>767</v>
      </c>
      <c r="N1756" s="79" t="s">
        <v>783</v>
      </c>
      <c r="O1756" s="79" t="s">
        <v>754</v>
      </c>
      <c r="P1756" s="79" t="s">
        <v>750</v>
      </c>
    </row>
    <row r="1757" spans="11:16">
      <c r="K1757" s="362">
        <v>47106</v>
      </c>
      <c r="L1757" s="79" t="s">
        <v>769</v>
      </c>
      <c r="N1757" s="79" t="s">
        <v>782</v>
      </c>
      <c r="O1757" s="79" t="s">
        <v>785</v>
      </c>
      <c r="P1757" s="79" t="s">
        <v>779</v>
      </c>
    </row>
    <row r="1758" spans="11:16">
      <c r="K1758" s="362">
        <v>47107</v>
      </c>
      <c r="L1758" s="79" t="s">
        <v>770</v>
      </c>
      <c r="N1758" s="79" t="s">
        <v>752</v>
      </c>
      <c r="O1758" s="79" t="s">
        <v>785</v>
      </c>
      <c r="P1758" s="79" t="s">
        <v>776</v>
      </c>
    </row>
    <row r="1759" spans="11:16">
      <c r="K1759" s="362">
        <v>47108</v>
      </c>
      <c r="L1759" s="79" t="s">
        <v>771</v>
      </c>
      <c r="N1759" s="79" t="s">
        <v>777</v>
      </c>
      <c r="O1759" s="79" t="s">
        <v>754</v>
      </c>
      <c r="P1759" s="79" t="s">
        <v>750</v>
      </c>
    </row>
    <row r="1760" spans="11:16">
      <c r="K1760" s="362">
        <v>47109</v>
      </c>
      <c r="L1760" s="79" t="s">
        <v>772</v>
      </c>
      <c r="N1760" s="79" t="s">
        <v>783</v>
      </c>
      <c r="O1760" s="79" t="s">
        <v>754</v>
      </c>
      <c r="P1760" s="79" t="s">
        <v>792</v>
      </c>
    </row>
    <row r="1761" spans="11:16">
      <c r="K1761" s="362">
        <v>47110</v>
      </c>
      <c r="L1761" s="79" t="s">
        <v>773</v>
      </c>
      <c r="N1761" s="79" t="s">
        <v>752</v>
      </c>
      <c r="O1761" s="79" t="s">
        <v>754</v>
      </c>
      <c r="P1761" s="79" t="s">
        <v>751</v>
      </c>
    </row>
    <row r="1762" spans="11:16">
      <c r="K1762" s="362">
        <v>47111</v>
      </c>
      <c r="L1762" s="79" t="s">
        <v>774</v>
      </c>
      <c r="N1762" s="79" t="s">
        <v>752</v>
      </c>
      <c r="O1762" s="79" t="s">
        <v>754</v>
      </c>
      <c r="P1762" s="79" t="s">
        <v>781</v>
      </c>
    </row>
    <row r="1763" spans="11:16">
      <c r="K1763" s="362">
        <v>47112</v>
      </c>
      <c r="L1763" s="79" t="s">
        <v>767</v>
      </c>
      <c r="N1763" s="79" t="s">
        <v>776</v>
      </c>
      <c r="O1763" s="79" t="s">
        <v>782</v>
      </c>
      <c r="P1763" s="79" t="s">
        <v>780</v>
      </c>
    </row>
    <row r="1764" spans="11:16">
      <c r="K1764" s="362">
        <v>47113</v>
      </c>
      <c r="L1764" s="79" t="s">
        <v>769</v>
      </c>
      <c r="N1764" s="79" t="s">
        <v>750</v>
      </c>
      <c r="O1764" s="79" t="s">
        <v>753</v>
      </c>
      <c r="P1764" s="79" t="s">
        <v>775</v>
      </c>
    </row>
    <row r="1765" spans="11:16">
      <c r="K1765" s="362">
        <v>47114</v>
      </c>
      <c r="L1765" s="79" t="s">
        <v>770</v>
      </c>
      <c r="N1765" s="79" t="s">
        <v>750</v>
      </c>
      <c r="O1765" s="79" t="s">
        <v>777</v>
      </c>
      <c r="P1765" s="79" t="s">
        <v>775</v>
      </c>
    </row>
    <row r="1766" spans="11:16">
      <c r="K1766" s="362">
        <v>47115</v>
      </c>
      <c r="L1766" s="79" t="s">
        <v>771</v>
      </c>
      <c r="N1766" s="79" t="s">
        <v>791</v>
      </c>
      <c r="O1766" s="79" t="s">
        <v>752</v>
      </c>
      <c r="P1766" s="79" t="s">
        <v>754</v>
      </c>
    </row>
    <row r="1767" spans="11:16">
      <c r="K1767" s="362">
        <v>47116</v>
      </c>
      <c r="L1767" s="79" t="s">
        <v>772</v>
      </c>
      <c r="N1767" s="79" t="s">
        <v>792</v>
      </c>
      <c r="O1767" s="79" t="s">
        <v>752</v>
      </c>
      <c r="P1767" s="79" t="s">
        <v>775</v>
      </c>
    </row>
    <row r="1768" spans="11:16">
      <c r="K1768" s="362">
        <v>47117</v>
      </c>
      <c r="L1768" s="79" t="s">
        <v>773</v>
      </c>
      <c r="N1768" s="79" t="s">
        <v>784</v>
      </c>
      <c r="O1768" s="79" t="s">
        <v>783</v>
      </c>
      <c r="P1768" s="79" t="s">
        <v>754</v>
      </c>
    </row>
    <row r="1769" spans="11:16">
      <c r="K1769" s="362">
        <v>47118</v>
      </c>
      <c r="L1769" s="79" t="s">
        <v>774</v>
      </c>
      <c r="N1769" s="79" t="s">
        <v>750</v>
      </c>
      <c r="O1769" s="79" t="s">
        <v>778</v>
      </c>
      <c r="P1769" s="79" t="s">
        <v>788</v>
      </c>
    </row>
    <row r="1770" spans="11:16">
      <c r="K1770" s="362">
        <v>47119</v>
      </c>
      <c r="L1770" s="79" t="s">
        <v>767</v>
      </c>
      <c r="N1770" s="79" t="s">
        <v>785</v>
      </c>
      <c r="O1770" s="79" t="s">
        <v>791</v>
      </c>
      <c r="P1770" s="79" t="s">
        <v>752</v>
      </c>
    </row>
    <row r="1771" spans="11:16">
      <c r="K1771" s="362">
        <v>47120</v>
      </c>
      <c r="L1771" s="79" t="s">
        <v>769</v>
      </c>
      <c r="N1771" s="79" t="s">
        <v>754</v>
      </c>
      <c r="O1771" s="79" t="s">
        <v>791</v>
      </c>
      <c r="P1771" s="79" t="s">
        <v>753</v>
      </c>
    </row>
    <row r="1772" spans="11:16">
      <c r="K1772" s="362">
        <v>47121</v>
      </c>
      <c r="L1772" s="79" t="s">
        <v>770</v>
      </c>
      <c r="N1772" s="79" t="s">
        <v>775</v>
      </c>
      <c r="O1772" s="79" t="s">
        <v>776</v>
      </c>
      <c r="P1772" s="79" t="s">
        <v>752</v>
      </c>
    </row>
    <row r="1773" spans="11:16">
      <c r="K1773" s="362">
        <v>47122</v>
      </c>
      <c r="L1773" s="79" t="s">
        <v>771</v>
      </c>
      <c r="N1773" s="79" t="s">
        <v>754</v>
      </c>
      <c r="O1773" s="79" t="s">
        <v>779</v>
      </c>
      <c r="P1773" s="79" t="s">
        <v>777</v>
      </c>
    </row>
    <row r="1774" spans="11:16">
      <c r="K1774" s="362">
        <v>47123</v>
      </c>
      <c r="L1774" s="79" t="s">
        <v>772</v>
      </c>
      <c r="N1774" s="79" t="s">
        <v>780</v>
      </c>
      <c r="O1774" s="79" t="s">
        <v>750</v>
      </c>
      <c r="P1774" s="79" t="s">
        <v>777</v>
      </c>
    </row>
    <row r="1775" spans="11:16">
      <c r="K1775" s="362">
        <v>47124</v>
      </c>
      <c r="L1775" s="79" t="s">
        <v>773</v>
      </c>
      <c r="N1775" s="79" t="s">
        <v>754</v>
      </c>
      <c r="O1775" s="79" t="s">
        <v>792</v>
      </c>
      <c r="P1775" s="79" t="s">
        <v>782</v>
      </c>
    </row>
    <row r="1776" spans="11:16">
      <c r="K1776" s="362">
        <v>47125</v>
      </c>
      <c r="L1776" s="79" t="s">
        <v>774</v>
      </c>
      <c r="N1776" s="79" t="s">
        <v>780</v>
      </c>
      <c r="O1776" s="79" t="s">
        <v>750</v>
      </c>
      <c r="P1776" s="79" t="s">
        <v>777</v>
      </c>
    </row>
    <row r="1777" spans="11:16">
      <c r="K1777" s="362">
        <v>47126</v>
      </c>
      <c r="L1777" s="79" t="s">
        <v>767</v>
      </c>
      <c r="N1777" s="79" t="s">
        <v>777</v>
      </c>
      <c r="O1777" s="79" t="s">
        <v>754</v>
      </c>
      <c r="P1777" s="79" t="s">
        <v>750</v>
      </c>
    </row>
    <row r="1778" spans="11:16">
      <c r="K1778" s="362">
        <v>47127</v>
      </c>
      <c r="L1778" s="79" t="s">
        <v>769</v>
      </c>
      <c r="N1778" s="79" t="s">
        <v>752</v>
      </c>
      <c r="O1778" s="79" t="s">
        <v>758</v>
      </c>
      <c r="P1778" s="79" t="s">
        <v>750</v>
      </c>
    </row>
    <row r="1779" spans="11:16">
      <c r="K1779" s="362">
        <v>47128</v>
      </c>
      <c r="L1779" s="79" t="s">
        <v>770</v>
      </c>
      <c r="N1779" s="79" t="s">
        <v>782</v>
      </c>
      <c r="O1779" s="79" t="s">
        <v>754</v>
      </c>
      <c r="P1779" s="79" t="s">
        <v>781</v>
      </c>
    </row>
    <row r="1780" spans="11:16">
      <c r="K1780" s="362">
        <v>47129</v>
      </c>
      <c r="L1780" s="79" t="s">
        <v>771</v>
      </c>
      <c r="N1780" s="79" t="s">
        <v>752</v>
      </c>
      <c r="O1780" s="79" t="s">
        <v>754</v>
      </c>
      <c r="P1780" s="79" t="s">
        <v>781</v>
      </c>
    </row>
    <row r="1781" spans="11:16">
      <c r="K1781" s="362">
        <v>47130</v>
      </c>
      <c r="L1781" s="79" t="s">
        <v>772</v>
      </c>
      <c r="N1781" s="79" t="s">
        <v>783</v>
      </c>
      <c r="O1781" s="79" t="s">
        <v>780</v>
      </c>
      <c r="P1781" s="79" t="s">
        <v>791</v>
      </c>
    </row>
    <row r="1782" spans="11:16">
      <c r="K1782" s="362">
        <v>47131</v>
      </c>
      <c r="L1782" s="79" t="s">
        <v>773</v>
      </c>
      <c r="N1782" s="79" t="s">
        <v>783</v>
      </c>
      <c r="O1782" s="79" t="s">
        <v>754</v>
      </c>
      <c r="P1782" s="79" t="s">
        <v>750</v>
      </c>
    </row>
    <row r="1783" spans="11:16">
      <c r="K1783" s="362">
        <v>47132</v>
      </c>
      <c r="L1783" s="79" t="s">
        <v>774</v>
      </c>
      <c r="N1783" s="79" t="s">
        <v>752</v>
      </c>
      <c r="O1783" s="79" t="s">
        <v>780</v>
      </c>
      <c r="P1783" s="79" t="s">
        <v>751</v>
      </c>
    </row>
    <row r="1784" spans="11:16">
      <c r="K1784" s="362">
        <v>47133</v>
      </c>
      <c r="L1784" s="79" t="s">
        <v>767</v>
      </c>
      <c r="N1784" s="79" t="s">
        <v>750</v>
      </c>
      <c r="O1784" s="79" t="s">
        <v>782</v>
      </c>
      <c r="P1784" s="79" t="s">
        <v>775</v>
      </c>
    </row>
    <row r="1785" spans="11:16">
      <c r="K1785" s="362">
        <v>47134</v>
      </c>
      <c r="L1785" s="79" t="s">
        <v>769</v>
      </c>
      <c r="N1785" s="79" t="s">
        <v>776</v>
      </c>
      <c r="O1785" s="79" t="s">
        <v>752</v>
      </c>
      <c r="P1785" s="79" t="s">
        <v>785</v>
      </c>
    </row>
    <row r="1786" spans="11:16">
      <c r="K1786" s="362">
        <v>47135</v>
      </c>
      <c r="L1786" s="79" t="s">
        <v>770</v>
      </c>
      <c r="N1786" s="79" t="s">
        <v>750</v>
      </c>
      <c r="O1786" s="79" t="s">
        <v>782</v>
      </c>
      <c r="P1786" s="79" t="s">
        <v>754</v>
      </c>
    </row>
    <row r="1787" spans="11:16">
      <c r="K1787" s="362">
        <v>47136</v>
      </c>
      <c r="L1787" s="79" t="s">
        <v>771</v>
      </c>
      <c r="N1787" s="79" t="s">
        <v>784</v>
      </c>
      <c r="O1787" s="79" t="s">
        <v>752</v>
      </c>
      <c r="P1787" s="79" t="s">
        <v>754</v>
      </c>
    </row>
    <row r="1788" spans="11:16">
      <c r="K1788" s="362">
        <v>47137</v>
      </c>
      <c r="L1788" s="79" t="s">
        <v>772</v>
      </c>
      <c r="N1788" s="79" t="s">
        <v>779</v>
      </c>
      <c r="O1788" s="79" t="s">
        <v>752</v>
      </c>
      <c r="P1788" s="79" t="s">
        <v>754</v>
      </c>
    </row>
    <row r="1789" spans="11:16">
      <c r="K1789" s="362">
        <v>47138</v>
      </c>
      <c r="L1789" s="79" t="s">
        <v>773</v>
      </c>
      <c r="N1789" s="79" t="s">
        <v>750</v>
      </c>
      <c r="O1789" s="79" t="s">
        <v>753</v>
      </c>
      <c r="P1789" s="79" t="s">
        <v>780</v>
      </c>
    </row>
    <row r="1790" spans="11:16">
      <c r="K1790" s="362">
        <v>47139</v>
      </c>
      <c r="L1790" s="79" t="s">
        <v>774</v>
      </c>
      <c r="N1790" s="79" t="s">
        <v>750</v>
      </c>
      <c r="O1790" s="79" t="s">
        <v>752</v>
      </c>
      <c r="P1790" s="79" t="s">
        <v>754</v>
      </c>
    </row>
    <row r="1791" spans="11:16">
      <c r="K1791" s="362">
        <v>47140</v>
      </c>
      <c r="L1791" s="79" t="s">
        <v>767</v>
      </c>
      <c r="N1791" s="79" t="s">
        <v>780</v>
      </c>
      <c r="O1791" s="79" t="s">
        <v>776</v>
      </c>
      <c r="P1791" s="79" t="s">
        <v>752</v>
      </c>
    </row>
    <row r="1792" spans="11:16">
      <c r="K1792" s="362">
        <v>47141</v>
      </c>
      <c r="L1792" s="79" t="s">
        <v>769</v>
      </c>
      <c r="N1792" s="79" t="s">
        <v>754</v>
      </c>
      <c r="O1792" s="79" t="s">
        <v>750</v>
      </c>
      <c r="P1792" s="79" t="s">
        <v>777</v>
      </c>
    </row>
    <row r="1793" spans="11:16">
      <c r="K1793" s="362">
        <v>47142</v>
      </c>
      <c r="L1793" s="79" t="s">
        <v>770</v>
      </c>
      <c r="N1793" s="79" t="s">
        <v>785</v>
      </c>
      <c r="O1793" s="79" t="s">
        <v>779</v>
      </c>
      <c r="P1793" s="79" t="s">
        <v>752</v>
      </c>
    </row>
    <row r="1794" spans="11:16">
      <c r="K1794" s="362">
        <v>47143</v>
      </c>
      <c r="L1794" s="79" t="s">
        <v>771</v>
      </c>
      <c r="N1794" s="79" t="s">
        <v>775</v>
      </c>
      <c r="O1794" s="79" t="s">
        <v>751</v>
      </c>
      <c r="P1794" s="79" t="s">
        <v>752</v>
      </c>
    </row>
    <row r="1795" spans="11:16">
      <c r="K1795" s="362">
        <v>47144</v>
      </c>
      <c r="L1795" s="79" t="s">
        <v>772</v>
      </c>
      <c r="N1795" s="79" t="s">
        <v>754</v>
      </c>
      <c r="O1795" s="79" t="s">
        <v>779</v>
      </c>
      <c r="P1795" s="79" t="s">
        <v>753</v>
      </c>
    </row>
    <row r="1796" spans="11:16">
      <c r="K1796" s="362">
        <v>47145</v>
      </c>
      <c r="L1796" s="79" t="s">
        <v>773</v>
      </c>
      <c r="N1796" s="79" t="s">
        <v>775</v>
      </c>
      <c r="O1796" s="79" t="s">
        <v>751</v>
      </c>
      <c r="P1796" s="79" t="s">
        <v>783</v>
      </c>
    </row>
    <row r="1797" spans="11:16">
      <c r="K1797" s="362">
        <v>47146</v>
      </c>
      <c r="L1797" s="79" t="s">
        <v>774</v>
      </c>
      <c r="N1797" s="79" t="s">
        <v>780</v>
      </c>
      <c r="O1797" s="79" t="s">
        <v>776</v>
      </c>
      <c r="P1797" s="79" t="s">
        <v>752</v>
      </c>
    </row>
    <row r="1798" spans="11:16">
      <c r="K1798" s="362">
        <v>47147</v>
      </c>
      <c r="L1798" s="79" t="s">
        <v>767</v>
      </c>
      <c r="N1798" s="79" t="s">
        <v>777</v>
      </c>
      <c r="O1798" s="79" t="s">
        <v>775</v>
      </c>
      <c r="P1798" s="79" t="s">
        <v>750</v>
      </c>
    </row>
    <row r="1799" spans="11:16">
      <c r="K1799" s="362">
        <v>47148</v>
      </c>
      <c r="L1799" s="79" t="s">
        <v>769</v>
      </c>
      <c r="N1799" s="79" t="s">
        <v>752</v>
      </c>
      <c r="O1799" s="79" t="s">
        <v>754</v>
      </c>
      <c r="P1799" s="79" t="s">
        <v>750</v>
      </c>
    </row>
    <row r="1800" spans="11:16">
      <c r="K1800" s="362">
        <v>47149</v>
      </c>
      <c r="L1800" s="79" t="s">
        <v>770</v>
      </c>
      <c r="N1800" s="79" t="s">
        <v>777</v>
      </c>
      <c r="O1800" s="79" t="s">
        <v>775</v>
      </c>
      <c r="P1800" s="79" t="s">
        <v>750</v>
      </c>
    </row>
    <row r="1801" spans="11:16">
      <c r="K1801" s="362">
        <v>47150</v>
      </c>
      <c r="L1801" s="79" t="s">
        <v>771</v>
      </c>
      <c r="N1801" s="79" t="s">
        <v>783</v>
      </c>
      <c r="O1801" s="79" t="s">
        <v>754</v>
      </c>
      <c r="P1801" s="79" t="s">
        <v>750</v>
      </c>
    </row>
    <row r="1802" spans="11:16">
      <c r="K1802" s="362">
        <v>47151</v>
      </c>
      <c r="L1802" s="79" t="s">
        <v>772</v>
      </c>
      <c r="N1802" s="79" t="s">
        <v>752</v>
      </c>
      <c r="O1802" s="79" t="s">
        <v>775</v>
      </c>
      <c r="P1802" s="79" t="s">
        <v>779</v>
      </c>
    </row>
    <row r="1803" spans="11:16">
      <c r="K1803" s="362">
        <v>47152</v>
      </c>
      <c r="L1803" s="79" t="s">
        <v>773</v>
      </c>
      <c r="N1803" s="79" t="s">
        <v>752</v>
      </c>
      <c r="O1803" s="79" t="s">
        <v>754</v>
      </c>
      <c r="P1803" s="79" t="s">
        <v>750</v>
      </c>
    </row>
    <row r="1804" spans="11:16">
      <c r="K1804" s="362">
        <v>47153</v>
      </c>
      <c r="L1804" s="79" t="s">
        <v>774</v>
      </c>
      <c r="N1804" s="79" t="s">
        <v>752</v>
      </c>
      <c r="O1804" s="79" t="s">
        <v>775</v>
      </c>
      <c r="P1804" s="79" t="s">
        <v>779</v>
      </c>
    </row>
    <row r="1805" spans="11:16">
      <c r="K1805" s="362">
        <v>47154</v>
      </c>
      <c r="L1805" s="79" t="s">
        <v>767</v>
      </c>
      <c r="N1805" s="79" t="s">
        <v>750</v>
      </c>
      <c r="O1805" s="79" t="s">
        <v>753</v>
      </c>
      <c r="P1805" s="79" t="s">
        <v>780</v>
      </c>
    </row>
    <row r="1806" spans="11:16">
      <c r="K1806" s="362">
        <v>47155</v>
      </c>
      <c r="L1806" s="79" t="s">
        <v>769</v>
      </c>
      <c r="N1806" s="79" t="s">
        <v>750</v>
      </c>
      <c r="O1806" s="79" t="s">
        <v>783</v>
      </c>
      <c r="P1806" s="79" t="s">
        <v>754</v>
      </c>
    </row>
    <row r="1807" spans="11:16">
      <c r="K1807" s="362">
        <v>47156</v>
      </c>
      <c r="L1807" s="79" t="s">
        <v>770</v>
      </c>
      <c r="N1807" s="79" t="s">
        <v>781</v>
      </c>
      <c r="O1807" s="79" t="s">
        <v>752</v>
      </c>
      <c r="P1807" s="79" t="s">
        <v>754</v>
      </c>
    </row>
    <row r="1808" spans="11:16">
      <c r="K1808" s="362">
        <v>47157</v>
      </c>
      <c r="L1808" s="79" t="s">
        <v>771</v>
      </c>
      <c r="N1808" s="79" t="s">
        <v>750</v>
      </c>
      <c r="O1808" s="79" t="s">
        <v>778</v>
      </c>
      <c r="P1808" s="79" t="s">
        <v>754</v>
      </c>
    </row>
    <row r="1809" spans="11:16">
      <c r="K1809" s="362">
        <v>47158</v>
      </c>
      <c r="L1809" s="79" t="s">
        <v>772</v>
      </c>
      <c r="N1809" s="79" t="s">
        <v>779</v>
      </c>
      <c r="O1809" s="79" t="s">
        <v>752</v>
      </c>
      <c r="P1809" s="79" t="s">
        <v>780</v>
      </c>
    </row>
    <row r="1810" spans="11:16">
      <c r="K1810" s="362">
        <v>47159</v>
      </c>
      <c r="L1810" s="79" t="s">
        <v>773</v>
      </c>
      <c r="N1810" s="79" t="s">
        <v>781</v>
      </c>
      <c r="O1810" s="79" t="s">
        <v>752</v>
      </c>
      <c r="P1810" s="79" t="s">
        <v>785</v>
      </c>
    </row>
    <row r="1811" spans="11:16">
      <c r="K1811" s="362">
        <v>47160</v>
      </c>
      <c r="L1811" s="79" t="s">
        <v>774</v>
      </c>
      <c r="N1811" s="79" t="s">
        <v>750</v>
      </c>
      <c r="O1811" s="79" t="s">
        <v>778</v>
      </c>
      <c r="P1811" s="79" t="s">
        <v>780</v>
      </c>
    </row>
    <row r="1812" spans="11:16">
      <c r="K1812" s="362">
        <v>47161</v>
      </c>
      <c r="L1812" s="79" t="s">
        <v>767</v>
      </c>
      <c r="N1812" s="79" t="s">
        <v>775</v>
      </c>
      <c r="O1812" s="79" t="s">
        <v>750</v>
      </c>
      <c r="P1812" s="79" t="s">
        <v>777</v>
      </c>
    </row>
    <row r="1813" spans="11:16">
      <c r="K1813" s="362">
        <v>47162</v>
      </c>
      <c r="L1813" s="79" t="s">
        <v>769</v>
      </c>
      <c r="N1813" s="79" t="s">
        <v>754</v>
      </c>
      <c r="O1813" s="79" t="s">
        <v>750</v>
      </c>
      <c r="P1813" s="79" t="s">
        <v>787</v>
      </c>
    </row>
    <row r="1814" spans="11:16">
      <c r="K1814" s="362">
        <v>47163</v>
      </c>
      <c r="L1814" s="79" t="s">
        <v>770</v>
      </c>
      <c r="N1814" s="79" t="s">
        <v>754</v>
      </c>
      <c r="O1814" s="79" t="s">
        <v>779</v>
      </c>
      <c r="P1814" s="79" t="s">
        <v>752</v>
      </c>
    </row>
    <row r="1815" spans="11:16">
      <c r="K1815" s="362">
        <v>47164</v>
      </c>
      <c r="L1815" s="79" t="s">
        <v>771</v>
      </c>
      <c r="N1815" s="79" t="s">
        <v>754</v>
      </c>
      <c r="O1815" s="79" t="s">
        <v>750</v>
      </c>
      <c r="P1815" s="79" t="s">
        <v>782</v>
      </c>
    </row>
    <row r="1816" spans="11:16">
      <c r="K1816" s="362">
        <v>47165</v>
      </c>
      <c r="L1816" s="79" t="s">
        <v>772</v>
      </c>
      <c r="N1816" s="79" t="s">
        <v>780</v>
      </c>
      <c r="O1816" s="79" t="s">
        <v>750</v>
      </c>
      <c r="P1816" s="79" t="s">
        <v>753</v>
      </c>
    </row>
    <row r="1817" spans="11:16">
      <c r="K1817" s="362">
        <v>47166</v>
      </c>
      <c r="L1817" s="79" t="s">
        <v>773</v>
      </c>
      <c r="N1817" s="79" t="s">
        <v>775</v>
      </c>
      <c r="O1817" s="79" t="s">
        <v>750</v>
      </c>
      <c r="P1817" s="79" t="s">
        <v>777</v>
      </c>
    </row>
    <row r="1818" spans="11:16">
      <c r="K1818" s="362">
        <v>47167</v>
      </c>
      <c r="L1818" s="79" t="s">
        <v>774</v>
      </c>
      <c r="N1818" s="79" t="s">
        <v>775</v>
      </c>
      <c r="O1818" s="79" t="s">
        <v>791</v>
      </c>
      <c r="P1818" s="79" t="s">
        <v>752</v>
      </c>
    </row>
    <row r="1819" spans="11:16">
      <c r="K1819" s="362">
        <v>47168</v>
      </c>
      <c r="L1819" s="79" t="s">
        <v>767</v>
      </c>
      <c r="N1819" s="79" t="s">
        <v>752</v>
      </c>
      <c r="O1819" s="79" t="s">
        <v>789</v>
      </c>
      <c r="P1819" s="79" t="s">
        <v>750</v>
      </c>
    </row>
    <row r="1820" spans="11:16">
      <c r="K1820" s="362">
        <v>47169</v>
      </c>
      <c r="L1820" s="79" t="s">
        <v>769</v>
      </c>
      <c r="N1820" s="79" t="s">
        <v>783</v>
      </c>
      <c r="O1820" s="79" t="s">
        <v>790</v>
      </c>
      <c r="P1820" s="79" t="s">
        <v>776</v>
      </c>
    </row>
    <row r="1821" spans="11:16">
      <c r="K1821" s="362">
        <v>47170</v>
      </c>
      <c r="L1821" s="79" t="s">
        <v>770</v>
      </c>
      <c r="N1821" s="79" t="s">
        <v>752</v>
      </c>
      <c r="O1821" s="79" t="s">
        <v>754</v>
      </c>
      <c r="P1821" s="79" t="s">
        <v>784</v>
      </c>
    </row>
    <row r="1822" spans="11:16">
      <c r="K1822" s="362">
        <v>47171</v>
      </c>
      <c r="L1822" s="79" t="s">
        <v>771</v>
      </c>
      <c r="N1822" s="79" t="s">
        <v>786</v>
      </c>
      <c r="O1822" s="79" t="s">
        <v>785</v>
      </c>
      <c r="P1822" s="79" t="s">
        <v>791</v>
      </c>
    </row>
    <row r="1823" spans="11:16">
      <c r="K1823" s="362">
        <v>47172</v>
      </c>
      <c r="L1823" s="79" t="s">
        <v>772</v>
      </c>
      <c r="N1823" s="79" t="s">
        <v>752</v>
      </c>
      <c r="O1823" s="79" t="s">
        <v>754</v>
      </c>
      <c r="P1823" s="79" t="s">
        <v>791</v>
      </c>
    </row>
    <row r="1824" spans="11:16">
      <c r="K1824" s="362">
        <v>47173</v>
      </c>
      <c r="L1824" s="79" t="s">
        <v>773</v>
      </c>
      <c r="N1824" s="79" t="s">
        <v>753</v>
      </c>
      <c r="O1824" s="79" t="s">
        <v>775</v>
      </c>
      <c r="P1824" s="79" t="s">
        <v>776</v>
      </c>
    </row>
    <row r="1825" spans="11:16">
      <c r="K1825" s="362">
        <v>47174</v>
      </c>
      <c r="L1825" s="79" t="s">
        <v>774</v>
      </c>
      <c r="N1825" s="79" t="s">
        <v>752</v>
      </c>
      <c r="O1825" s="79" t="s">
        <v>754</v>
      </c>
      <c r="P1825" s="79" t="s">
        <v>779</v>
      </c>
    </row>
    <row r="1826" spans="11:16">
      <c r="K1826" s="362">
        <v>47175</v>
      </c>
      <c r="L1826" s="79" t="s">
        <v>767</v>
      </c>
      <c r="N1826" s="79" t="s">
        <v>781</v>
      </c>
      <c r="O1826" s="79" t="s">
        <v>782</v>
      </c>
      <c r="P1826" s="79" t="s">
        <v>754</v>
      </c>
    </row>
    <row r="1827" spans="11:16">
      <c r="K1827" s="362">
        <v>47176</v>
      </c>
      <c r="L1827" s="79" t="s">
        <v>769</v>
      </c>
      <c r="N1827" s="79" t="s">
        <v>781</v>
      </c>
      <c r="O1827" s="79" t="s">
        <v>752</v>
      </c>
      <c r="P1827" s="79" t="s">
        <v>789</v>
      </c>
    </row>
    <row r="1828" spans="11:16">
      <c r="K1828" s="362">
        <v>47177</v>
      </c>
      <c r="L1828" s="79" t="s">
        <v>770</v>
      </c>
      <c r="N1828" s="79" t="s">
        <v>779</v>
      </c>
      <c r="O1828" s="79" t="s">
        <v>782</v>
      </c>
      <c r="P1828" s="79" t="s">
        <v>754</v>
      </c>
    </row>
    <row r="1829" spans="11:16">
      <c r="K1829" s="362">
        <v>47178</v>
      </c>
      <c r="L1829" s="79" t="s">
        <v>771</v>
      </c>
      <c r="N1829" s="79" t="s">
        <v>781</v>
      </c>
      <c r="O1829" s="79" t="s">
        <v>777</v>
      </c>
      <c r="P1829" s="79" t="s">
        <v>754</v>
      </c>
    </row>
    <row r="1830" spans="11:16">
      <c r="K1830" s="362">
        <v>47179</v>
      </c>
      <c r="L1830" s="79" t="s">
        <v>772</v>
      </c>
      <c r="N1830" s="79" t="s">
        <v>750</v>
      </c>
      <c r="O1830" s="79" t="s">
        <v>752</v>
      </c>
      <c r="P1830" s="79" t="s">
        <v>758</v>
      </c>
    </row>
    <row r="1831" spans="11:16">
      <c r="K1831" s="362">
        <v>47180</v>
      </c>
      <c r="L1831" s="79" t="s">
        <v>773</v>
      </c>
      <c r="N1831" s="79" t="s">
        <v>750</v>
      </c>
      <c r="O1831" s="79" t="s">
        <v>782</v>
      </c>
      <c r="P1831" s="79" t="s">
        <v>754</v>
      </c>
    </row>
    <row r="1832" spans="11:16">
      <c r="K1832" s="362">
        <v>47181</v>
      </c>
      <c r="L1832" s="79" t="s">
        <v>774</v>
      </c>
      <c r="N1832" s="79" t="s">
        <v>781</v>
      </c>
      <c r="O1832" s="79" t="s">
        <v>752</v>
      </c>
      <c r="P1832" s="79" t="s">
        <v>754</v>
      </c>
    </row>
    <row r="1833" spans="11:16">
      <c r="K1833" s="362">
        <v>47182</v>
      </c>
      <c r="L1833" s="79" t="s">
        <v>767</v>
      </c>
      <c r="N1833" s="79" t="s">
        <v>785</v>
      </c>
      <c r="O1833" s="79" t="s">
        <v>776</v>
      </c>
      <c r="P1833" s="79" t="s">
        <v>782</v>
      </c>
    </row>
    <row r="1834" spans="11:16">
      <c r="K1834" s="362">
        <v>47183</v>
      </c>
      <c r="L1834" s="79" t="s">
        <v>769</v>
      </c>
      <c r="N1834" s="79" t="s">
        <v>788</v>
      </c>
      <c r="O1834" s="79" t="s">
        <v>776</v>
      </c>
      <c r="P1834" s="79" t="s">
        <v>752</v>
      </c>
    </row>
    <row r="1835" spans="11:16">
      <c r="K1835" s="362">
        <v>47184</v>
      </c>
      <c r="L1835" s="79" t="s">
        <v>770</v>
      </c>
      <c r="N1835" s="79" t="s">
        <v>754</v>
      </c>
      <c r="O1835" s="79" t="s">
        <v>750</v>
      </c>
      <c r="P1835" s="79" t="s">
        <v>782</v>
      </c>
    </row>
    <row r="1836" spans="11:16">
      <c r="K1836" s="362">
        <v>47185</v>
      </c>
      <c r="L1836" s="79" t="s">
        <v>771</v>
      </c>
      <c r="N1836" s="79" t="s">
        <v>758</v>
      </c>
      <c r="O1836" s="79" t="s">
        <v>750</v>
      </c>
      <c r="P1836" s="79" t="s">
        <v>782</v>
      </c>
    </row>
    <row r="1837" spans="11:16">
      <c r="K1837" s="362">
        <v>47186</v>
      </c>
      <c r="L1837" s="79" t="s">
        <v>772</v>
      </c>
      <c r="N1837" s="79" t="s">
        <v>775</v>
      </c>
      <c r="O1837" s="79" t="s">
        <v>776</v>
      </c>
      <c r="P1837" s="79" t="s">
        <v>752</v>
      </c>
    </row>
    <row r="1838" spans="11:16">
      <c r="K1838" s="362">
        <v>47187</v>
      </c>
      <c r="L1838" s="79" t="s">
        <v>773</v>
      </c>
      <c r="N1838" s="79" t="s">
        <v>785</v>
      </c>
      <c r="O1838" s="79" t="s">
        <v>750</v>
      </c>
      <c r="P1838" s="79" t="s">
        <v>782</v>
      </c>
    </row>
    <row r="1839" spans="11:16">
      <c r="K1839" s="362">
        <v>47188</v>
      </c>
      <c r="L1839" s="79" t="s">
        <v>774</v>
      </c>
      <c r="N1839" s="79" t="s">
        <v>754</v>
      </c>
      <c r="O1839" s="79" t="s">
        <v>784</v>
      </c>
      <c r="P1839" s="79" t="s">
        <v>752</v>
      </c>
    </row>
    <row r="1840" spans="11:16">
      <c r="K1840" s="362">
        <v>47189</v>
      </c>
      <c r="L1840" s="79" t="s">
        <v>767</v>
      </c>
      <c r="N1840" s="79" t="s">
        <v>778</v>
      </c>
      <c r="O1840" s="79" t="s">
        <v>754</v>
      </c>
      <c r="P1840" s="79" t="s">
        <v>750</v>
      </c>
    </row>
    <row r="1841" spans="11:16">
      <c r="K1841" s="362">
        <v>47190</v>
      </c>
      <c r="L1841" s="79" t="s">
        <v>769</v>
      </c>
      <c r="N1841" s="79" t="s">
        <v>752</v>
      </c>
      <c r="O1841" s="79" t="s">
        <v>780</v>
      </c>
      <c r="P1841" s="79" t="s">
        <v>750</v>
      </c>
    </row>
    <row r="1842" spans="11:16">
      <c r="K1842" s="362">
        <v>47191</v>
      </c>
      <c r="L1842" s="79" t="s">
        <v>770</v>
      </c>
      <c r="N1842" s="79" t="s">
        <v>782</v>
      </c>
      <c r="O1842" s="79" t="s">
        <v>754</v>
      </c>
      <c r="P1842" s="79" t="s">
        <v>784</v>
      </c>
    </row>
    <row r="1843" spans="11:16">
      <c r="K1843" s="362">
        <v>47192</v>
      </c>
      <c r="L1843" s="79" t="s">
        <v>771</v>
      </c>
      <c r="N1843" s="79" t="s">
        <v>752</v>
      </c>
      <c r="O1843" s="79" t="s">
        <v>754</v>
      </c>
      <c r="P1843" s="79" t="s">
        <v>750</v>
      </c>
    </row>
    <row r="1844" spans="11:16">
      <c r="K1844" s="362">
        <v>47193</v>
      </c>
      <c r="L1844" s="79" t="s">
        <v>772</v>
      </c>
      <c r="N1844" s="79" t="s">
        <v>783</v>
      </c>
      <c r="O1844" s="79" t="s">
        <v>780</v>
      </c>
      <c r="P1844" s="79" t="s">
        <v>750</v>
      </c>
    </row>
    <row r="1845" spans="11:16">
      <c r="K1845" s="362">
        <v>47194</v>
      </c>
      <c r="L1845" s="79" t="s">
        <v>773</v>
      </c>
      <c r="N1845" s="79" t="s">
        <v>778</v>
      </c>
      <c r="O1845" s="79" t="s">
        <v>754</v>
      </c>
      <c r="P1845" s="79" t="s">
        <v>784</v>
      </c>
    </row>
    <row r="1846" spans="11:16">
      <c r="K1846" s="362">
        <v>47195</v>
      </c>
      <c r="L1846" s="79" t="s">
        <v>774</v>
      </c>
      <c r="N1846" s="79" t="s">
        <v>752</v>
      </c>
      <c r="O1846" s="79" t="s">
        <v>754</v>
      </c>
      <c r="P1846" s="79" t="s">
        <v>750</v>
      </c>
    </row>
    <row r="1847" spans="11:16">
      <c r="K1847" s="362">
        <v>47196</v>
      </c>
      <c r="L1847" s="79" t="s">
        <v>767</v>
      </c>
      <c r="N1847" s="79" t="s">
        <v>779</v>
      </c>
      <c r="O1847" s="79" t="s">
        <v>752</v>
      </c>
      <c r="P1847" s="79" t="s">
        <v>780</v>
      </c>
    </row>
    <row r="1848" spans="11:16">
      <c r="K1848" s="362">
        <v>47197</v>
      </c>
      <c r="L1848" s="79" t="s">
        <v>769</v>
      </c>
      <c r="N1848" s="79" t="s">
        <v>750</v>
      </c>
      <c r="O1848" s="79" t="s">
        <v>778</v>
      </c>
      <c r="P1848" s="79" t="s">
        <v>754</v>
      </c>
    </row>
    <row r="1849" spans="11:16">
      <c r="K1849" s="362">
        <v>47198</v>
      </c>
      <c r="L1849" s="79" t="s">
        <v>770</v>
      </c>
      <c r="N1849" s="79" t="s">
        <v>750</v>
      </c>
      <c r="O1849" s="79" t="s">
        <v>752</v>
      </c>
      <c r="P1849" s="79" t="s">
        <v>785</v>
      </c>
    </row>
    <row r="1850" spans="11:16">
      <c r="K1850" s="362">
        <v>47199</v>
      </c>
      <c r="L1850" s="79" t="s">
        <v>771</v>
      </c>
      <c r="N1850" s="79" t="s">
        <v>750</v>
      </c>
      <c r="O1850" s="79" t="s">
        <v>752</v>
      </c>
      <c r="P1850" s="79" t="s">
        <v>789</v>
      </c>
    </row>
    <row r="1851" spans="11:16">
      <c r="K1851" s="362">
        <v>47200</v>
      </c>
      <c r="L1851" s="79" t="s">
        <v>772</v>
      </c>
      <c r="N1851" s="79" t="s">
        <v>791</v>
      </c>
      <c r="O1851" s="79" t="s">
        <v>752</v>
      </c>
      <c r="P1851" s="79" t="s">
        <v>775</v>
      </c>
    </row>
    <row r="1852" spans="11:16">
      <c r="K1852" s="362">
        <v>47201</v>
      </c>
      <c r="L1852" s="79" t="s">
        <v>773</v>
      </c>
      <c r="N1852" s="79" t="s">
        <v>751</v>
      </c>
      <c r="O1852" s="79" t="s">
        <v>782</v>
      </c>
      <c r="P1852" s="79" t="s">
        <v>785</v>
      </c>
    </row>
    <row r="1853" spans="11:16">
      <c r="K1853" s="362">
        <v>47202</v>
      </c>
      <c r="L1853" s="79" t="s">
        <v>774</v>
      </c>
      <c r="N1853" s="79" t="s">
        <v>776</v>
      </c>
      <c r="O1853" s="79" t="s">
        <v>778</v>
      </c>
      <c r="P1853" s="79" t="s">
        <v>754</v>
      </c>
    </row>
    <row r="1854" spans="11:16">
      <c r="K1854" s="362">
        <v>47203</v>
      </c>
      <c r="L1854" s="79" t="s">
        <v>767</v>
      </c>
      <c r="N1854" s="79" t="s">
        <v>754</v>
      </c>
      <c r="O1854" s="79" t="s">
        <v>751</v>
      </c>
      <c r="P1854" s="79" t="s">
        <v>777</v>
      </c>
    </row>
    <row r="1855" spans="11:16">
      <c r="K1855" s="362">
        <v>47204</v>
      </c>
      <c r="L1855" s="79" t="s">
        <v>769</v>
      </c>
      <c r="N1855" s="79" t="s">
        <v>785</v>
      </c>
      <c r="O1855" s="79" t="s">
        <v>781</v>
      </c>
      <c r="P1855" s="79" t="s">
        <v>786</v>
      </c>
    </row>
    <row r="1856" spans="11:16">
      <c r="K1856" s="362">
        <v>47205</v>
      </c>
      <c r="L1856" s="79" t="s">
        <v>770</v>
      </c>
      <c r="N1856" s="79" t="s">
        <v>780</v>
      </c>
      <c r="O1856" s="79" t="s">
        <v>776</v>
      </c>
      <c r="P1856" s="79" t="s">
        <v>782</v>
      </c>
    </row>
    <row r="1857" spans="11:16">
      <c r="K1857" s="362">
        <v>47206</v>
      </c>
      <c r="L1857" s="79" t="s">
        <v>771</v>
      </c>
      <c r="N1857" s="79" t="s">
        <v>754</v>
      </c>
      <c r="O1857" s="79" t="s">
        <v>781</v>
      </c>
      <c r="P1857" s="79" t="s">
        <v>777</v>
      </c>
    </row>
    <row r="1858" spans="11:16">
      <c r="K1858" s="362">
        <v>47207</v>
      </c>
      <c r="L1858" s="79" t="s">
        <v>772</v>
      </c>
      <c r="N1858" s="79" t="s">
        <v>754</v>
      </c>
      <c r="O1858" s="79" t="s">
        <v>776</v>
      </c>
      <c r="P1858" s="79" t="s">
        <v>752</v>
      </c>
    </row>
    <row r="1859" spans="11:16">
      <c r="K1859" s="362">
        <v>47208</v>
      </c>
      <c r="L1859" s="79" t="s">
        <v>773</v>
      </c>
      <c r="N1859" s="79" t="s">
        <v>790</v>
      </c>
      <c r="O1859" s="79" t="s">
        <v>750</v>
      </c>
      <c r="P1859" s="79" t="s">
        <v>752</v>
      </c>
    </row>
    <row r="1860" spans="11:16">
      <c r="K1860" s="362">
        <v>47209</v>
      </c>
      <c r="L1860" s="79" t="s">
        <v>774</v>
      </c>
      <c r="N1860" s="79" t="s">
        <v>785</v>
      </c>
      <c r="O1860" s="79" t="s">
        <v>776</v>
      </c>
      <c r="P1860" s="79" t="s">
        <v>783</v>
      </c>
    </row>
    <row r="1861" spans="11:16">
      <c r="K1861" s="362">
        <v>47210</v>
      </c>
      <c r="L1861" s="79" t="s">
        <v>767</v>
      </c>
      <c r="N1861" s="79" t="s">
        <v>787</v>
      </c>
      <c r="O1861" s="79" t="s">
        <v>788</v>
      </c>
      <c r="P1861" s="79" t="s">
        <v>781</v>
      </c>
    </row>
    <row r="1862" spans="11:16">
      <c r="K1862" s="362">
        <v>47211</v>
      </c>
      <c r="L1862" s="79" t="s">
        <v>769</v>
      </c>
      <c r="N1862" s="79" t="s">
        <v>752</v>
      </c>
      <c r="O1862" s="79" t="s">
        <v>785</v>
      </c>
      <c r="P1862" s="79" t="s">
        <v>792</v>
      </c>
    </row>
    <row r="1863" spans="11:16">
      <c r="K1863" s="362">
        <v>47212</v>
      </c>
      <c r="L1863" s="79" t="s">
        <v>770</v>
      </c>
      <c r="N1863" s="79" t="s">
        <v>777</v>
      </c>
      <c r="O1863" s="79" t="s">
        <v>758</v>
      </c>
      <c r="P1863" s="79" t="s">
        <v>781</v>
      </c>
    </row>
    <row r="1864" spans="11:16">
      <c r="K1864" s="362">
        <v>47213</v>
      </c>
      <c r="L1864" s="79" t="s">
        <v>771</v>
      </c>
      <c r="N1864" s="79" t="s">
        <v>782</v>
      </c>
      <c r="O1864" s="79" t="s">
        <v>754</v>
      </c>
      <c r="P1864" s="79" t="s">
        <v>776</v>
      </c>
    </row>
    <row r="1865" spans="11:16">
      <c r="K1865" s="362">
        <v>47214</v>
      </c>
      <c r="L1865" s="79" t="s">
        <v>772</v>
      </c>
      <c r="N1865" s="79" t="s">
        <v>782</v>
      </c>
      <c r="O1865" s="79" t="s">
        <v>785</v>
      </c>
      <c r="P1865" s="79" t="s">
        <v>792</v>
      </c>
    </row>
    <row r="1866" spans="11:16">
      <c r="K1866" s="362">
        <v>47215</v>
      </c>
      <c r="L1866" s="79" t="s">
        <v>773</v>
      </c>
      <c r="N1866" s="79" t="s">
        <v>783</v>
      </c>
      <c r="O1866" s="79" t="s">
        <v>754</v>
      </c>
      <c r="P1866" s="79" t="s">
        <v>776</v>
      </c>
    </row>
    <row r="1867" spans="11:16">
      <c r="K1867" s="362">
        <v>47216</v>
      </c>
      <c r="L1867" s="79" t="s">
        <v>774</v>
      </c>
      <c r="N1867" s="79" t="s">
        <v>783</v>
      </c>
      <c r="O1867" s="79" t="s">
        <v>780</v>
      </c>
      <c r="P1867" s="79" t="s">
        <v>784</v>
      </c>
    </row>
    <row r="1868" spans="11:16">
      <c r="K1868" s="362">
        <v>47217</v>
      </c>
      <c r="L1868" s="79" t="s">
        <v>767</v>
      </c>
      <c r="N1868" s="79" t="s">
        <v>750</v>
      </c>
      <c r="O1868" s="79" t="s">
        <v>752</v>
      </c>
      <c r="P1868" s="79" t="s">
        <v>754</v>
      </c>
    </row>
    <row r="1869" spans="11:16">
      <c r="K1869" s="362">
        <v>47218</v>
      </c>
      <c r="L1869" s="79" t="s">
        <v>769</v>
      </c>
      <c r="N1869" s="79" t="s">
        <v>792</v>
      </c>
      <c r="O1869" s="79" t="s">
        <v>777</v>
      </c>
      <c r="P1869" s="79" t="s">
        <v>754</v>
      </c>
    </row>
    <row r="1870" spans="11:16">
      <c r="K1870" s="362">
        <v>47219</v>
      </c>
      <c r="L1870" s="79" t="s">
        <v>770</v>
      </c>
      <c r="N1870" s="79" t="s">
        <v>751</v>
      </c>
      <c r="O1870" s="79" t="s">
        <v>752</v>
      </c>
      <c r="P1870" s="79" t="s">
        <v>754</v>
      </c>
    </row>
    <row r="1871" spans="11:16">
      <c r="K1871" s="362">
        <v>47220</v>
      </c>
      <c r="L1871" s="79" t="s">
        <v>771</v>
      </c>
      <c r="N1871" s="79" t="s">
        <v>779</v>
      </c>
      <c r="O1871" s="79" t="s">
        <v>752</v>
      </c>
      <c r="P1871" s="79" t="s">
        <v>754</v>
      </c>
    </row>
    <row r="1872" spans="11:16">
      <c r="K1872" s="362">
        <v>47221</v>
      </c>
      <c r="L1872" s="79" t="s">
        <v>772</v>
      </c>
      <c r="N1872" s="79" t="s">
        <v>750</v>
      </c>
      <c r="O1872" s="79" t="s">
        <v>753</v>
      </c>
      <c r="P1872" s="79" t="s">
        <v>754</v>
      </c>
    </row>
    <row r="1873" spans="11:16">
      <c r="K1873" s="362">
        <v>47222</v>
      </c>
      <c r="L1873" s="79" t="s">
        <v>773</v>
      </c>
      <c r="N1873" s="79" t="s">
        <v>750</v>
      </c>
      <c r="O1873" s="79" t="s">
        <v>752</v>
      </c>
      <c r="P1873" s="79" t="s">
        <v>780</v>
      </c>
    </row>
    <row r="1874" spans="11:16">
      <c r="K1874" s="362">
        <v>47223</v>
      </c>
      <c r="L1874" s="79" t="s">
        <v>774</v>
      </c>
      <c r="N1874" s="79" t="s">
        <v>751</v>
      </c>
      <c r="O1874" s="79" t="s">
        <v>752</v>
      </c>
      <c r="P1874" s="79" t="s">
        <v>780</v>
      </c>
    </row>
    <row r="1875" spans="11:16">
      <c r="K1875" s="362">
        <v>47224</v>
      </c>
      <c r="L1875" s="79" t="s">
        <v>767</v>
      </c>
      <c r="N1875" s="79" t="s">
        <v>775</v>
      </c>
      <c r="O1875" s="79" t="s">
        <v>776</v>
      </c>
      <c r="P1875" s="79" t="s">
        <v>752</v>
      </c>
    </row>
    <row r="1876" spans="11:16">
      <c r="K1876" s="362">
        <v>47225</v>
      </c>
      <c r="L1876" s="79" t="s">
        <v>769</v>
      </c>
      <c r="N1876" s="79" t="s">
        <v>785</v>
      </c>
      <c r="O1876" s="79" t="s">
        <v>750</v>
      </c>
      <c r="P1876" s="79" t="s">
        <v>782</v>
      </c>
    </row>
    <row r="1877" spans="11:16">
      <c r="K1877" s="362">
        <v>47226</v>
      </c>
      <c r="L1877" s="79" t="s">
        <v>770</v>
      </c>
      <c r="N1877" s="79" t="s">
        <v>754</v>
      </c>
      <c r="O1877" s="79" t="s">
        <v>784</v>
      </c>
      <c r="P1877" s="79" t="s">
        <v>752</v>
      </c>
    </row>
    <row r="1878" spans="11:16">
      <c r="K1878" s="362">
        <v>47227</v>
      </c>
      <c r="L1878" s="79" t="s">
        <v>771</v>
      </c>
      <c r="N1878" s="79" t="s">
        <v>790</v>
      </c>
      <c r="O1878" s="79" t="s">
        <v>750</v>
      </c>
      <c r="P1878" s="79" t="s">
        <v>752</v>
      </c>
    </row>
    <row r="1879" spans="11:16">
      <c r="K1879" s="362">
        <v>47228</v>
      </c>
      <c r="L1879" s="79" t="s">
        <v>772</v>
      </c>
      <c r="N1879" s="79" t="s">
        <v>754</v>
      </c>
      <c r="O1879" s="79" t="s">
        <v>779</v>
      </c>
      <c r="P1879" s="79" t="s">
        <v>752</v>
      </c>
    </row>
    <row r="1880" spans="11:16">
      <c r="K1880" s="362">
        <v>47229</v>
      </c>
      <c r="L1880" s="79" t="s">
        <v>773</v>
      </c>
      <c r="N1880" s="79" t="s">
        <v>780</v>
      </c>
      <c r="O1880" s="79" t="s">
        <v>750</v>
      </c>
      <c r="P1880" s="79" t="s">
        <v>778</v>
      </c>
    </row>
    <row r="1881" spans="11:16">
      <c r="K1881" s="362">
        <v>47230</v>
      </c>
      <c r="L1881" s="79" t="s">
        <v>774</v>
      </c>
      <c r="N1881" s="79" t="s">
        <v>754</v>
      </c>
      <c r="O1881" s="79" t="s">
        <v>750</v>
      </c>
      <c r="P1881" s="79" t="s">
        <v>752</v>
      </c>
    </row>
    <row r="1882" spans="11:16">
      <c r="K1882" s="362">
        <v>47231</v>
      </c>
      <c r="L1882" s="79" t="s">
        <v>767</v>
      </c>
      <c r="N1882" s="79" t="s">
        <v>777</v>
      </c>
      <c r="O1882" s="79" t="s">
        <v>754</v>
      </c>
      <c r="P1882" s="79" t="s">
        <v>750</v>
      </c>
    </row>
    <row r="1883" spans="11:16">
      <c r="K1883" s="362">
        <v>47232</v>
      </c>
      <c r="L1883" s="79" t="s">
        <v>769</v>
      </c>
      <c r="N1883" s="79" t="s">
        <v>787</v>
      </c>
      <c r="O1883" s="79" t="s">
        <v>788</v>
      </c>
      <c r="P1883" s="79" t="s">
        <v>750</v>
      </c>
    </row>
    <row r="1884" spans="11:16">
      <c r="K1884" s="362">
        <v>47233</v>
      </c>
      <c r="L1884" s="79" t="s">
        <v>770</v>
      </c>
      <c r="N1884" s="79" t="s">
        <v>783</v>
      </c>
      <c r="O1884" s="79" t="s">
        <v>758</v>
      </c>
      <c r="P1884" s="79" t="s">
        <v>779</v>
      </c>
    </row>
    <row r="1885" spans="11:16">
      <c r="K1885" s="362">
        <v>47234</v>
      </c>
      <c r="L1885" s="79" t="s">
        <v>771</v>
      </c>
      <c r="N1885" s="79" t="s">
        <v>777</v>
      </c>
      <c r="O1885" s="79" t="s">
        <v>775</v>
      </c>
      <c r="P1885" s="79" t="s">
        <v>784</v>
      </c>
    </row>
    <row r="1886" spans="11:16">
      <c r="K1886" s="362">
        <v>47235</v>
      </c>
      <c r="L1886" s="79" t="s">
        <v>772</v>
      </c>
      <c r="N1886" s="79" t="s">
        <v>752</v>
      </c>
      <c r="O1886" s="79" t="s">
        <v>754</v>
      </c>
      <c r="P1886" s="79" t="s">
        <v>751</v>
      </c>
    </row>
    <row r="1887" spans="11:16">
      <c r="K1887" s="362">
        <v>47236</v>
      </c>
      <c r="L1887" s="79" t="s">
        <v>773</v>
      </c>
      <c r="N1887" s="79" t="s">
        <v>777</v>
      </c>
      <c r="O1887" s="79" t="s">
        <v>785</v>
      </c>
      <c r="P1887" s="79" t="s">
        <v>781</v>
      </c>
    </row>
    <row r="1888" spans="11:16">
      <c r="K1888" s="362">
        <v>47237</v>
      </c>
      <c r="L1888" s="79" t="s">
        <v>774</v>
      </c>
      <c r="N1888" s="79" t="s">
        <v>786</v>
      </c>
      <c r="O1888" s="79" t="s">
        <v>780</v>
      </c>
      <c r="P1888" s="79" t="s">
        <v>776</v>
      </c>
    </row>
    <row r="1889" spans="11:16">
      <c r="K1889" s="362">
        <v>47238</v>
      </c>
      <c r="L1889" s="79" t="s">
        <v>767</v>
      </c>
      <c r="N1889" s="79" t="s">
        <v>779</v>
      </c>
      <c r="O1889" s="79" t="s">
        <v>752</v>
      </c>
      <c r="P1889" s="79" t="s">
        <v>785</v>
      </c>
    </row>
    <row r="1890" spans="11:16">
      <c r="K1890" s="362">
        <v>47239</v>
      </c>
      <c r="L1890" s="79" t="s">
        <v>769</v>
      </c>
      <c r="N1890" s="79" t="s">
        <v>781</v>
      </c>
      <c r="O1890" s="79" t="s">
        <v>752</v>
      </c>
      <c r="P1890" s="79" t="s">
        <v>775</v>
      </c>
    </row>
    <row r="1891" spans="11:16">
      <c r="K1891" s="362">
        <v>47240</v>
      </c>
      <c r="L1891" s="79" t="s">
        <v>770</v>
      </c>
      <c r="N1891" s="79" t="s">
        <v>750</v>
      </c>
      <c r="O1891" s="79" t="s">
        <v>778</v>
      </c>
      <c r="P1891" s="79" t="s">
        <v>754</v>
      </c>
    </row>
    <row r="1892" spans="11:16">
      <c r="K1892" s="362">
        <v>47241</v>
      </c>
      <c r="L1892" s="79" t="s">
        <v>771</v>
      </c>
      <c r="N1892" s="79" t="s">
        <v>750</v>
      </c>
      <c r="O1892" s="79" t="s">
        <v>777</v>
      </c>
      <c r="P1892" s="79" t="s">
        <v>775</v>
      </c>
    </row>
    <row r="1893" spans="11:16">
      <c r="K1893" s="362">
        <v>47242</v>
      </c>
      <c r="L1893" s="79" t="s">
        <v>772</v>
      </c>
      <c r="N1893" s="79" t="s">
        <v>776</v>
      </c>
      <c r="O1893" s="79" t="s">
        <v>787</v>
      </c>
      <c r="P1893" s="79" t="s">
        <v>788</v>
      </c>
    </row>
    <row r="1894" spans="11:16">
      <c r="K1894" s="362">
        <v>47243</v>
      </c>
      <c r="L1894" s="79" t="s">
        <v>773</v>
      </c>
      <c r="N1894" s="79" t="s">
        <v>781</v>
      </c>
      <c r="O1894" s="79" t="s">
        <v>752</v>
      </c>
      <c r="P1894" s="79" t="s">
        <v>785</v>
      </c>
    </row>
    <row r="1895" spans="11:16">
      <c r="K1895" s="362">
        <v>47244</v>
      </c>
      <c r="L1895" s="79" t="s">
        <v>774</v>
      </c>
      <c r="N1895" s="79" t="s">
        <v>792</v>
      </c>
      <c r="O1895" s="79" t="s">
        <v>777</v>
      </c>
      <c r="P1895" s="79" t="s">
        <v>758</v>
      </c>
    </row>
    <row r="1896" spans="11:16">
      <c r="K1896" s="362">
        <v>47245</v>
      </c>
      <c r="L1896" s="79" t="s">
        <v>767</v>
      </c>
      <c r="N1896" s="79" t="s">
        <v>785</v>
      </c>
      <c r="O1896" s="79" t="s">
        <v>779</v>
      </c>
      <c r="P1896" s="79" t="s">
        <v>752</v>
      </c>
    </row>
    <row r="1897" spans="11:16">
      <c r="K1897" s="362">
        <v>47246</v>
      </c>
      <c r="L1897" s="79" t="s">
        <v>769</v>
      </c>
      <c r="N1897" s="79" t="s">
        <v>775</v>
      </c>
      <c r="O1897" s="79" t="s">
        <v>779</v>
      </c>
      <c r="P1897" s="79" t="s">
        <v>777</v>
      </c>
    </row>
    <row r="1898" spans="11:16">
      <c r="K1898" s="362">
        <v>47247</v>
      </c>
      <c r="L1898" s="79" t="s">
        <v>770</v>
      </c>
      <c r="N1898" s="79" t="s">
        <v>789</v>
      </c>
      <c r="O1898" s="79" t="s">
        <v>776</v>
      </c>
      <c r="P1898" s="79" t="s">
        <v>752</v>
      </c>
    </row>
    <row r="1899" spans="11:16">
      <c r="K1899" s="362">
        <v>47248</v>
      </c>
      <c r="L1899" s="79" t="s">
        <v>771</v>
      </c>
      <c r="N1899" s="79" t="s">
        <v>775</v>
      </c>
      <c r="O1899" s="79" t="s">
        <v>776</v>
      </c>
      <c r="P1899" s="79" t="s">
        <v>782</v>
      </c>
    </row>
    <row r="1900" spans="11:16">
      <c r="K1900" s="362">
        <v>47249</v>
      </c>
      <c r="L1900" s="79" t="s">
        <v>772</v>
      </c>
      <c r="N1900" s="79" t="s">
        <v>790</v>
      </c>
      <c r="O1900" s="79" t="s">
        <v>750</v>
      </c>
      <c r="P1900" s="79" t="s">
        <v>752</v>
      </c>
    </row>
    <row r="1901" spans="11:16">
      <c r="K1901" s="362">
        <v>47250</v>
      </c>
      <c r="L1901" s="79" t="s">
        <v>773</v>
      </c>
      <c r="N1901" s="79" t="s">
        <v>754</v>
      </c>
      <c r="O1901" s="79" t="s">
        <v>750</v>
      </c>
      <c r="P1901" s="79" t="s">
        <v>753</v>
      </c>
    </row>
    <row r="1902" spans="11:16">
      <c r="K1902" s="362">
        <v>47251</v>
      </c>
      <c r="L1902" s="79" t="s">
        <v>774</v>
      </c>
      <c r="N1902" s="79" t="s">
        <v>754</v>
      </c>
      <c r="O1902" s="79" t="s">
        <v>750</v>
      </c>
      <c r="P1902" s="79" t="s">
        <v>777</v>
      </c>
    </row>
    <row r="1903" spans="11:16">
      <c r="K1903" s="362">
        <v>47252</v>
      </c>
      <c r="L1903" s="79" t="s">
        <v>767</v>
      </c>
      <c r="N1903" s="79" t="s">
        <v>783</v>
      </c>
      <c r="O1903" s="79" t="s">
        <v>780</v>
      </c>
      <c r="P1903" s="79" t="s">
        <v>779</v>
      </c>
    </row>
    <row r="1904" spans="11:16">
      <c r="K1904" s="362">
        <v>47253</v>
      </c>
      <c r="L1904" s="79" t="s">
        <v>769</v>
      </c>
      <c r="N1904" s="79" t="s">
        <v>752</v>
      </c>
      <c r="O1904" s="79" t="s">
        <v>758</v>
      </c>
      <c r="P1904" s="79" t="s">
        <v>776</v>
      </c>
    </row>
    <row r="1905" spans="11:16">
      <c r="K1905" s="362">
        <v>47254</v>
      </c>
      <c r="L1905" s="79" t="s">
        <v>770</v>
      </c>
      <c r="N1905" s="79" t="s">
        <v>752</v>
      </c>
      <c r="O1905" s="79" t="s">
        <v>785</v>
      </c>
      <c r="P1905" s="79" t="s">
        <v>776</v>
      </c>
    </row>
    <row r="1906" spans="11:16">
      <c r="K1906" s="362">
        <v>47255</v>
      </c>
      <c r="L1906" s="79" t="s">
        <v>771</v>
      </c>
      <c r="N1906" s="79" t="s">
        <v>786</v>
      </c>
      <c r="O1906" s="79" t="s">
        <v>754</v>
      </c>
      <c r="P1906" s="79" t="s">
        <v>750</v>
      </c>
    </row>
    <row r="1907" spans="11:16">
      <c r="K1907" s="362">
        <v>47256</v>
      </c>
      <c r="L1907" s="79" t="s">
        <v>772</v>
      </c>
      <c r="N1907" s="79" t="s">
        <v>787</v>
      </c>
      <c r="O1907" s="79" t="s">
        <v>754</v>
      </c>
      <c r="P1907" s="79" t="s">
        <v>776</v>
      </c>
    </row>
    <row r="1908" spans="11:16">
      <c r="K1908" s="362">
        <v>47257</v>
      </c>
      <c r="L1908" s="79" t="s">
        <v>773</v>
      </c>
      <c r="N1908" s="79" t="s">
        <v>778</v>
      </c>
      <c r="O1908" s="79" t="s">
        <v>775</v>
      </c>
      <c r="P1908" s="79" t="s">
        <v>750</v>
      </c>
    </row>
    <row r="1909" spans="11:16">
      <c r="K1909" s="362">
        <v>47258</v>
      </c>
      <c r="L1909" s="79" t="s">
        <v>774</v>
      </c>
      <c r="N1909" s="79" t="s">
        <v>752</v>
      </c>
      <c r="O1909" s="79" t="s">
        <v>790</v>
      </c>
      <c r="P1909" s="79" t="s">
        <v>791</v>
      </c>
    </row>
    <row r="1910" spans="11:16">
      <c r="K1910" s="362">
        <v>47259</v>
      </c>
      <c r="L1910" s="79" t="s">
        <v>767</v>
      </c>
      <c r="N1910" s="79" t="s">
        <v>781</v>
      </c>
      <c r="O1910" s="79" t="s">
        <v>786</v>
      </c>
      <c r="P1910" s="79" t="s">
        <v>754</v>
      </c>
    </row>
    <row r="1911" spans="11:16">
      <c r="K1911" s="362">
        <v>47260</v>
      </c>
      <c r="L1911" s="79" t="s">
        <v>769</v>
      </c>
      <c r="N1911" s="79" t="s">
        <v>750</v>
      </c>
      <c r="O1911" s="79" t="s">
        <v>786</v>
      </c>
      <c r="P1911" s="79" t="s">
        <v>758</v>
      </c>
    </row>
    <row r="1912" spans="11:16">
      <c r="K1912" s="362">
        <v>47261</v>
      </c>
      <c r="L1912" s="79" t="s">
        <v>770</v>
      </c>
      <c r="N1912" s="79" t="s">
        <v>776</v>
      </c>
      <c r="O1912" s="79" t="s">
        <v>783</v>
      </c>
      <c r="P1912" s="79" t="s">
        <v>754</v>
      </c>
    </row>
    <row r="1913" spans="11:16">
      <c r="K1913" s="362">
        <v>47262</v>
      </c>
      <c r="L1913" s="79" t="s">
        <v>771</v>
      </c>
      <c r="N1913" s="79" t="s">
        <v>750</v>
      </c>
      <c r="O1913" s="79" t="s">
        <v>782</v>
      </c>
      <c r="P1913" s="79" t="s">
        <v>785</v>
      </c>
    </row>
    <row r="1914" spans="11:16">
      <c r="K1914" s="362">
        <v>47263</v>
      </c>
      <c r="L1914" s="79" t="s">
        <v>772</v>
      </c>
      <c r="N1914" s="79" t="s">
        <v>779</v>
      </c>
      <c r="O1914" s="79" t="s">
        <v>752</v>
      </c>
      <c r="P1914" s="79" t="s">
        <v>785</v>
      </c>
    </row>
    <row r="1915" spans="11:16">
      <c r="K1915" s="362">
        <v>47264</v>
      </c>
      <c r="L1915" s="79" t="s">
        <v>773</v>
      </c>
      <c r="N1915" s="79" t="s">
        <v>750</v>
      </c>
      <c r="O1915" s="79" t="s">
        <v>787</v>
      </c>
      <c r="P1915" s="79" t="s">
        <v>780</v>
      </c>
    </row>
    <row r="1916" spans="11:16">
      <c r="K1916" s="362">
        <v>47265</v>
      </c>
      <c r="L1916" s="79" t="s">
        <v>774</v>
      </c>
      <c r="N1916" s="79" t="s">
        <v>779</v>
      </c>
      <c r="O1916" s="79" t="s">
        <v>752</v>
      </c>
      <c r="P1916" s="79" t="s">
        <v>785</v>
      </c>
    </row>
    <row r="1917" spans="11:16">
      <c r="K1917" s="362">
        <v>47266</v>
      </c>
      <c r="L1917" s="79" t="s">
        <v>767</v>
      </c>
      <c r="N1917" s="79" t="s">
        <v>785</v>
      </c>
      <c r="O1917" s="79" t="s">
        <v>750</v>
      </c>
      <c r="P1917" s="79" t="s">
        <v>752</v>
      </c>
    </row>
    <row r="1918" spans="11:16">
      <c r="K1918" s="362">
        <v>47267</v>
      </c>
      <c r="L1918" s="79" t="s">
        <v>769</v>
      </c>
      <c r="N1918" s="79" t="s">
        <v>754</v>
      </c>
      <c r="O1918" s="79" t="s">
        <v>751</v>
      </c>
      <c r="P1918" s="79" t="s">
        <v>752</v>
      </c>
    </row>
    <row r="1919" spans="11:16">
      <c r="K1919" s="362">
        <v>47268</v>
      </c>
      <c r="L1919" s="79" t="s">
        <v>770</v>
      </c>
      <c r="N1919" s="79" t="s">
        <v>780</v>
      </c>
      <c r="O1919" s="79" t="s">
        <v>750</v>
      </c>
      <c r="P1919" s="79" t="s">
        <v>777</v>
      </c>
    </row>
    <row r="1920" spans="11:16">
      <c r="K1920" s="362">
        <v>47269</v>
      </c>
      <c r="L1920" s="79" t="s">
        <v>771</v>
      </c>
      <c r="N1920" s="79" t="s">
        <v>754</v>
      </c>
      <c r="O1920" s="79" t="s">
        <v>750</v>
      </c>
      <c r="P1920" s="79" t="s">
        <v>777</v>
      </c>
    </row>
    <row r="1921" spans="11:16">
      <c r="K1921" s="362">
        <v>47270</v>
      </c>
      <c r="L1921" s="79" t="s">
        <v>772</v>
      </c>
      <c r="N1921" s="79" t="s">
        <v>775</v>
      </c>
      <c r="O1921" s="79" t="s">
        <v>779</v>
      </c>
      <c r="P1921" s="79" t="s">
        <v>786</v>
      </c>
    </row>
    <row r="1922" spans="11:16">
      <c r="K1922" s="362">
        <v>47271</v>
      </c>
      <c r="L1922" s="79" t="s">
        <v>773</v>
      </c>
      <c r="N1922" s="79" t="s">
        <v>775</v>
      </c>
      <c r="O1922" s="79" t="s">
        <v>750</v>
      </c>
      <c r="P1922" s="79" t="s">
        <v>752</v>
      </c>
    </row>
    <row r="1923" spans="11:16">
      <c r="K1923" s="362">
        <v>47272</v>
      </c>
      <c r="L1923" s="79" t="s">
        <v>774</v>
      </c>
      <c r="N1923" s="79" t="s">
        <v>754</v>
      </c>
      <c r="O1923" s="79" t="s">
        <v>779</v>
      </c>
      <c r="P1923" s="79" t="s">
        <v>753</v>
      </c>
    </row>
    <row r="1924" spans="11:16">
      <c r="K1924" s="362">
        <v>47273</v>
      </c>
      <c r="L1924" s="79" t="s">
        <v>767</v>
      </c>
      <c r="N1924" s="79" t="s">
        <v>752</v>
      </c>
      <c r="O1924" s="79" t="s">
        <v>780</v>
      </c>
      <c r="P1924" s="79" t="s">
        <v>776</v>
      </c>
    </row>
    <row r="1925" spans="11:16">
      <c r="K1925" s="362">
        <v>47274</v>
      </c>
      <c r="L1925" s="79" t="s">
        <v>769</v>
      </c>
      <c r="N1925" s="79" t="s">
        <v>783</v>
      </c>
      <c r="O1925" s="79" t="s">
        <v>754</v>
      </c>
      <c r="P1925" s="79" t="s">
        <v>781</v>
      </c>
    </row>
    <row r="1926" spans="11:16">
      <c r="K1926" s="362">
        <v>47275</v>
      </c>
      <c r="L1926" s="79" t="s">
        <v>770</v>
      </c>
      <c r="N1926" s="79" t="s">
        <v>752</v>
      </c>
      <c r="O1926" s="79" t="s">
        <v>780</v>
      </c>
      <c r="P1926" s="79" t="s">
        <v>750</v>
      </c>
    </row>
    <row r="1927" spans="11:16">
      <c r="K1927" s="362">
        <v>47276</v>
      </c>
      <c r="L1927" s="79" t="s">
        <v>771</v>
      </c>
      <c r="N1927" s="79" t="s">
        <v>778</v>
      </c>
      <c r="O1927" s="79" t="s">
        <v>754</v>
      </c>
      <c r="P1927" s="79" t="s">
        <v>784</v>
      </c>
    </row>
    <row r="1928" spans="11:16">
      <c r="K1928" s="362">
        <v>47277</v>
      </c>
      <c r="L1928" s="79" t="s">
        <v>772</v>
      </c>
      <c r="N1928" s="79" t="s">
        <v>752</v>
      </c>
      <c r="O1928" s="79" t="s">
        <v>754</v>
      </c>
      <c r="P1928" s="79" t="s">
        <v>750</v>
      </c>
    </row>
    <row r="1929" spans="11:16">
      <c r="K1929" s="362">
        <v>47278</v>
      </c>
      <c r="L1929" s="79" t="s">
        <v>773</v>
      </c>
      <c r="N1929" s="79" t="s">
        <v>782</v>
      </c>
      <c r="O1929" s="79" t="s">
        <v>754</v>
      </c>
      <c r="P1929" s="79" t="s">
        <v>776</v>
      </c>
    </row>
    <row r="1930" spans="11:16">
      <c r="K1930" s="362">
        <v>47279</v>
      </c>
      <c r="L1930" s="79" t="s">
        <v>774</v>
      </c>
      <c r="N1930" s="79" t="s">
        <v>782</v>
      </c>
      <c r="O1930" s="79" t="s">
        <v>754</v>
      </c>
      <c r="P1930" s="79" t="s">
        <v>751</v>
      </c>
    </row>
    <row r="1931" spans="11:16">
      <c r="K1931" s="362">
        <v>47280</v>
      </c>
      <c r="L1931" s="79" t="s">
        <v>767</v>
      </c>
      <c r="N1931" s="79" t="s">
        <v>779</v>
      </c>
      <c r="O1931" s="79" t="s">
        <v>752</v>
      </c>
      <c r="P1931" s="79" t="s">
        <v>775</v>
      </c>
    </row>
    <row r="1932" spans="11:16">
      <c r="K1932" s="362">
        <v>47281</v>
      </c>
      <c r="L1932" s="79" t="s">
        <v>769</v>
      </c>
      <c r="N1932" s="79" t="s">
        <v>750</v>
      </c>
      <c r="O1932" s="79" t="s">
        <v>777</v>
      </c>
      <c r="P1932" s="79" t="s">
        <v>754</v>
      </c>
    </row>
    <row r="1933" spans="11:16">
      <c r="K1933" s="362">
        <v>47282</v>
      </c>
      <c r="L1933" s="79" t="s">
        <v>770</v>
      </c>
      <c r="N1933" s="79" t="s">
        <v>750</v>
      </c>
      <c r="O1933" s="79" t="s">
        <v>752</v>
      </c>
      <c r="P1933" s="79" t="s">
        <v>790</v>
      </c>
    </row>
    <row r="1934" spans="11:16">
      <c r="K1934" s="362">
        <v>47283</v>
      </c>
      <c r="L1934" s="79" t="s">
        <v>771</v>
      </c>
      <c r="N1934" s="79" t="s">
        <v>750</v>
      </c>
      <c r="O1934" s="79" t="s">
        <v>782</v>
      </c>
      <c r="P1934" s="79" t="s">
        <v>754</v>
      </c>
    </row>
    <row r="1935" spans="11:16">
      <c r="K1935" s="362">
        <v>47284</v>
      </c>
      <c r="L1935" s="79" t="s">
        <v>772</v>
      </c>
      <c r="N1935" s="79" t="s">
        <v>779</v>
      </c>
      <c r="O1935" s="79" t="s">
        <v>777</v>
      </c>
      <c r="P1935" s="79" t="s">
        <v>754</v>
      </c>
    </row>
    <row r="1936" spans="11:16">
      <c r="K1936" s="362">
        <v>47285</v>
      </c>
      <c r="L1936" s="79" t="s">
        <v>773</v>
      </c>
      <c r="N1936" s="79" t="s">
        <v>781</v>
      </c>
      <c r="O1936" s="79" t="s">
        <v>752</v>
      </c>
      <c r="P1936" s="79" t="s">
        <v>790</v>
      </c>
    </row>
    <row r="1937" spans="11:16">
      <c r="K1937" s="362">
        <v>47286</v>
      </c>
      <c r="L1937" s="79" t="s">
        <v>774</v>
      </c>
      <c r="N1937" s="79" t="s">
        <v>779</v>
      </c>
      <c r="O1937" s="79" t="s">
        <v>783</v>
      </c>
      <c r="P1937" s="79" t="s">
        <v>754</v>
      </c>
    </row>
    <row r="1938" spans="11:16">
      <c r="K1938" s="362">
        <v>47287</v>
      </c>
      <c r="L1938" s="79" t="s">
        <v>767</v>
      </c>
      <c r="N1938" s="79" t="s">
        <v>785</v>
      </c>
      <c r="O1938" s="79" t="s">
        <v>750</v>
      </c>
      <c r="P1938" s="79" t="s">
        <v>752</v>
      </c>
    </row>
    <row r="1939" spans="11:16">
      <c r="K1939" s="362">
        <v>47288</v>
      </c>
      <c r="L1939" s="79" t="s">
        <v>769</v>
      </c>
      <c r="N1939" s="79" t="s">
        <v>789</v>
      </c>
      <c r="O1939" s="79" t="s">
        <v>750</v>
      </c>
      <c r="P1939" s="79" t="s">
        <v>782</v>
      </c>
    </row>
    <row r="1940" spans="11:16">
      <c r="K1940" s="362">
        <v>47289</v>
      </c>
      <c r="L1940" s="79" t="s">
        <v>770</v>
      </c>
      <c r="N1940" s="79" t="s">
        <v>754</v>
      </c>
      <c r="O1940" s="79" t="s">
        <v>750</v>
      </c>
      <c r="P1940" s="79" t="s">
        <v>752</v>
      </c>
    </row>
    <row r="1941" spans="11:16">
      <c r="K1941" s="362">
        <v>47290</v>
      </c>
      <c r="L1941" s="79" t="s">
        <v>771</v>
      </c>
      <c r="N1941" s="79" t="s">
        <v>754</v>
      </c>
      <c r="O1941" s="79" t="s">
        <v>781</v>
      </c>
      <c r="P1941" s="79" t="s">
        <v>782</v>
      </c>
    </row>
    <row r="1942" spans="11:16">
      <c r="K1942" s="362">
        <v>47291</v>
      </c>
      <c r="L1942" s="79" t="s">
        <v>772</v>
      </c>
      <c r="N1942" s="79" t="s">
        <v>754</v>
      </c>
      <c r="O1942" s="79" t="s">
        <v>750</v>
      </c>
      <c r="P1942" s="79" t="s">
        <v>753</v>
      </c>
    </row>
    <row r="1943" spans="11:16">
      <c r="K1943" s="362">
        <v>47292</v>
      </c>
      <c r="L1943" s="79" t="s">
        <v>773</v>
      </c>
      <c r="N1943" s="79" t="s">
        <v>775</v>
      </c>
      <c r="O1943" s="79" t="s">
        <v>750</v>
      </c>
      <c r="P1943" s="79" t="s">
        <v>752</v>
      </c>
    </row>
    <row r="1944" spans="11:16">
      <c r="K1944" s="362">
        <v>47293</v>
      </c>
      <c r="L1944" s="79" t="s">
        <v>774</v>
      </c>
      <c r="N1944" s="79" t="s">
        <v>785</v>
      </c>
      <c r="O1944" s="79" t="s">
        <v>776</v>
      </c>
      <c r="P1944" s="79" t="s">
        <v>777</v>
      </c>
    </row>
    <row r="1945" spans="11:16">
      <c r="K1945" s="362">
        <v>47294</v>
      </c>
      <c r="L1945" s="79" t="s">
        <v>767</v>
      </c>
      <c r="N1945" s="79" t="s">
        <v>752</v>
      </c>
      <c r="O1945" s="79" t="s">
        <v>754</v>
      </c>
      <c r="P1945" s="79" t="s">
        <v>776</v>
      </c>
    </row>
    <row r="1946" spans="11:16">
      <c r="K1946" s="362">
        <v>47295</v>
      </c>
      <c r="L1946" s="79" t="s">
        <v>769</v>
      </c>
      <c r="N1946" s="79" t="s">
        <v>752</v>
      </c>
      <c r="O1946" s="79" t="s">
        <v>789</v>
      </c>
      <c r="P1946" s="79" t="s">
        <v>750</v>
      </c>
    </row>
    <row r="1947" spans="11:16">
      <c r="K1947" s="362">
        <v>47296</v>
      </c>
      <c r="L1947" s="79" t="s">
        <v>770</v>
      </c>
      <c r="N1947" s="79" t="s">
        <v>752</v>
      </c>
      <c r="O1947" s="79" t="s">
        <v>758</v>
      </c>
      <c r="P1947" s="79" t="s">
        <v>750</v>
      </c>
    </row>
    <row r="1948" spans="11:16">
      <c r="K1948" s="362">
        <v>47297</v>
      </c>
      <c r="L1948" s="79" t="s">
        <v>771</v>
      </c>
      <c r="N1948" s="79" t="s">
        <v>752</v>
      </c>
      <c r="O1948" s="79" t="s">
        <v>785</v>
      </c>
      <c r="P1948" s="79" t="s">
        <v>776</v>
      </c>
    </row>
    <row r="1949" spans="11:16">
      <c r="K1949" s="362">
        <v>47298</v>
      </c>
      <c r="L1949" s="79" t="s">
        <v>772</v>
      </c>
      <c r="N1949" s="79" t="s">
        <v>782</v>
      </c>
      <c r="O1949" s="79" t="s">
        <v>780</v>
      </c>
      <c r="P1949" s="79" t="s">
        <v>750</v>
      </c>
    </row>
    <row r="1950" spans="11:16">
      <c r="K1950" s="362">
        <v>47299</v>
      </c>
      <c r="L1950" s="79" t="s">
        <v>773</v>
      </c>
      <c r="N1950" s="79" t="s">
        <v>753</v>
      </c>
      <c r="O1950" s="79" t="s">
        <v>775</v>
      </c>
      <c r="P1950" s="79" t="s">
        <v>750</v>
      </c>
    </row>
    <row r="1951" spans="11:16">
      <c r="K1951" s="362">
        <v>47300</v>
      </c>
      <c r="L1951" s="79" t="s">
        <v>774</v>
      </c>
      <c r="N1951" s="79" t="s">
        <v>777</v>
      </c>
      <c r="O1951" s="79" t="s">
        <v>775</v>
      </c>
      <c r="P1951" s="79" t="s">
        <v>791</v>
      </c>
    </row>
    <row r="1952" spans="11:16">
      <c r="K1952" s="362">
        <v>47301</v>
      </c>
      <c r="L1952" s="79" t="s">
        <v>767</v>
      </c>
      <c r="N1952" s="79" t="s">
        <v>750</v>
      </c>
      <c r="O1952" s="79" t="s">
        <v>752</v>
      </c>
      <c r="P1952" s="79" t="s">
        <v>789</v>
      </c>
    </row>
    <row r="1953" spans="11:16">
      <c r="K1953" s="362">
        <v>47302</v>
      </c>
      <c r="L1953" s="79" t="s">
        <v>769</v>
      </c>
      <c r="N1953" s="79" t="s">
        <v>750</v>
      </c>
      <c r="O1953" s="79" t="s">
        <v>783</v>
      </c>
      <c r="P1953" s="79" t="s">
        <v>790</v>
      </c>
    </row>
    <row r="1954" spans="11:16">
      <c r="K1954" s="362">
        <v>47303</v>
      </c>
      <c r="L1954" s="79" t="s">
        <v>770</v>
      </c>
      <c r="N1954" s="79" t="s">
        <v>776</v>
      </c>
      <c r="O1954" s="79" t="s">
        <v>752</v>
      </c>
      <c r="P1954" s="79" t="s">
        <v>754</v>
      </c>
    </row>
    <row r="1955" spans="11:16">
      <c r="K1955" s="362">
        <v>47304</v>
      </c>
      <c r="L1955" s="79" t="s">
        <v>771</v>
      </c>
      <c r="N1955" s="79" t="s">
        <v>784</v>
      </c>
      <c r="O1955" s="79" t="s">
        <v>786</v>
      </c>
      <c r="P1955" s="79" t="s">
        <v>785</v>
      </c>
    </row>
    <row r="1956" spans="11:16">
      <c r="K1956" s="362">
        <v>47305</v>
      </c>
      <c r="L1956" s="79" t="s">
        <v>772</v>
      </c>
      <c r="N1956" s="79" t="s">
        <v>791</v>
      </c>
      <c r="O1956" s="79" t="s">
        <v>752</v>
      </c>
      <c r="P1956" s="79" t="s">
        <v>754</v>
      </c>
    </row>
    <row r="1957" spans="11:16">
      <c r="K1957" s="362">
        <v>47306</v>
      </c>
      <c r="L1957" s="79" t="s">
        <v>773</v>
      </c>
      <c r="N1957" s="79" t="s">
        <v>791</v>
      </c>
      <c r="O1957" s="79" t="s">
        <v>753</v>
      </c>
      <c r="P1957" s="79" t="s">
        <v>775</v>
      </c>
    </row>
    <row r="1958" spans="11:16">
      <c r="K1958" s="362">
        <v>47307</v>
      </c>
      <c r="L1958" s="79" t="s">
        <v>774</v>
      </c>
      <c r="N1958" s="79" t="s">
        <v>779</v>
      </c>
      <c r="O1958" s="79" t="s">
        <v>778</v>
      </c>
      <c r="P1958" s="79" t="s">
        <v>754</v>
      </c>
    </row>
    <row r="1959" spans="11:16">
      <c r="K1959" s="362">
        <v>47308</v>
      </c>
      <c r="L1959" s="79" t="s">
        <v>767</v>
      </c>
      <c r="N1959" s="79" t="s">
        <v>754</v>
      </c>
      <c r="O1959" s="79" t="s">
        <v>750</v>
      </c>
      <c r="P1959" s="79" t="s">
        <v>787</v>
      </c>
    </row>
    <row r="1960" spans="11:16">
      <c r="K1960" s="362">
        <v>47309</v>
      </c>
      <c r="L1960" s="79" t="s">
        <v>769</v>
      </c>
      <c r="N1960" s="79" t="s">
        <v>785</v>
      </c>
      <c r="O1960" s="79" t="s">
        <v>750</v>
      </c>
      <c r="P1960" s="79" t="s">
        <v>753</v>
      </c>
    </row>
    <row r="1961" spans="11:16">
      <c r="K1961" s="362">
        <v>47310</v>
      </c>
      <c r="L1961" s="79" t="s">
        <v>770</v>
      </c>
      <c r="N1961" s="79" t="s">
        <v>754</v>
      </c>
      <c r="O1961" s="79" t="s">
        <v>750</v>
      </c>
      <c r="P1961" s="79" t="s">
        <v>782</v>
      </c>
    </row>
    <row r="1962" spans="11:16">
      <c r="K1962" s="362">
        <v>47311</v>
      </c>
      <c r="L1962" s="79" t="s">
        <v>771</v>
      </c>
      <c r="N1962" s="79" t="s">
        <v>754</v>
      </c>
      <c r="O1962" s="79" t="s">
        <v>750</v>
      </c>
      <c r="P1962" s="79" t="s">
        <v>752</v>
      </c>
    </row>
    <row r="1963" spans="11:16">
      <c r="K1963" s="362">
        <v>47312</v>
      </c>
      <c r="L1963" s="79" t="s">
        <v>772</v>
      </c>
      <c r="N1963" s="79" t="s">
        <v>758</v>
      </c>
      <c r="O1963" s="79" t="s">
        <v>779</v>
      </c>
      <c r="P1963" s="79" t="s">
        <v>752</v>
      </c>
    </row>
    <row r="1964" spans="11:16">
      <c r="K1964" s="362">
        <v>47313</v>
      </c>
      <c r="L1964" s="79" t="s">
        <v>773</v>
      </c>
      <c r="N1964" s="79" t="s">
        <v>754</v>
      </c>
      <c r="O1964" s="79" t="s">
        <v>750</v>
      </c>
      <c r="P1964" s="79" t="s">
        <v>782</v>
      </c>
    </row>
    <row r="1965" spans="11:16">
      <c r="K1965" s="362">
        <v>47314</v>
      </c>
      <c r="L1965" s="79" t="s">
        <v>774</v>
      </c>
      <c r="N1965" s="79" t="s">
        <v>775</v>
      </c>
      <c r="O1965" s="79" t="s">
        <v>750</v>
      </c>
      <c r="P1965" s="79" t="s">
        <v>752</v>
      </c>
    </row>
    <row r="1966" spans="11:16">
      <c r="K1966" s="362">
        <v>47315</v>
      </c>
      <c r="L1966" s="79" t="s">
        <v>767</v>
      </c>
      <c r="N1966" s="79" t="s">
        <v>752</v>
      </c>
      <c r="O1966" s="79" t="s">
        <v>785</v>
      </c>
      <c r="P1966" s="79" t="s">
        <v>781</v>
      </c>
    </row>
    <row r="1967" spans="11:16">
      <c r="K1967" s="362">
        <v>47316</v>
      </c>
      <c r="L1967" s="79" t="s">
        <v>769</v>
      </c>
      <c r="N1967" s="79" t="s">
        <v>782</v>
      </c>
      <c r="O1967" s="79" t="s">
        <v>754</v>
      </c>
      <c r="P1967" s="79" t="s">
        <v>776</v>
      </c>
    </row>
    <row r="1968" spans="11:16">
      <c r="K1968" s="362">
        <v>47317</v>
      </c>
      <c r="L1968" s="79" t="s">
        <v>770</v>
      </c>
      <c r="N1968" s="79" t="s">
        <v>753</v>
      </c>
      <c r="O1968" s="79" t="s">
        <v>754</v>
      </c>
      <c r="P1968" s="79" t="s">
        <v>750</v>
      </c>
    </row>
    <row r="1969" spans="11:16">
      <c r="K1969" s="362">
        <v>47318</v>
      </c>
      <c r="L1969" s="79" t="s">
        <v>771</v>
      </c>
      <c r="N1969" s="79" t="s">
        <v>782</v>
      </c>
      <c r="O1969" s="79" t="s">
        <v>758</v>
      </c>
      <c r="P1969" s="79" t="s">
        <v>776</v>
      </c>
    </row>
    <row r="1970" spans="11:16">
      <c r="K1970" s="362">
        <v>47319</v>
      </c>
      <c r="L1970" s="79" t="s">
        <v>772</v>
      </c>
      <c r="N1970" s="79" t="s">
        <v>753</v>
      </c>
      <c r="O1970" s="79" t="s">
        <v>775</v>
      </c>
      <c r="P1970" s="79" t="s">
        <v>779</v>
      </c>
    </row>
    <row r="1971" spans="11:16">
      <c r="K1971" s="362">
        <v>47320</v>
      </c>
      <c r="L1971" s="79" t="s">
        <v>773</v>
      </c>
      <c r="N1971" s="79" t="s">
        <v>783</v>
      </c>
      <c r="O1971" s="79" t="s">
        <v>754</v>
      </c>
      <c r="P1971" s="79" t="s">
        <v>781</v>
      </c>
    </row>
    <row r="1972" spans="11:16">
      <c r="K1972" s="362">
        <v>47321</v>
      </c>
      <c r="L1972" s="79" t="s">
        <v>774</v>
      </c>
      <c r="N1972" s="79" t="s">
        <v>783</v>
      </c>
      <c r="O1972" s="79" t="s">
        <v>754</v>
      </c>
      <c r="P1972" s="79" t="s">
        <v>750</v>
      </c>
    </row>
    <row r="1973" spans="11:16">
      <c r="K1973" s="362">
        <v>47322</v>
      </c>
      <c r="L1973" s="79" t="s">
        <v>767</v>
      </c>
      <c r="N1973" s="79" t="s">
        <v>750</v>
      </c>
      <c r="O1973" s="79" t="s">
        <v>752</v>
      </c>
      <c r="P1973" s="79" t="s">
        <v>785</v>
      </c>
    </row>
    <row r="1974" spans="11:16">
      <c r="K1974" s="362">
        <v>47323</v>
      </c>
      <c r="L1974" s="79" t="s">
        <v>769</v>
      </c>
      <c r="N1974" s="79" t="s">
        <v>776</v>
      </c>
      <c r="O1974" s="79" t="s">
        <v>752</v>
      </c>
      <c r="P1974" s="79" t="s">
        <v>775</v>
      </c>
    </row>
    <row r="1975" spans="11:16">
      <c r="K1975" s="362">
        <v>47324</v>
      </c>
      <c r="L1975" s="79" t="s">
        <v>770</v>
      </c>
      <c r="N1975" s="79" t="s">
        <v>750</v>
      </c>
      <c r="O1975" s="79" t="s">
        <v>752</v>
      </c>
      <c r="P1975" s="79" t="s">
        <v>754</v>
      </c>
    </row>
    <row r="1976" spans="11:16">
      <c r="K1976" s="362">
        <v>47325</v>
      </c>
      <c r="L1976" s="79" t="s">
        <v>771</v>
      </c>
      <c r="N1976" s="79" t="s">
        <v>776</v>
      </c>
      <c r="O1976" s="79" t="s">
        <v>782</v>
      </c>
      <c r="P1976" s="79" t="s">
        <v>754</v>
      </c>
    </row>
    <row r="1977" spans="11:16">
      <c r="K1977" s="362">
        <v>47326</v>
      </c>
      <c r="L1977" s="79" t="s">
        <v>772</v>
      </c>
      <c r="N1977" s="79" t="s">
        <v>750</v>
      </c>
      <c r="O1977" s="79" t="s">
        <v>752</v>
      </c>
      <c r="P1977" s="79" t="s">
        <v>754</v>
      </c>
    </row>
    <row r="1978" spans="11:16">
      <c r="K1978" s="362">
        <v>47327</v>
      </c>
      <c r="L1978" s="79" t="s">
        <v>773</v>
      </c>
      <c r="N1978" s="79" t="s">
        <v>776</v>
      </c>
      <c r="O1978" s="79" t="s">
        <v>782</v>
      </c>
      <c r="P1978" s="79" t="s">
        <v>754</v>
      </c>
    </row>
    <row r="1979" spans="11:16">
      <c r="K1979" s="362">
        <v>47328</v>
      </c>
      <c r="L1979" s="79" t="s">
        <v>774</v>
      </c>
      <c r="N1979" s="79" t="s">
        <v>751</v>
      </c>
      <c r="O1979" s="79" t="s">
        <v>782</v>
      </c>
      <c r="P1979" s="79" t="s">
        <v>754</v>
      </c>
    </row>
    <row r="1980" spans="11:16">
      <c r="K1980" s="362">
        <v>47329</v>
      </c>
      <c r="L1980" s="79" t="s">
        <v>767</v>
      </c>
      <c r="N1980" s="79" t="s">
        <v>775</v>
      </c>
      <c r="O1980" s="79" t="s">
        <v>750</v>
      </c>
      <c r="P1980" s="79" t="s">
        <v>777</v>
      </c>
    </row>
    <row r="1981" spans="11:16">
      <c r="K1981" s="362">
        <v>47330</v>
      </c>
      <c r="L1981" s="79" t="s">
        <v>769</v>
      </c>
      <c r="N1981" s="79" t="s">
        <v>754</v>
      </c>
      <c r="O1981" s="79" t="s">
        <v>750</v>
      </c>
      <c r="P1981" s="79" t="s">
        <v>752</v>
      </c>
    </row>
    <row r="1982" spans="11:16">
      <c r="K1982" s="362">
        <v>47331</v>
      </c>
      <c r="L1982" s="79" t="s">
        <v>770</v>
      </c>
      <c r="N1982" s="79" t="s">
        <v>790</v>
      </c>
      <c r="O1982" s="79" t="s">
        <v>750</v>
      </c>
      <c r="P1982" s="79" t="s">
        <v>782</v>
      </c>
    </row>
    <row r="1983" spans="11:16">
      <c r="K1983" s="362">
        <v>47332</v>
      </c>
      <c r="L1983" s="79" t="s">
        <v>771</v>
      </c>
      <c r="N1983" s="79" t="s">
        <v>754</v>
      </c>
      <c r="O1983" s="79" t="s">
        <v>779</v>
      </c>
      <c r="P1983" s="79" t="s">
        <v>777</v>
      </c>
    </row>
    <row r="1984" spans="11:16">
      <c r="K1984" s="362">
        <v>47333</v>
      </c>
      <c r="L1984" s="79" t="s">
        <v>772</v>
      </c>
      <c r="N1984" s="79" t="s">
        <v>754</v>
      </c>
      <c r="O1984" s="79" t="s">
        <v>781</v>
      </c>
      <c r="P1984" s="79" t="s">
        <v>752</v>
      </c>
    </row>
    <row r="1985" spans="11:16">
      <c r="K1985" s="362">
        <v>47334</v>
      </c>
      <c r="L1985" s="79" t="s">
        <v>773</v>
      </c>
      <c r="N1985" s="79" t="s">
        <v>790</v>
      </c>
      <c r="O1985" s="79" t="s">
        <v>779</v>
      </c>
      <c r="P1985" s="79" t="s">
        <v>783</v>
      </c>
    </row>
    <row r="1986" spans="11:16">
      <c r="K1986" s="362">
        <v>47335</v>
      </c>
      <c r="L1986" s="79" t="s">
        <v>774</v>
      </c>
      <c r="N1986" s="79" t="s">
        <v>754</v>
      </c>
      <c r="O1986" s="79" t="s">
        <v>750</v>
      </c>
      <c r="P1986" s="79" t="s">
        <v>787</v>
      </c>
    </row>
    <row r="1987" spans="11:16">
      <c r="K1987" s="362">
        <v>47336</v>
      </c>
      <c r="L1987" s="79" t="s">
        <v>767</v>
      </c>
      <c r="N1987" s="79" t="s">
        <v>752</v>
      </c>
      <c r="O1987" s="79" t="s">
        <v>780</v>
      </c>
      <c r="P1987" s="79" t="s">
        <v>750</v>
      </c>
    </row>
    <row r="1988" spans="11:16">
      <c r="K1988" s="362">
        <v>47337</v>
      </c>
      <c r="L1988" s="79" t="s">
        <v>769</v>
      </c>
      <c r="N1988" s="79" t="s">
        <v>752</v>
      </c>
      <c r="O1988" s="79" t="s">
        <v>754</v>
      </c>
      <c r="P1988" s="79" t="s">
        <v>750</v>
      </c>
    </row>
    <row r="1989" spans="11:16">
      <c r="K1989" s="362">
        <v>47338</v>
      </c>
      <c r="L1989" s="79" t="s">
        <v>770</v>
      </c>
      <c r="N1989" s="79" t="s">
        <v>777</v>
      </c>
      <c r="O1989" s="79" t="s">
        <v>780</v>
      </c>
      <c r="P1989" s="79" t="s">
        <v>750</v>
      </c>
    </row>
    <row r="1990" spans="11:16">
      <c r="K1990" s="362">
        <v>47339</v>
      </c>
      <c r="L1990" s="79" t="s">
        <v>771</v>
      </c>
      <c r="N1990" s="79" t="s">
        <v>752</v>
      </c>
      <c r="O1990" s="79" t="s">
        <v>758</v>
      </c>
      <c r="P1990" s="79" t="s">
        <v>776</v>
      </c>
    </row>
    <row r="1991" spans="11:16">
      <c r="K1991" s="362">
        <v>47340</v>
      </c>
      <c r="L1991" s="79" t="s">
        <v>772</v>
      </c>
      <c r="N1991" s="79" t="s">
        <v>752</v>
      </c>
      <c r="O1991" s="79" t="s">
        <v>754</v>
      </c>
      <c r="P1991" s="79" t="s">
        <v>781</v>
      </c>
    </row>
    <row r="1992" spans="11:16">
      <c r="K1992" s="362">
        <v>47341</v>
      </c>
      <c r="L1992" s="79" t="s">
        <v>773</v>
      </c>
      <c r="N1992" s="79" t="s">
        <v>783</v>
      </c>
      <c r="O1992" s="79" t="s">
        <v>785</v>
      </c>
      <c r="P1992" s="79" t="s">
        <v>750</v>
      </c>
    </row>
    <row r="1993" spans="11:16">
      <c r="K1993" s="362">
        <v>47342</v>
      </c>
      <c r="L1993" s="79" t="s">
        <v>774</v>
      </c>
      <c r="N1993" s="79" t="s">
        <v>752</v>
      </c>
      <c r="O1993" s="79" t="s">
        <v>775</v>
      </c>
      <c r="P1993" s="79" t="s">
        <v>750</v>
      </c>
    </row>
    <row r="1994" spans="11:16">
      <c r="K1994" s="362">
        <v>47343</v>
      </c>
      <c r="L1994" s="79" t="s">
        <v>767</v>
      </c>
      <c r="N1994" s="79" t="s">
        <v>792</v>
      </c>
      <c r="O1994" s="79" t="s">
        <v>752</v>
      </c>
      <c r="P1994" s="79" t="s">
        <v>754</v>
      </c>
    </row>
    <row r="1995" spans="11:16">
      <c r="K1995" s="362">
        <v>47344</v>
      </c>
      <c r="L1995" s="79" t="s">
        <v>769</v>
      </c>
      <c r="N1995" s="79" t="s">
        <v>751</v>
      </c>
      <c r="O1995" s="79" t="s">
        <v>752</v>
      </c>
      <c r="P1995" s="79" t="s">
        <v>754</v>
      </c>
    </row>
    <row r="1996" spans="11:16">
      <c r="K1996" s="362">
        <v>47345</v>
      </c>
      <c r="L1996" s="79" t="s">
        <v>770</v>
      </c>
      <c r="N1996" s="79" t="s">
        <v>781</v>
      </c>
      <c r="O1996" s="79" t="s">
        <v>783</v>
      </c>
      <c r="P1996" s="79" t="s">
        <v>780</v>
      </c>
    </row>
    <row r="1997" spans="11:16">
      <c r="K1997" s="362">
        <v>47346</v>
      </c>
      <c r="L1997" s="79" t="s">
        <v>771</v>
      </c>
      <c r="N1997" s="79" t="s">
        <v>779</v>
      </c>
      <c r="O1997" s="79" t="s">
        <v>752</v>
      </c>
      <c r="P1997" s="79" t="s">
        <v>758</v>
      </c>
    </row>
    <row r="1998" spans="11:16">
      <c r="K1998" s="362">
        <v>47347</v>
      </c>
      <c r="L1998" s="79" t="s">
        <v>772</v>
      </c>
      <c r="N1998" s="79" t="s">
        <v>776</v>
      </c>
      <c r="O1998" s="79" t="s">
        <v>752</v>
      </c>
      <c r="P1998" s="79" t="s">
        <v>785</v>
      </c>
    </row>
    <row r="1999" spans="11:16">
      <c r="K1999" s="362">
        <v>47348</v>
      </c>
      <c r="L1999" s="79" t="s">
        <v>773</v>
      </c>
      <c r="N1999" s="79" t="s">
        <v>776</v>
      </c>
      <c r="O1999" s="79" t="s">
        <v>786</v>
      </c>
      <c r="P1999" s="79" t="s">
        <v>754</v>
      </c>
    </row>
    <row r="2000" spans="11:16">
      <c r="K2000" s="362">
        <v>47349</v>
      </c>
      <c r="L2000" s="79" t="s">
        <v>774</v>
      </c>
      <c r="N2000" s="79" t="s">
        <v>750</v>
      </c>
      <c r="O2000" s="79" t="s">
        <v>787</v>
      </c>
      <c r="P2000" s="79" t="s">
        <v>754</v>
      </c>
    </row>
    <row r="2001" spans="11:16">
      <c r="K2001" s="362">
        <v>47350</v>
      </c>
      <c r="L2001" s="79" t="s">
        <v>767</v>
      </c>
      <c r="N2001" s="79" t="s">
        <v>775</v>
      </c>
      <c r="O2001" s="79" t="s">
        <v>784</v>
      </c>
      <c r="P2001" s="79" t="s">
        <v>783</v>
      </c>
    </row>
    <row r="2002" spans="11:16">
      <c r="K2002" s="362">
        <v>47351</v>
      </c>
      <c r="L2002" s="79" t="s">
        <v>769</v>
      </c>
      <c r="N2002" s="79" t="s">
        <v>754</v>
      </c>
      <c r="O2002" s="79" t="s">
        <v>750</v>
      </c>
      <c r="P2002" s="79" t="s">
        <v>778</v>
      </c>
    </row>
    <row r="2003" spans="11:16">
      <c r="K2003" s="362">
        <v>47352</v>
      </c>
      <c r="L2003" s="79" t="s">
        <v>770</v>
      </c>
      <c r="N2003" s="79" t="s">
        <v>788</v>
      </c>
      <c r="O2003" s="79" t="s">
        <v>781</v>
      </c>
      <c r="P2003" s="79" t="s">
        <v>786</v>
      </c>
    </row>
    <row r="2004" spans="11:16">
      <c r="K2004" s="362">
        <v>47353</v>
      </c>
      <c r="L2004" s="79" t="s">
        <v>771</v>
      </c>
      <c r="N2004" s="79" t="s">
        <v>754</v>
      </c>
      <c r="O2004" s="79" t="s">
        <v>750</v>
      </c>
      <c r="P2004" s="79" t="s">
        <v>786</v>
      </c>
    </row>
    <row r="2005" spans="11:16">
      <c r="K2005" s="362">
        <v>47354</v>
      </c>
      <c r="L2005" s="79" t="s">
        <v>772</v>
      </c>
      <c r="N2005" s="79" t="s">
        <v>758</v>
      </c>
      <c r="O2005" s="79" t="s">
        <v>776</v>
      </c>
      <c r="P2005" s="79" t="s">
        <v>783</v>
      </c>
    </row>
    <row r="2006" spans="11:16">
      <c r="K2006" s="362">
        <v>47355</v>
      </c>
      <c r="L2006" s="79" t="s">
        <v>773</v>
      </c>
      <c r="N2006" s="79" t="s">
        <v>754</v>
      </c>
      <c r="O2006" s="79" t="s">
        <v>750</v>
      </c>
      <c r="P2006" s="79" t="s">
        <v>782</v>
      </c>
    </row>
    <row r="2007" spans="11:16">
      <c r="K2007" s="362">
        <v>47356</v>
      </c>
      <c r="L2007" s="79" t="s">
        <v>774</v>
      </c>
      <c r="N2007" s="79" t="s">
        <v>785</v>
      </c>
      <c r="O2007" s="79" t="s">
        <v>779</v>
      </c>
      <c r="P2007" s="79" t="s">
        <v>752</v>
      </c>
    </row>
    <row r="2008" spans="11:16">
      <c r="K2008" s="362">
        <v>47357</v>
      </c>
      <c r="L2008" s="79" t="s">
        <v>767</v>
      </c>
      <c r="N2008" s="79" t="s">
        <v>777</v>
      </c>
      <c r="O2008" s="79" t="s">
        <v>754</v>
      </c>
      <c r="P2008" s="79" t="s">
        <v>792</v>
      </c>
    </row>
    <row r="2009" spans="11:16">
      <c r="K2009" s="362">
        <v>47358</v>
      </c>
      <c r="L2009" s="79" t="s">
        <v>769</v>
      </c>
      <c r="N2009" s="79" t="s">
        <v>782</v>
      </c>
      <c r="O2009" s="79" t="s">
        <v>780</v>
      </c>
      <c r="P2009" s="79" t="s">
        <v>750</v>
      </c>
    </row>
    <row r="2010" spans="11:16">
      <c r="K2010" s="362">
        <v>47359</v>
      </c>
      <c r="L2010" s="79" t="s">
        <v>770</v>
      </c>
      <c r="N2010" s="79" t="s">
        <v>777</v>
      </c>
      <c r="O2010" s="79" t="s">
        <v>785</v>
      </c>
      <c r="P2010" s="79" t="s">
        <v>750</v>
      </c>
    </row>
    <row r="2011" spans="11:16">
      <c r="K2011" s="362">
        <v>47360</v>
      </c>
      <c r="L2011" s="79" t="s">
        <v>771</v>
      </c>
      <c r="N2011" s="79" t="s">
        <v>752</v>
      </c>
      <c r="O2011" s="79" t="s">
        <v>754</v>
      </c>
      <c r="P2011" s="79" t="s">
        <v>751</v>
      </c>
    </row>
    <row r="2012" spans="11:16">
      <c r="K2012" s="362">
        <v>47361</v>
      </c>
      <c r="L2012" s="79" t="s">
        <v>772</v>
      </c>
      <c r="N2012" s="79" t="s">
        <v>752</v>
      </c>
      <c r="O2012" s="79" t="s">
        <v>780</v>
      </c>
      <c r="P2012" s="79" t="s">
        <v>750</v>
      </c>
    </row>
    <row r="2013" spans="11:16">
      <c r="K2013" s="362">
        <v>47362</v>
      </c>
      <c r="L2013" s="79" t="s">
        <v>773</v>
      </c>
      <c r="N2013" s="79" t="s">
        <v>777</v>
      </c>
      <c r="O2013" s="79" t="s">
        <v>754</v>
      </c>
      <c r="P2013" s="79" t="s">
        <v>750</v>
      </c>
    </row>
    <row r="2014" spans="11:16">
      <c r="K2014" s="362">
        <v>47363</v>
      </c>
      <c r="L2014" s="79" t="s">
        <v>774</v>
      </c>
      <c r="N2014" s="79" t="s">
        <v>777</v>
      </c>
      <c r="O2014" s="79" t="s">
        <v>775</v>
      </c>
      <c r="P2014" s="79" t="s">
        <v>776</v>
      </c>
    </row>
    <row r="2015" spans="11:16">
      <c r="K2015" s="362">
        <v>47364</v>
      </c>
      <c r="L2015" s="79" t="s">
        <v>767</v>
      </c>
      <c r="N2015" s="79" t="s">
        <v>750</v>
      </c>
      <c r="O2015" s="79" t="s">
        <v>787</v>
      </c>
      <c r="P2015" s="79" t="s">
        <v>754</v>
      </c>
    </row>
    <row r="2016" spans="11:16">
      <c r="K2016" s="362">
        <v>47365</v>
      </c>
      <c r="L2016" s="79" t="s">
        <v>769</v>
      </c>
      <c r="N2016" s="79" t="s">
        <v>750</v>
      </c>
      <c r="O2016" s="79" t="s">
        <v>753</v>
      </c>
      <c r="P2016" s="79" t="s">
        <v>754</v>
      </c>
    </row>
    <row r="2017" spans="11:16">
      <c r="K2017" s="362">
        <v>47366</v>
      </c>
      <c r="L2017" s="79" t="s">
        <v>770</v>
      </c>
      <c r="N2017" s="79" t="s">
        <v>750</v>
      </c>
      <c r="O2017" s="79" t="s">
        <v>777</v>
      </c>
      <c r="P2017" s="79" t="s">
        <v>775</v>
      </c>
    </row>
    <row r="2018" spans="11:16">
      <c r="K2018" s="362">
        <v>47367</v>
      </c>
      <c r="L2018" s="79" t="s">
        <v>771</v>
      </c>
      <c r="N2018" s="79" t="s">
        <v>779</v>
      </c>
      <c r="O2018" s="79" t="s">
        <v>782</v>
      </c>
      <c r="P2018" s="79" t="s">
        <v>754</v>
      </c>
    </row>
    <row r="2019" spans="11:16">
      <c r="K2019" s="362">
        <v>47368</v>
      </c>
      <c r="L2019" s="79" t="s">
        <v>772</v>
      </c>
      <c r="N2019" s="79" t="s">
        <v>751</v>
      </c>
      <c r="O2019" s="79" t="s">
        <v>783</v>
      </c>
      <c r="P2019" s="79" t="s">
        <v>754</v>
      </c>
    </row>
    <row r="2020" spans="11:16">
      <c r="K2020" s="362">
        <v>47369</v>
      </c>
      <c r="L2020" s="79" t="s">
        <v>773</v>
      </c>
      <c r="N2020" s="79" t="s">
        <v>781</v>
      </c>
      <c r="O2020" s="79" t="s">
        <v>783</v>
      </c>
      <c r="P2020" s="79" t="s">
        <v>788</v>
      </c>
    </row>
    <row r="2021" spans="11:16">
      <c r="K2021" s="362">
        <v>47370</v>
      </c>
      <c r="L2021" s="79" t="s">
        <v>774</v>
      </c>
      <c r="N2021" s="79" t="s">
        <v>750</v>
      </c>
      <c r="O2021" s="79" t="s">
        <v>752</v>
      </c>
      <c r="P2021" s="79" t="s">
        <v>789</v>
      </c>
    </row>
    <row r="2022" spans="11:16">
      <c r="K2022" s="362">
        <v>47371</v>
      </c>
      <c r="L2022" s="79" t="s">
        <v>767</v>
      </c>
      <c r="N2022" s="79" t="s">
        <v>754</v>
      </c>
      <c r="O2022" s="79" t="s">
        <v>776</v>
      </c>
      <c r="P2022" s="79" t="s">
        <v>778</v>
      </c>
    </row>
    <row r="2023" spans="11:16">
      <c r="K2023" s="362">
        <v>47372</v>
      </c>
      <c r="L2023" s="79" t="s">
        <v>769</v>
      </c>
      <c r="N2023" s="79" t="s">
        <v>775</v>
      </c>
      <c r="O2023" s="79" t="s">
        <v>750</v>
      </c>
      <c r="P2023" s="79" t="s">
        <v>752</v>
      </c>
    </row>
    <row r="2024" spans="11:16">
      <c r="K2024" s="362">
        <v>47373</v>
      </c>
      <c r="L2024" s="79" t="s">
        <v>770</v>
      </c>
      <c r="N2024" s="79" t="s">
        <v>790</v>
      </c>
      <c r="O2024" s="79" t="s">
        <v>791</v>
      </c>
      <c r="P2024" s="79" t="s">
        <v>777</v>
      </c>
    </row>
    <row r="2025" spans="11:16">
      <c r="K2025" s="362">
        <v>47374</v>
      </c>
      <c r="L2025" s="79" t="s">
        <v>771</v>
      </c>
      <c r="N2025" s="79" t="s">
        <v>788</v>
      </c>
      <c r="O2025" s="79" t="s">
        <v>750</v>
      </c>
      <c r="P2025" s="79" t="s">
        <v>752</v>
      </c>
    </row>
    <row r="2026" spans="11:16">
      <c r="K2026" s="362">
        <v>47375</v>
      </c>
      <c r="L2026" s="79" t="s">
        <v>772</v>
      </c>
      <c r="N2026" s="79" t="s">
        <v>788</v>
      </c>
      <c r="O2026" s="79" t="s">
        <v>751</v>
      </c>
      <c r="P2026" s="79" t="s">
        <v>783</v>
      </c>
    </row>
    <row r="2027" spans="11:16">
      <c r="K2027" s="362">
        <v>47376</v>
      </c>
      <c r="L2027" s="79" t="s">
        <v>773</v>
      </c>
      <c r="N2027" s="79" t="s">
        <v>775</v>
      </c>
      <c r="O2027" s="79" t="s">
        <v>750</v>
      </c>
      <c r="P2027" s="79" t="s">
        <v>752</v>
      </c>
    </row>
    <row r="2028" spans="11:16">
      <c r="K2028" s="362">
        <v>47377</v>
      </c>
      <c r="L2028" s="79" t="s">
        <v>774</v>
      </c>
      <c r="N2028" s="79" t="s">
        <v>780</v>
      </c>
      <c r="O2028" s="79" t="s">
        <v>781</v>
      </c>
      <c r="P2028" s="79" t="s">
        <v>782</v>
      </c>
    </row>
    <row r="2029" spans="11:16">
      <c r="K2029" s="362">
        <v>47378</v>
      </c>
      <c r="L2029" s="79" t="s">
        <v>767</v>
      </c>
      <c r="N2029" s="79" t="s">
        <v>752</v>
      </c>
      <c r="O2029" s="79" t="s">
        <v>785</v>
      </c>
      <c r="P2029" s="79" t="s">
        <v>750</v>
      </c>
    </row>
    <row r="2030" spans="11:16">
      <c r="K2030" s="362">
        <v>47379</v>
      </c>
      <c r="L2030" s="79" t="s">
        <v>769</v>
      </c>
      <c r="N2030" s="79" t="s">
        <v>787</v>
      </c>
      <c r="O2030" s="79" t="s">
        <v>780</v>
      </c>
      <c r="P2030" s="79" t="s">
        <v>779</v>
      </c>
    </row>
    <row r="2031" spans="11:16">
      <c r="K2031" s="362">
        <v>47380</v>
      </c>
      <c r="L2031" s="79" t="s">
        <v>770</v>
      </c>
      <c r="N2031" s="79" t="s">
        <v>752</v>
      </c>
      <c r="O2031" s="79" t="s">
        <v>785</v>
      </c>
      <c r="P2031" s="79" t="s">
        <v>781</v>
      </c>
    </row>
    <row r="2032" spans="11:16">
      <c r="K2032" s="362">
        <v>47381</v>
      </c>
      <c r="L2032" s="79" t="s">
        <v>771</v>
      </c>
      <c r="N2032" s="79" t="s">
        <v>752</v>
      </c>
      <c r="O2032" s="79" t="s">
        <v>754</v>
      </c>
      <c r="P2032" s="79" t="s">
        <v>750</v>
      </c>
    </row>
    <row r="2033" spans="11:16">
      <c r="K2033" s="362">
        <v>47382</v>
      </c>
      <c r="L2033" s="79" t="s">
        <v>772</v>
      </c>
      <c r="N2033" s="79" t="s">
        <v>753</v>
      </c>
      <c r="O2033" s="79" t="s">
        <v>754</v>
      </c>
      <c r="P2033" s="79" t="s">
        <v>779</v>
      </c>
    </row>
    <row r="2034" spans="11:16">
      <c r="K2034" s="362">
        <v>47383</v>
      </c>
      <c r="L2034" s="79" t="s">
        <v>773</v>
      </c>
      <c r="N2034" s="79" t="s">
        <v>752</v>
      </c>
      <c r="O2034" s="79" t="s">
        <v>785</v>
      </c>
      <c r="P2034" s="79" t="s">
        <v>750</v>
      </c>
    </row>
    <row r="2035" spans="11:16">
      <c r="K2035" s="362">
        <v>47384</v>
      </c>
      <c r="L2035" s="79" t="s">
        <v>774</v>
      </c>
      <c r="N2035" s="79" t="s">
        <v>752</v>
      </c>
      <c r="O2035" s="79" t="s">
        <v>785</v>
      </c>
      <c r="P2035" s="79" t="s">
        <v>776</v>
      </c>
    </row>
    <row r="2036" spans="11:16">
      <c r="K2036" s="362">
        <v>47385</v>
      </c>
      <c r="L2036" s="79" t="s">
        <v>767</v>
      </c>
      <c r="N2036" s="79" t="s">
        <v>779</v>
      </c>
      <c r="O2036" s="79" t="s">
        <v>786</v>
      </c>
      <c r="P2036" s="79" t="s">
        <v>775</v>
      </c>
    </row>
    <row r="2037" spans="11:16">
      <c r="K2037" s="362">
        <v>47386</v>
      </c>
      <c r="L2037" s="79" t="s">
        <v>769</v>
      </c>
      <c r="N2037" s="79" t="s">
        <v>750</v>
      </c>
      <c r="O2037" s="79" t="s">
        <v>752</v>
      </c>
      <c r="P2037" s="79" t="s">
        <v>754</v>
      </c>
    </row>
    <row r="2038" spans="11:16">
      <c r="K2038" s="362">
        <v>47387</v>
      </c>
      <c r="L2038" s="79" t="s">
        <v>770</v>
      </c>
      <c r="N2038" s="79" t="s">
        <v>779</v>
      </c>
      <c r="O2038" s="79" t="s">
        <v>753</v>
      </c>
      <c r="P2038" s="79" t="s">
        <v>754</v>
      </c>
    </row>
    <row r="2039" spans="11:16">
      <c r="K2039" s="362">
        <v>47388</v>
      </c>
      <c r="L2039" s="79" t="s">
        <v>771</v>
      </c>
      <c r="N2039" s="79" t="s">
        <v>779</v>
      </c>
      <c r="O2039" s="79" t="s">
        <v>783</v>
      </c>
      <c r="P2039" s="79" t="s">
        <v>775</v>
      </c>
    </row>
    <row r="2040" spans="11:16">
      <c r="K2040" s="362">
        <v>47389</v>
      </c>
      <c r="L2040" s="79" t="s">
        <v>772</v>
      </c>
      <c r="N2040" s="79" t="s">
        <v>750</v>
      </c>
      <c r="O2040" s="79" t="s">
        <v>777</v>
      </c>
      <c r="P2040" s="79" t="s">
        <v>754</v>
      </c>
    </row>
    <row r="2041" spans="11:16">
      <c r="K2041" s="362">
        <v>47390</v>
      </c>
      <c r="L2041" s="79" t="s">
        <v>773</v>
      </c>
      <c r="N2041" s="79" t="s">
        <v>779</v>
      </c>
      <c r="O2041" s="79" t="s">
        <v>752</v>
      </c>
      <c r="P2041" s="79" t="s">
        <v>790</v>
      </c>
    </row>
    <row r="2042" spans="11:16">
      <c r="K2042" s="362">
        <v>47391</v>
      </c>
      <c r="L2042" s="79" t="s">
        <v>774</v>
      </c>
      <c r="N2042" s="79" t="s">
        <v>750</v>
      </c>
      <c r="O2042" s="79" t="s">
        <v>778</v>
      </c>
      <c r="P2042" s="79" t="s">
        <v>754</v>
      </c>
    </row>
    <row r="2043" spans="11:16">
      <c r="K2043" s="362">
        <v>47392</v>
      </c>
      <c r="L2043" s="79" t="s">
        <v>767</v>
      </c>
      <c r="N2043" s="79" t="s">
        <v>754</v>
      </c>
      <c r="O2043" s="79" t="s">
        <v>784</v>
      </c>
      <c r="P2043" s="79" t="s">
        <v>752</v>
      </c>
    </row>
    <row r="2044" spans="11:16">
      <c r="K2044" s="362">
        <v>47393</v>
      </c>
      <c r="L2044" s="79" t="s">
        <v>769</v>
      </c>
      <c r="N2044" s="79" t="s">
        <v>780</v>
      </c>
      <c r="O2044" s="79" t="s">
        <v>750</v>
      </c>
      <c r="P2044" s="79" t="s">
        <v>782</v>
      </c>
    </row>
    <row r="2045" spans="11:16">
      <c r="K2045" s="362">
        <v>47394</v>
      </c>
      <c r="L2045" s="79" t="s">
        <v>770</v>
      </c>
      <c r="N2045" s="79" t="s">
        <v>785</v>
      </c>
      <c r="O2045" s="79" t="s">
        <v>750</v>
      </c>
      <c r="P2045" s="79" t="s">
        <v>777</v>
      </c>
    </row>
    <row r="2046" spans="11:16">
      <c r="K2046" s="362">
        <v>47395</v>
      </c>
      <c r="L2046" s="79" t="s">
        <v>771</v>
      </c>
      <c r="N2046" s="79" t="s">
        <v>754</v>
      </c>
      <c r="O2046" s="79" t="s">
        <v>784</v>
      </c>
      <c r="P2046" s="79" t="s">
        <v>782</v>
      </c>
    </row>
    <row r="2047" spans="11:16">
      <c r="K2047" s="362">
        <v>47396</v>
      </c>
      <c r="L2047" s="79" t="s">
        <v>772</v>
      </c>
      <c r="N2047" s="79" t="s">
        <v>775</v>
      </c>
      <c r="O2047" s="79" t="s">
        <v>750</v>
      </c>
      <c r="P2047" s="79" t="s">
        <v>777</v>
      </c>
    </row>
    <row r="2048" spans="11:16">
      <c r="K2048" s="362">
        <v>47397</v>
      </c>
      <c r="L2048" s="79" t="s">
        <v>773</v>
      </c>
      <c r="N2048" s="79" t="s">
        <v>754</v>
      </c>
      <c r="O2048" s="79" t="s">
        <v>750</v>
      </c>
      <c r="P2048" s="79" t="s">
        <v>787</v>
      </c>
    </row>
    <row r="2049" spans="11:16">
      <c r="K2049" s="362">
        <v>47398</v>
      </c>
      <c r="L2049" s="79" t="s">
        <v>774</v>
      </c>
      <c r="N2049" s="79" t="s">
        <v>754</v>
      </c>
      <c r="O2049" s="79" t="s">
        <v>779</v>
      </c>
      <c r="P2049" s="79" t="s">
        <v>752</v>
      </c>
    </row>
    <row r="2050" spans="11:16">
      <c r="K2050" s="362">
        <v>47399</v>
      </c>
      <c r="L2050" s="79" t="s">
        <v>767</v>
      </c>
      <c r="N2050" s="79" t="s">
        <v>752</v>
      </c>
      <c r="O2050" s="79" t="s">
        <v>754</v>
      </c>
      <c r="P2050" s="79" t="s">
        <v>750</v>
      </c>
    </row>
    <row r="2051" spans="11:16">
      <c r="K2051" s="362">
        <v>47400</v>
      </c>
      <c r="L2051" s="79" t="s">
        <v>769</v>
      </c>
      <c r="N2051" s="79" t="s">
        <v>777</v>
      </c>
      <c r="O2051" s="79" t="s">
        <v>780</v>
      </c>
      <c r="P2051" s="79" t="s">
        <v>750</v>
      </c>
    </row>
    <row r="2052" spans="11:16">
      <c r="K2052" s="362">
        <v>47401</v>
      </c>
      <c r="L2052" s="79" t="s">
        <v>770</v>
      </c>
      <c r="N2052" s="79" t="s">
        <v>752</v>
      </c>
      <c r="O2052" s="79" t="s">
        <v>758</v>
      </c>
      <c r="P2052" s="79" t="s">
        <v>776</v>
      </c>
    </row>
    <row r="2053" spans="11:16">
      <c r="K2053" s="362">
        <v>47402</v>
      </c>
      <c r="L2053" s="79" t="s">
        <v>771</v>
      </c>
      <c r="N2053" s="79" t="s">
        <v>752</v>
      </c>
      <c r="O2053" s="79" t="s">
        <v>754</v>
      </c>
      <c r="P2053" s="79" t="s">
        <v>781</v>
      </c>
    </row>
    <row r="2054" spans="11:16">
      <c r="K2054" s="362">
        <v>47403</v>
      </c>
      <c r="L2054" s="79" t="s">
        <v>772</v>
      </c>
      <c r="N2054" s="79" t="s">
        <v>783</v>
      </c>
      <c r="O2054" s="79" t="s">
        <v>785</v>
      </c>
      <c r="P2054" s="79" t="s">
        <v>750</v>
      </c>
    </row>
    <row r="2055" spans="11:16">
      <c r="K2055" s="362">
        <v>47404</v>
      </c>
      <c r="L2055" s="79" t="s">
        <v>773</v>
      </c>
      <c r="N2055" s="79" t="s">
        <v>752</v>
      </c>
      <c r="O2055" s="79" t="s">
        <v>775</v>
      </c>
      <c r="P2055" s="79" t="s">
        <v>750</v>
      </c>
    </row>
    <row r="2056" spans="11:16">
      <c r="K2056" s="362">
        <v>47405</v>
      </c>
      <c r="L2056" s="79" t="s">
        <v>774</v>
      </c>
      <c r="N2056" s="79" t="s">
        <v>787</v>
      </c>
      <c r="O2056" s="79" t="s">
        <v>754</v>
      </c>
      <c r="P2056" s="79" t="s">
        <v>750</v>
      </c>
    </row>
    <row r="2057" spans="11:16">
      <c r="K2057" s="362">
        <v>47406</v>
      </c>
      <c r="L2057" s="79" t="s">
        <v>767</v>
      </c>
      <c r="N2057" s="79" t="s">
        <v>751</v>
      </c>
      <c r="O2057" s="79" t="s">
        <v>752</v>
      </c>
      <c r="P2057" s="79" t="s">
        <v>754</v>
      </c>
    </row>
    <row r="2058" spans="11:16">
      <c r="K2058" s="362">
        <v>47407</v>
      </c>
      <c r="L2058" s="79" t="s">
        <v>769</v>
      </c>
      <c r="N2058" s="79" t="s">
        <v>781</v>
      </c>
      <c r="O2058" s="79" t="s">
        <v>783</v>
      </c>
      <c r="P2058" s="79" t="s">
        <v>780</v>
      </c>
    </row>
    <row r="2059" spans="11:16">
      <c r="K2059" s="362">
        <v>47408</v>
      </c>
      <c r="L2059" s="79" t="s">
        <v>770</v>
      </c>
      <c r="N2059" s="79" t="s">
        <v>779</v>
      </c>
      <c r="O2059" s="79" t="s">
        <v>752</v>
      </c>
      <c r="P2059" s="79" t="s">
        <v>758</v>
      </c>
    </row>
    <row r="2060" spans="11:16">
      <c r="K2060" s="362">
        <v>47409</v>
      </c>
      <c r="L2060" s="79" t="s">
        <v>771</v>
      </c>
      <c r="N2060" s="79" t="s">
        <v>776</v>
      </c>
      <c r="O2060" s="79" t="s">
        <v>752</v>
      </c>
      <c r="P2060" s="79" t="s">
        <v>785</v>
      </c>
    </row>
    <row r="2061" spans="11:16">
      <c r="K2061" s="362">
        <v>47410</v>
      </c>
      <c r="L2061" s="79" t="s">
        <v>772</v>
      </c>
      <c r="N2061" s="79" t="s">
        <v>776</v>
      </c>
      <c r="O2061" s="79" t="s">
        <v>786</v>
      </c>
      <c r="P2061" s="79" t="s">
        <v>754</v>
      </c>
    </row>
    <row r="2062" spans="11:16">
      <c r="K2062" s="362">
        <v>47411</v>
      </c>
      <c r="L2062" s="79" t="s">
        <v>773</v>
      </c>
      <c r="N2062" s="79" t="s">
        <v>750</v>
      </c>
      <c r="O2062" s="79" t="s">
        <v>787</v>
      </c>
      <c r="P2062" s="79" t="s">
        <v>754</v>
      </c>
    </row>
    <row r="2063" spans="11:16">
      <c r="K2063" s="362">
        <v>47412</v>
      </c>
      <c r="L2063" s="79" t="s">
        <v>774</v>
      </c>
      <c r="N2063" s="79" t="s">
        <v>776</v>
      </c>
      <c r="O2063" s="79" t="s">
        <v>778</v>
      </c>
      <c r="P2063" s="79" t="s">
        <v>775</v>
      </c>
    </row>
    <row r="2064" spans="11:16">
      <c r="K2064" s="362">
        <v>47413</v>
      </c>
      <c r="L2064" s="79" t="s">
        <v>767</v>
      </c>
      <c r="N2064" s="79" t="s">
        <v>754</v>
      </c>
      <c r="O2064" s="79" t="s">
        <v>750</v>
      </c>
      <c r="P2064" s="79" t="s">
        <v>778</v>
      </c>
    </row>
    <row r="2065" spans="11:16">
      <c r="K2065" s="362">
        <v>47414</v>
      </c>
      <c r="L2065" s="79" t="s">
        <v>769</v>
      </c>
      <c r="N2065" s="79" t="s">
        <v>788</v>
      </c>
      <c r="O2065" s="79" t="s">
        <v>781</v>
      </c>
      <c r="P2065" s="79" t="s">
        <v>786</v>
      </c>
    </row>
    <row r="2066" spans="11:16">
      <c r="K2066" s="362">
        <v>47415</v>
      </c>
      <c r="L2066" s="79" t="s">
        <v>770</v>
      </c>
      <c r="N2066" s="79" t="s">
        <v>754</v>
      </c>
      <c r="O2066" s="79" t="s">
        <v>750</v>
      </c>
      <c r="P2066" s="79" t="s">
        <v>786</v>
      </c>
    </row>
    <row r="2067" spans="11:16">
      <c r="K2067" s="362">
        <v>47416</v>
      </c>
      <c r="L2067" s="79" t="s">
        <v>771</v>
      </c>
      <c r="N2067" s="79" t="s">
        <v>758</v>
      </c>
      <c r="O2067" s="79" t="s">
        <v>776</v>
      </c>
      <c r="P2067" s="79" t="s">
        <v>783</v>
      </c>
    </row>
    <row r="2068" spans="11:16">
      <c r="K2068" s="362">
        <v>47417</v>
      </c>
      <c r="L2068" s="79" t="s">
        <v>772</v>
      </c>
      <c r="N2068" s="79" t="s">
        <v>754</v>
      </c>
      <c r="O2068" s="79" t="s">
        <v>750</v>
      </c>
      <c r="P2068" s="79" t="s">
        <v>782</v>
      </c>
    </row>
    <row r="2069" spans="11:16">
      <c r="K2069" s="362">
        <v>47418</v>
      </c>
      <c r="L2069" s="79" t="s">
        <v>773</v>
      </c>
      <c r="N2069" s="79" t="s">
        <v>785</v>
      </c>
      <c r="O2069" s="79" t="s">
        <v>779</v>
      </c>
      <c r="P2069" s="79" t="s">
        <v>752</v>
      </c>
    </row>
    <row r="2070" spans="11:16">
      <c r="K2070" s="362">
        <v>47419</v>
      </c>
      <c r="L2070" s="79" t="s">
        <v>774</v>
      </c>
      <c r="N2070" s="79" t="s">
        <v>785</v>
      </c>
      <c r="O2070" s="79" t="s">
        <v>750</v>
      </c>
      <c r="P2070" s="79" t="s">
        <v>787</v>
      </c>
    </row>
    <row r="2071" spans="11:16">
      <c r="K2071" s="362">
        <v>47420</v>
      </c>
      <c r="L2071" s="79" t="s">
        <v>767</v>
      </c>
      <c r="N2071" s="79" t="s">
        <v>782</v>
      </c>
      <c r="O2071" s="79" t="s">
        <v>780</v>
      </c>
      <c r="P2071" s="79" t="s">
        <v>781</v>
      </c>
    </row>
    <row r="2072" spans="11:16">
      <c r="K2072" s="362">
        <v>47421</v>
      </c>
      <c r="L2072" s="79" t="s">
        <v>769</v>
      </c>
      <c r="N2072" s="79" t="s">
        <v>752</v>
      </c>
      <c r="O2072" s="79" t="s">
        <v>754</v>
      </c>
      <c r="P2072" s="79" t="s">
        <v>750</v>
      </c>
    </row>
    <row r="2073" spans="11:16">
      <c r="K2073" s="362">
        <v>47422</v>
      </c>
      <c r="L2073" s="79" t="s">
        <v>770</v>
      </c>
      <c r="N2073" s="79" t="s">
        <v>753</v>
      </c>
      <c r="O2073" s="79" t="s">
        <v>754</v>
      </c>
      <c r="P2073" s="79" t="s">
        <v>779</v>
      </c>
    </row>
    <row r="2074" spans="11:16">
      <c r="K2074" s="362">
        <v>47423</v>
      </c>
      <c r="L2074" s="79" t="s">
        <v>771</v>
      </c>
      <c r="N2074" s="79" t="s">
        <v>752</v>
      </c>
      <c r="O2074" s="79" t="s">
        <v>785</v>
      </c>
      <c r="P2074" s="79" t="s">
        <v>750</v>
      </c>
    </row>
    <row r="2075" spans="11:16">
      <c r="K2075" s="362">
        <v>47424</v>
      </c>
      <c r="L2075" s="79" t="s">
        <v>772</v>
      </c>
      <c r="N2075" s="79" t="s">
        <v>752</v>
      </c>
      <c r="O2075" s="79" t="s">
        <v>785</v>
      </c>
      <c r="P2075" s="79" t="s">
        <v>776</v>
      </c>
    </row>
    <row r="2076" spans="11:16">
      <c r="K2076" s="362">
        <v>47425</v>
      </c>
      <c r="L2076" s="79" t="s">
        <v>773</v>
      </c>
      <c r="N2076" s="79" t="s">
        <v>782</v>
      </c>
      <c r="O2076" s="79" t="s">
        <v>788</v>
      </c>
      <c r="P2076" s="79" t="s">
        <v>776</v>
      </c>
    </row>
    <row r="2077" spans="11:16">
      <c r="K2077" s="362">
        <v>47426</v>
      </c>
      <c r="L2077" s="79" t="s">
        <v>774</v>
      </c>
      <c r="N2077" s="79" t="s">
        <v>752</v>
      </c>
      <c r="O2077" s="79" t="s">
        <v>754</v>
      </c>
      <c r="P2077" s="79" t="s">
        <v>750</v>
      </c>
    </row>
    <row r="2078" spans="11:16">
      <c r="K2078" s="362">
        <v>47427</v>
      </c>
      <c r="L2078" s="79" t="s">
        <v>767</v>
      </c>
      <c r="N2078" s="79" t="s">
        <v>779</v>
      </c>
      <c r="O2078" s="79" t="s">
        <v>753</v>
      </c>
      <c r="P2078" s="79" t="s">
        <v>754</v>
      </c>
    </row>
    <row r="2079" spans="11:16">
      <c r="K2079" s="362">
        <v>47428</v>
      </c>
      <c r="L2079" s="79" t="s">
        <v>769</v>
      </c>
      <c r="N2079" s="79" t="s">
        <v>779</v>
      </c>
      <c r="O2079" s="79" t="s">
        <v>783</v>
      </c>
      <c r="P2079" s="79" t="s">
        <v>775</v>
      </c>
    </row>
    <row r="2080" spans="11:16">
      <c r="K2080" s="362">
        <v>47429</v>
      </c>
      <c r="L2080" s="79" t="s">
        <v>770</v>
      </c>
      <c r="N2080" s="79" t="s">
        <v>750</v>
      </c>
      <c r="O2080" s="79" t="s">
        <v>777</v>
      </c>
      <c r="P2080" s="79" t="s">
        <v>754</v>
      </c>
    </row>
    <row r="2081" spans="11:16">
      <c r="K2081" s="362">
        <v>47430</v>
      </c>
      <c r="L2081" s="79" t="s">
        <v>771</v>
      </c>
      <c r="N2081" s="79" t="s">
        <v>779</v>
      </c>
      <c r="O2081" s="79" t="s">
        <v>752</v>
      </c>
      <c r="P2081" s="79" t="s">
        <v>790</v>
      </c>
    </row>
    <row r="2082" spans="11:16">
      <c r="K2082" s="362">
        <v>47431</v>
      </c>
      <c r="L2082" s="79" t="s">
        <v>772</v>
      </c>
      <c r="N2082" s="79" t="s">
        <v>750</v>
      </c>
      <c r="O2082" s="79" t="s">
        <v>778</v>
      </c>
      <c r="P2082" s="79" t="s">
        <v>754</v>
      </c>
    </row>
    <row r="2083" spans="11:16">
      <c r="K2083" s="362">
        <v>47432</v>
      </c>
      <c r="L2083" s="79" t="s">
        <v>773</v>
      </c>
      <c r="N2083" s="79" t="s">
        <v>750</v>
      </c>
      <c r="O2083" s="79" t="s">
        <v>752</v>
      </c>
      <c r="P2083" s="79" t="s">
        <v>780</v>
      </c>
    </row>
    <row r="2084" spans="11:16">
      <c r="K2084" s="362">
        <v>47433</v>
      </c>
      <c r="L2084" s="79" t="s">
        <v>774</v>
      </c>
      <c r="N2084" s="79" t="s">
        <v>750</v>
      </c>
      <c r="O2084" s="79" t="s">
        <v>782</v>
      </c>
      <c r="P2084" s="79" t="s">
        <v>754</v>
      </c>
    </row>
    <row r="2085" spans="11:16">
      <c r="K2085" s="362">
        <v>47434</v>
      </c>
      <c r="L2085" s="79" t="s">
        <v>767</v>
      </c>
      <c r="N2085" s="79" t="s">
        <v>790</v>
      </c>
      <c r="O2085" s="79" t="s">
        <v>750</v>
      </c>
      <c r="P2085" s="79" t="s">
        <v>752</v>
      </c>
    </row>
    <row r="2086" spans="11:16">
      <c r="K2086" s="362">
        <v>47435</v>
      </c>
      <c r="L2086" s="79" t="s">
        <v>769</v>
      </c>
      <c r="N2086" s="79" t="s">
        <v>754</v>
      </c>
      <c r="O2086" s="79" t="s">
        <v>781</v>
      </c>
      <c r="P2086" s="79" t="s">
        <v>752</v>
      </c>
    </row>
    <row r="2087" spans="11:16">
      <c r="K2087" s="362">
        <v>47436</v>
      </c>
      <c r="L2087" s="79" t="s">
        <v>770</v>
      </c>
      <c r="N2087" s="79" t="s">
        <v>754</v>
      </c>
      <c r="O2087" s="79" t="s">
        <v>792</v>
      </c>
      <c r="P2087" s="79" t="s">
        <v>786</v>
      </c>
    </row>
    <row r="2088" spans="11:16">
      <c r="K2088" s="362">
        <v>47437</v>
      </c>
      <c r="L2088" s="79" t="s">
        <v>771</v>
      </c>
      <c r="N2088" s="79" t="s">
        <v>754</v>
      </c>
      <c r="O2088" s="79" t="s">
        <v>776</v>
      </c>
      <c r="P2088" s="79" t="s">
        <v>753</v>
      </c>
    </row>
    <row r="2089" spans="11:16">
      <c r="K2089" s="362">
        <v>47438</v>
      </c>
      <c r="L2089" s="79" t="s">
        <v>772</v>
      </c>
      <c r="N2089" s="79" t="s">
        <v>780</v>
      </c>
      <c r="O2089" s="79" t="s">
        <v>781</v>
      </c>
      <c r="P2089" s="79" t="s">
        <v>783</v>
      </c>
    </row>
    <row r="2090" spans="11:16">
      <c r="K2090" s="362">
        <v>47439</v>
      </c>
      <c r="L2090" s="79" t="s">
        <v>773</v>
      </c>
      <c r="N2090" s="79" t="s">
        <v>790</v>
      </c>
      <c r="O2090" s="79" t="s">
        <v>750</v>
      </c>
      <c r="P2090" s="79" t="s">
        <v>752</v>
      </c>
    </row>
    <row r="2091" spans="11:16">
      <c r="K2091" s="362">
        <v>47440</v>
      </c>
      <c r="L2091" s="79" t="s">
        <v>774</v>
      </c>
      <c r="N2091" s="79" t="s">
        <v>758</v>
      </c>
      <c r="O2091" s="79" t="s">
        <v>781</v>
      </c>
      <c r="P2091" s="79" t="s">
        <v>777</v>
      </c>
    </row>
    <row r="2092" spans="11:16">
      <c r="K2092" s="362">
        <v>47441</v>
      </c>
      <c r="L2092" s="79" t="s">
        <v>767</v>
      </c>
      <c r="N2092" s="79" t="s">
        <v>777</v>
      </c>
      <c r="O2092" s="79" t="s">
        <v>788</v>
      </c>
      <c r="P2092" s="79" t="s">
        <v>779</v>
      </c>
    </row>
    <row r="2093" spans="11:16">
      <c r="K2093" s="362">
        <v>47442</v>
      </c>
      <c r="L2093" s="79" t="s">
        <v>769</v>
      </c>
      <c r="N2093" s="79" t="s">
        <v>783</v>
      </c>
      <c r="O2093" s="79" t="s">
        <v>780</v>
      </c>
      <c r="P2093" s="79" t="s">
        <v>750</v>
      </c>
    </row>
    <row r="2094" spans="11:16">
      <c r="K2094" s="362">
        <v>47443</v>
      </c>
      <c r="L2094" s="79" t="s">
        <v>770</v>
      </c>
      <c r="N2094" s="79" t="s">
        <v>777</v>
      </c>
      <c r="O2094" s="79" t="s">
        <v>785</v>
      </c>
      <c r="P2094" s="79" t="s">
        <v>750</v>
      </c>
    </row>
    <row r="2095" spans="11:16">
      <c r="K2095" s="362">
        <v>47444</v>
      </c>
      <c r="L2095" s="79" t="s">
        <v>771</v>
      </c>
      <c r="N2095" s="79" t="s">
        <v>783</v>
      </c>
      <c r="O2095" s="79" t="s">
        <v>754</v>
      </c>
      <c r="P2095" s="79" t="s">
        <v>784</v>
      </c>
    </row>
    <row r="2096" spans="11:16">
      <c r="K2096" s="362">
        <v>47445</v>
      </c>
      <c r="L2096" s="79" t="s">
        <v>772</v>
      </c>
      <c r="N2096" s="79" t="s">
        <v>752</v>
      </c>
      <c r="O2096" s="79" t="s">
        <v>754</v>
      </c>
      <c r="P2096" s="79" t="s">
        <v>781</v>
      </c>
    </row>
    <row r="2097" spans="11:16">
      <c r="K2097" s="362">
        <v>47446</v>
      </c>
      <c r="L2097" s="79" t="s">
        <v>773</v>
      </c>
      <c r="N2097" s="79" t="s">
        <v>783</v>
      </c>
      <c r="O2097" s="79" t="s">
        <v>775</v>
      </c>
      <c r="P2097" s="79" t="s">
        <v>792</v>
      </c>
    </row>
    <row r="2098" spans="11:16">
      <c r="K2098" s="362">
        <v>47447</v>
      </c>
      <c r="L2098" s="79" t="s">
        <v>774</v>
      </c>
      <c r="N2098" s="79" t="s">
        <v>786</v>
      </c>
      <c r="O2098" s="79" t="s">
        <v>785</v>
      </c>
      <c r="P2098" s="79" t="s">
        <v>750</v>
      </c>
    </row>
    <row r="2099" spans="11:16">
      <c r="K2099" s="362">
        <v>47448</v>
      </c>
      <c r="L2099" s="79" t="s">
        <v>767</v>
      </c>
      <c r="N2099" s="79" t="s">
        <v>781</v>
      </c>
      <c r="O2099" s="79" t="s">
        <v>787</v>
      </c>
      <c r="P2099" s="79" t="s">
        <v>785</v>
      </c>
    </row>
    <row r="2100" spans="11:16">
      <c r="K2100" s="362">
        <v>47449</v>
      </c>
      <c r="L2100" s="79" t="s">
        <v>769</v>
      </c>
      <c r="N2100" s="79" t="s">
        <v>751</v>
      </c>
      <c r="O2100" s="79" t="s">
        <v>777</v>
      </c>
      <c r="P2100" s="79" t="s">
        <v>785</v>
      </c>
    </row>
    <row r="2101" spans="11:16">
      <c r="K2101" s="362">
        <v>47450</v>
      </c>
      <c r="L2101" s="79" t="s">
        <v>770</v>
      </c>
      <c r="N2101" s="79" t="s">
        <v>781</v>
      </c>
      <c r="O2101" s="79" t="s">
        <v>786</v>
      </c>
      <c r="P2101" s="79" t="s">
        <v>780</v>
      </c>
    </row>
    <row r="2102" spans="11:16">
      <c r="K2102" s="362">
        <v>47451</v>
      </c>
      <c r="L2102" s="79" t="s">
        <v>771</v>
      </c>
      <c r="N2102" s="79" t="s">
        <v>776</v>
      </c>
      <c r="O2102" s="79" t="s">
        <v>782</v>
      </c>
      <c r="P2102" s="79" t="s">
        <v>754</v>
      </c>
    </row>
    <row r="2103" spans="11:16">
      <c r="K2103" s="362">
        <v>47452</v>
      </c>
      <c r="L2103" s="79" t="s">
        <v>772</v>
      </c>
      <c r="N2103" s="79" t="s">
        <v>781</v>
      </c>
      <c r="O2103" s="79" t="s">
        <v>777</v>
      </c>
      <c r="P2103" s="79" t="s">
        <v>754</v>
      </c>
    </row>
    <row r="2104" spans="11:16">
      <c r="K2104" s="362">
        <v>47453</v>
      </c>
      <c r="L2104" s="79" t="s">
        <v>773</v>
      </c>
      <c r="N2104" s="79" t="s">
        <v>776</v>
      </c>
      <c r="O2104" s="79" t="s">
        <v>752</v>
      </c>
      <c r="P2104" s="79" t="s">
        <v>790</v>
      </c>
    </row>
    <row r="2105" spans="11:16">
      <c r="K2105" s="362">
        <v>47454</v>
      </c>
      <c r="L2105" s="79" t="s">
        <v>774</v>
      </c>
      <c r="N2105" s="79" t="s">
        <v>750</v>
      </c>
      <c r="O2105" s="79" t="s">
        <v>752</v>
      </c>
      <c r="P2105" s="79" t="s">
        <v>785</v>
      </c>
    </row>
    <row r="2106" spans="11:16">
      <c r="K2106" s="362">
        <v>47455</v>
      </c>
      <c r="L2106" s="79" t="s">
        <v>767</v>
      </c>
      <c r="N2106" s="79" t="s">
        <v>775</v>
      </c>
      <c r="O2106" s="79" t="s">
        <v>776</v>
      </c>
      <c r="P2106" s="79" t="s">
        <v>787</v>
      </c>
    </row>
    <row r="2107" spans="11:16">
      <c r="K2107" s="362">
        <v>47456</v>
      </c>
      <c r="L2107" s="79" t="s">
        <v>769</v>
      </c>
      <c r="N2107" s="79" t="s">
        <v>788</v>
      </c>
      <c r="O2107" s="79" t="s">
        <v>781</v>
      </c>
      <c r="P2107" s="79" t="s">
        <v>752</v>
      </c>
    </row>
    <row r="2108" spans="11:16">
      <c r="K2108" s="362">
        <v>47457</v>
      </c>
      <c r="L2108" s="79" t="s">
        <v>770</v>
      </c>
      <c r="N2108" s="79" t="s">
        <v>785</v>
      </c>
      <c r="O2108" s="79" t="s">
        <v>792</v>
      </c>
      <c r="P2108" s="79" t="s">
        <v>777</v>
      </c>
    </row>
    <row r="2109" spans="11:16">
      <c r="K2109" s="362">
        <v>47458</v>
      </c>
      <c r="L2109" s="79" t="s">
        <v>771</v>
      </c>
      <c r="N2109" s="79" t="s">
        <v>758</v>
      </c>
      <c r="O2109" s="79" t="s">
        <v>781</v>
      </c>
      <c r="P2109" s="79" t="s">
        <v>782</v>
      </c>
    </row>
    <row r="2110" spans="11:16">
      <c r="K2110" s="362">
        <v>47459</v>
      </c>
      <c r="L2110" s="79" t="s">
        <v>772</v>
      </c>
      <c r="N2110" s="79" t="s">
        <v>754</v>
      </c>
      <c r="O2110" s="79" t="s">
        <v>776</v>
      </c>
      <c r="P2110" s="79" t="s">
        <v>782</v>
      </c>
    </row>
    <row r="2111" spans="11:16">
      <c r="K2111" s="362">
        <v>47460</v>
      </c>
      <c r="L2111" s="79" t="s">
        <v>773</v>
      </c>
      <c r="N2111" s="79" t="s">
        <v>785</v>
      </c>
      <c r="O2111" s="79" t="s">
        <v>792</v>
      </c>
      <c r="P2111" s="79" t="s">
        <v>783</v>
      </c>
    </row>
    <row r="2112" spans="11:16">
      <c r="K2112" s="362">
        <v>47461</v>
      </c>
      <c r="L2112" s="79" t="s">
        <v>774</v>
      </c>
      <c r="N2112" s="79" t="s">
        <v>754</v>
      </c>
      <c r="O2112" s="79" t="s">
        <v>776</v>
      </c>
      <c r="P2112" s="79" t="s">
        <v>783</v>
      </c>
    </row>
    <row r="2113" spans="11:16">
      <c r="K2113" s="362">
        <v>47462</v>
      </c>
      <c r="L2113" s="79" t="s">
        <v>767</v>
      </c>
      <c r="N2113" s="79" t="s">
        <v>782</v>
      </c>
      <c r="O2113" s="79" t="s">
        <v>790</v>
      </c>
      <c r="P2113" s="79" t="s">
        <v>750</v>
      </c>
    </row>
    <row r="2114" spans="11:16">
      <c r="K2114" s="362">
        <v>47463</v>
      </c>
      <c r="L2114" s="79" t="s">
        <v>769</v>
      </c>
      <c r="N2114" s="79" t="s">
        <v>752</v>
      </c>
      <c r="O2114" s="79" t="s">
        <v>754</v>
      </c>
      <c r="P2114" s="79" t="s">
        <v>792</v>
      </c>
    </row>
    <row r="2115" spans="11:16">
      <c r="K2115" s="362">
        <v>47464</v>
      </c>
      <c r="L2115" s="79" t="s">
        <v>770</v>
      </c>
      <c r="N2115" s="79" t="s">
        <v>777</v>
      </c>
      <c r="O2115" s="79" t="s">
        <v>754</v>
      </c>
      <c r="P2115" s="79" t="s">
        <v>751</v>
      </c>
    </row>
    <row r="2116" spans="11:16">
      <c r="K2116" s="362">
        <v>47465</v>
      </c>
      <c r="L2116" s="79" t="s">
        <v>771</v>
      </c>
      <c r="N2116" s="79" t="s">
        <v>752</v>
      </c>
      <c r="O2116" s="79" t="s">
        <v>754</v>
      </c>
      <c r="P2116" s="79" t="s">
        <v>779</v>
      </c>
    </row>
    <row r="2117" spans="11:16">
      <c r="K2117" s="362">
        <v>47466</v>
      </c>
      <c r="L2117" s="79" t="s">
        <v>772</v>
      </c>
      <c r="N2117" s="79" t="s">
        <v>752</v>
      </c>
      <c r="O2117" s="79" t="s">
        <v>754</v>
      </c>
      <c r="P2117" s="79" t="s">
        <v>750</v>
      </c>
    </row>
    <row r="2118" spans="11:16">
      <c r="K2118" s="362">
        <v>47467</v>
      </c>
      <c r="L2118" s="79" t="s">
        <v>773</v>
      </c>
      <c r="N2118" s="79" t="s">
        <v>753</v>
      </c>
      <c r="O2118" s="79" t="s">
        <v>780</v>
      </c>
      <c r="P2118" s="79" t="s">
        <v>750</v>
      </c>
    </row>
    <row r="2119" spans="11:16">
      <c r="K2119" s="362">
        <v>47468</v>
      </c>
      <c r="L2119" s="79" t="s">
        <v>774</v>
      </c>
      <c r="N2119" s="79" t="s">
        <v>752</v>
      </c>
      <c r="O2119" s="79" t="s">
        <v>754</v>
      </c>
      <c r="P2119" s="79" t="s">
        <v>779</v>
      </c>
    </row>
    <row r="2120" spans="11:16">
      <c r="K2120" s="362">
        <v>47469</v>
      </c>
      <c r="L2120" s="79" t="s">
        <v>767</v>
      </c>
      <c r="N2120" s="79" t="s">
        <v>776</v>
      </c>
      <c r="O2120" s="79" t="s">
        <v>752</v>
      </c>
      <c r="P2120" s="79" t="s">
        <v>754</v>
      </c>
    </row>
    <row r="2121" spans="11:16">
      <c r="K2121" s="362">
        <v>47470</v>
      </c>
      <c r="L2121" s="79" t="s">
        <v>769</v>
      </c>
      <c r="N2121" s="79" t="s">
        <v>750</v>
      </c>
      <c r="O2121" s="79" t="s">
        <v>777</v>
      </c>
      <c r="P2121" s="79" t="s">
        <v>785</v>
      </c>
    </row>
    <row r="2122" spans="11:16">
      <c r="K2122" s="362">
        <v>47471</v>
      </c>
      <c r="L2122" s="79" t="s">
        <v>770</v>
      </c>
      <c r="N2122" s="79" t="s">
        <v>779</v>
      </c>
      <c r="O2122" s="79" t="s">
        <v>752</v>
      </c>
      <c r="P2122" s="79" t="s">
        <v>775</v>
      </c>
    </row>
    <row r="2123" spans="11:16">
      <c r="K2123" s="362">
        <v>47472</v>
      </c>
      <c r="L2123" s="79" t="s">
        <v>771</v>
      </c>
      <c r="N2123" s="79" t="s">
        <v>751</v>
      </c>
      <c r="O2123" s="79" t="s">
        <v>752</v>
      </c>
      <c r="P2123" s="79" t="s">
        <v>754</v>
      </c>
    </row>
    <row r="2124" spans="11:16">
      <c r="K2124" s="362">
        <v>47473</v>
      </c>
      <c r="L2124" s="79" t="s">
        <v>772</v>
      </c>
      <c r="N2124" s="79" t="s">
        <v>779</v>
      </c>
      <c r="O2124" s="79" t="s">
        <v>753</v>
      </c>
      <c r="P2124" s="79" t="s">
        <v>775</v>
      </c>
    </row>
    <row r="2125" spans="11:16">
      <c r="K2125" s="362">
        <v>47474</v>
      </c>
      <c r="L2125" s="79" t="s">
        <v>773</v>
      </c>
      <c r="N2125" s="79" t="s">
        <v>751</v>
      </c>
      <c r="O2125" s="79" t="s">
        <v>783</v>
      </c>
      <c r="P2125" s="79" t="s">
        <v>780</v>
      </c>
    </row>
    <row r="2126" spans="11:16">
      <c r="K2126" s="362">
        <v>47475</v>
      </c>
      <c r="L2126" s="79" t="s">
        <v>774</v>
      </c>
      <c r="N2126" s="79" t="s">
        <v>776</v>
      </c>
      <c r="O2126" s="79" t="s">
        <v>752</v>
      </c>
      <c r="P2126" s="79" t="s">
        <v>785</v>
      </c>
    </row>
    <row r="2127" spans="11:16">
      <c r="K2127" s="362">
        <v>47476</v>
      </c>
      <c r="L2127" s="79" t="s">
        <v>767</v>
      </c>
      <c r="N2127" s="79" t="s">
        <v>775</v>
      </c>
      <c r="O2127" s="79" t="s">
        <v>750</v>
      </c>
      <c r="P2127" s="79" t="s">
        <v>752</v>
      </c>
    </row>
    <row r="2128" spans="11:16">
      <c r="K2128" s="362">
        <v>47477</v>
      </c>
      <c r="L2128" s="79" t="s">
        <v>769</v>
      </c>
      <c r="N2128" s="79" t="s">
        <v>754</v>
      </c>
      <c r="O2128" s="79" t="s">
        <v>750</v>
      </c>
      <c r="P2128" s="79" t="s">
        <v>752</v>
      </c>
    </row>
    <row r="2129" spans="11:16">
      <c r="K2129" s="362">
        <v>47478</v>
      </c>
      <c r="L2129" s="79" t="s">
        <v>770</v>
      </c>
      <c r="N2129" s="79" t="s">
        <v>785</v>
      </c>
      <c r="O2129" s="79" t="s">
        <v>776</v>
      </c>
      <c r="P2129" s="79" t="s">
        <v>752</v>
      </c>
    </row>
    <row r="2130" spans="11:16">
      <c r="K2130" s="362">
        <v>47479</v>
      </c>
      <c r="L2130" s="79" t="s">
        <v>771</v>
      </c>
      <c r="N2130" s="79" t="s">
        <v>754</v>
      </c>
      <c r="O2130" s="79" t="s">
        <v>750</v>
      </c>
      <c r="P2130" s="79" t="s">
        <v>752</v>
      </c>
    </row>
    <row r="2131" spans="11:16">
      <c r="K2131" s="362">
        <v>47480</v>
      </c>
      <c r="L2131" s="79" t="s">
        <v>772</v>
      </c>
      <c r="N2131" s="79" t="s">
        <v>785</v>
      </c>
      <c r="O2131" s="79" t="s">
        <v>776</v>
      </c>
      <c r="P2131" s="79" t="s">
        <v>752</v>
      </c>
    </row>
    <row r="2132" spans="11:16">
      <c r="K2132" s="362">
        <v>47481</v>
      </c>
      <c r="L2132" s="79" t="s">
        <v>773</v>
      </c>
      <c r="N2132" s="79" t="s">
        <v>775</v>
      </c>
      <c r="O2132" s="79" t="s">
        <v>750</v>
      </c>
      <c r="P2132" s="79" t="s">
        <v>752</v>
      </c>
    </row>
    <row r="2133" spans="11:16">
      <c r="K2133" s="362">
        <v>47482</v>
      </c>
      <c r="L2133" s="79" t="s">
        <v>774</v>
      </c>
      <c r="N2133" s="79" t="s">
        <v>754</v>
      </c>
      <c r="O2133" s="79" t="s">
        <v>776</v>
      </c>
      <c r="P2133" s="79" t="s">
        <v>782</v>
      </c>
    </row>
    <row r="2134" spans="11:16">
      <c r="K2134" s="362">
        <v>47483</v>
      </c>
      <c r="L2134" s="79" t="s">
        <v>767</v>
      </c>
      <c r="N2134" s="79" t="s">
        <v>752</v>
      </c>
      <c r="O2134" s="79" t="s">
        <v>754</v>
      </c>
      <c r="P2134" s="79" t="s">
        <v>750</v>
      </c>
    </row>
    <row r="2135" spans="11:16">
      <c r="K2135" s="362">
        <v>47484</v>
      </c>
      <c r="L2135" s="79" t="s">
        <v>769</v>
      </c>
      <c r="N2135" s="79" t="s">
        <v>752</v>
      </c>
      <c r="O2135" s="79" t="s">
        <v>775</v>
      </c>
      <c r="P2135" s="79" t="s">
        <v>779</v>
      </c>
    </row>
    <row r="2136" spans="11:16">
      <c r="K2136" s="362">
        <v>47485</v>
      </c>
      <c r="L2136" s="79" t="s">
        <v>770</v>
      </c>
      <c r="N2136" s="79" t="s">
        <v>752</v>
      </c>
      <c r="O2136" s="79" t="s">
        <v>758</v>
      </c>
      <c r="P2136" s="79" t="s">
        <v>779</v>
      </c>
    </row>
    <row r="2137" spans="11:16">
      <c r="K2137" s="362">
        <v>47486</v>
      </c>
      <c r="L2137" s="79" t="s">
        <v>771</v>
      </c>
      <c r="N2137" s="79" t="s">
        <v>752</v>
      </c>
      <c r="O2137" s="79" t="s">
        <v>775</v>
      </c>
      <c r="P2137" s="79" t="s">
        <v>750</v>
      </c>
    </row>
    <row r="2138" spans="11:16">
      <c r="K2138" s="362">
        <v>47487</v>
      </c>
      <c r="L2138" s="79" t="s">
        <v>772</v>
      </c>
      <c r="N2138" s="79" t="s">
        <v>777</v>
      </c>
      <c r="O2138" s="79" t="s">
        <v>754</v>
      </c>
      <c r="P2138" s="79" t="s">
        <v>750</v>
      </c>
    </row>
    <row r="2139" spans="11:16">
      <c r="K2139" s="362">
        <v>47488</v>
      </c>
      <c r="L2139" s="79" t="s">
        <v>773</v>
      </c>
      <c r="N2139" s="79" t="s">
        <v>752</v>
      </c>
      <c r="O2139" s="79" t="s">
        <v>790</v>
      </c>
      <c r="P2139" s="79" t="s">
        <v>750</v>
      </c>
    </row>
    <row r="2140" spans="11:16">
      <c r="K2140" s="362">
        <v>47489</v>
      </c>
      <c r="L2140" s="79" t="s">
        <v>774</v>
      </c>
      <c r="N2140" s="79" t="s">
        <v>782</v>
      </c>
      <c r="O2140" s="79" t="s">
        <v>754</v>
      </c>
      <c r="P2140" s="79" t="s">
        <v>779</v>
      </c>
    </row>
    <row r="2141" spans="11:16">
      <c r="K2141" s="362">
        <v>47490</v>
      </c>
      <c r="L2141" s="79" t="s">
        <v>767</v>
      </c>
      <c r="N2141" s="79" t="s">
        <v>781</v>
      </c>
      <c r="O2141" s="79" t="s">
        <v>752</v>
      </c>
      <c r="P2141" s="79" t="s">
        <v>785</v>
      </c>
    </row>
    <row r="2142" spans="11:16">
      <c r="K2142" s="362">
        <v>47491</v>
      </c>
      <c r="L2142" s="79" t="s">
        <v>769</v>
      </c>
      <c r="N2142" s="79" t="s">
        <v>750</v>
      </c>
      <c r="O2142" s="79" t="s">
        <v>778</v>
      </c>
      <c r="P2142" s="79" t="s">
        <v>780</v>
      </c>
    </row>
    <row r="2143" spans="11:16">
      <c r="K2143" s="362">
        <v>47492</v>
      </c>
      <c r="L2143" s="79" t="s">
        <v>770</v>
      </c>
      <c r="N2143" s="79" t="s">
        <v>776</v>
      </c>
      <c r="O2143" s="79" t="s">
        <v>752</v>
      </c>
      <c r="P2143" s="79" t="s">
        <v>785</v>
      </c>
    </row>
    <row r="2144" spans="11:16">
      <c r="K2144" s="362">
        <v>47493</v>
      </c>
      <c r="L2144" s="79" t="s">
        <v>771</v>
      </c>
      <c r="N2144" s="79" t="s">
        <v>750</v>
      </c>
      <c r="O2144" s="79" t="s">
        <v>752</v>
      </c>
      <c r="P2144" s="79" t="s">
        <v>789</v>
      </c>
    </row>
    <row r="2145" spans="11:16">
      <c r="K2145" s="362">
        <v>47494</v>
      </c>
      <c r="L2145" s="79" t="s">
        <v>772</v>
      </c>
      <c r="N2145" s="79" t="s">
        <v>750</v>
      </c>
      <c r="O2145" s="79" t="s">
        <v>782</v>
      </c>
      <c r="P2145" s="79" t="s">
        <v>754</v>
      </c>
    </row>
    <row r="2146" spans="11:16">
      <c r="K2146" s="362">
        <v>47495</v>
      </c>
      <c r="L2146" s="79" t="s">
        <v>773</v>
      </c>
      <c r="N2146" s="79" t="s">
        <v>750</v>
      </c>
      <c r="O2146" s="79" t="s">
        <v>752</v>
      </c>
      <c r="P2146" s="79" t="s">
        <v>754</v>
      </c>
    </row>
    <row r="2147" spans="11:16">
      <c r="K2147" s="362">
        <v>47496</v>
      </c>
      <c r="L2147" s="79" t="s">
        <v>774</v>
      </c>
      <c r="N2147" s="79" t="s">
        <v>781</v>
      </c>
      <c r="O2147" s="79" t="s">
        <v>782</v>
      </c>
      <c r="P2147" s="79" t="s">
        <v>754</v>
      </c>
    </row>
    <row r="2148" spans="11:16">
      <c r="K2148" s="362">
        <v>47497</v>
      </c>
      <c r="L2148" s="79" t="s">
        <v>767</v>
      </c>
      <c r="N2148" s="79" t="s">
        <v>754</v>
      </c>
      <c r="O2148" s="79" t="s">
        <v>751</v>
      </c>
      <c r="P2148" s="79" t="s">
        <v>783</v>
      </c>
    </row>
    <row r="2149" spans="11:16">
      <c r="K2149" s="362">
        <v>47498</v>
      </c>
      <c r="L2149" s="79" t="s">
        <v>769</v>
      </c>
      <c r="N2149" s="79" t="s">
        <v>754</v>
      </c>
      <c r="O2149" s="79" t="s">
        <v>750</v>
      </c>
      <c r="P2149" s="79" t="s">
        <v>777</v>
      </c>
    </row>
    <row r="2150" spans="11:16">
      <c r="K2150" s="362">
        <v>47499</v>
      </c>
      <c r="L2150" s="79" t="s">
        <v>770</v>
      </c>
      <c r="N2150" s="79" t="s">
        <v>775</v>
      </c>
      <c r="O2150" s="79" t="s">
        <v>781</v>
      </c>
      <c r="P2150" s="79" t="s">
        <v>752</v>
      </c>
    </row>
    <row r="2151" spans="11:16">
      <c r="K2151" s="362">
        <v>47500</v>
      </c>
      <c r="L2151" s="79" t="s">
        <v>771</v>
      </c>
      <c r="N2151" s="79" t="s">
        <v>754</v>
      </c>
      <c r="O2151" s="79" t="s">
        <v>776</v>
      </c>
      <c r="P2151" s="79" t="s">
        <v>752</v>
      </c>
    </row>
    <row r="2152" spans="11:16">
      <c r="K2152" s="362">
        <v>47501</v>
      </c>
      <c r="L2152" s="79" t="s">
        <v>772</v>
      </c>
      <c r="N2152" s="79" t="s">
        <v>789</v>
      </c>
      <c r="O2152" s="79" t="s">
        <v>750</v>
      </c>
      <c r="P2152" s="79" t="s">
        <v>752</v>
      </c>
    </row>
    <row r="2153" spans="11:16">
      <c r="K2153" s="362">
        <v>47502</v>
      </c>
      <c r="L2153" s="79" t="s">
        <v>773</v>
      </c>
      <c r="N2153" s="79" t="s">
        <v>758</v>
      </c>
      <c r="O2153" s="79" t="s">
        <v>750</v>
      </c>
      <c r="P2153" s="79" t="s">
        <v>752</v>
      </c>
    </row>
    <row r="2154" spans="11:16">
      <c r="K2154" s="362">
        <v>47503</v>
      </c>
      <c r="L2154" s="79" t="s">
        <v>774</v>
      </c>
      <c r="N2154" s="79" t="s">
        <v>785</v>
      </c>
      <c r="O2154" s="79" t="s">
        <v>776</v>
      </c>
      <c r="P2154" s="79" t="s">
        <v>782</v>
      </c>
    </row>
    <row r="2155" spans="11:16">
      <c r="K2155" s="362">
        <v>47504</v>
      </c>
      <c r="L2155" s="79" t="s">
        <v>767</v>
      </c>
      <c r="N2155" s="79" t="s">
        <v>782</v>
      </c>
      <c r="O2155" s="79" t="s">
        <v>754</v>
      </c>
      <c r="P2155" s="79" t="s">
        <v>751</v>
      </c>
    </row>
    <row r="2156" spans="11:16">
      <c r="K2156" s="362">
        <v>47505</v>
      </c>
      <c r="L2156" s="79" t="s">
        <v>769</v>
      </c>
      <c r="N2156" s="79" t="s">
        <v>783</v>
      </c>
      <c r="O2156" s="79" t="s">
        <v>754</v>
      </c>
      <c r="P2156" s="79" t="s">
        <v>781</v>
      </c>
    </row>
    <row r="2157" spans="11:16">
      <c r="K2157" s="362">
        <v>47506</v>
      </c>
      <c r="L2157" s="79" t="s">
        <v>770</v>
      </c>
      <c r="N2157" s="79" t="s">
        <v>752</v>
      </c>
      <c r="O2157" s="79" t="s">
        <v>780</v>
      </c>
      <c r="P2157" s="79" t="s">
        <v>776</v>
      </c>
    </row>
    <row r="2158" spans="11:16">
      <c r="K2158" s="362">
        <v>47507</v>
      </c>
      <c r="L2158" s="79" t="s">
        <v>771</v>
      </c>
      <c r="N2158" s="79" t="s">
        <v>783</v>
      </c>
      <c r="O2158" s="79" t="s">
        <v>754</v>
      </c>
      <c r="P2158" s="79" t="s">
        <v>781</v>
      </c>
    </row>
    <row r="2159" spans="11:16">
      <c r="K2159" s="362">
        <v>47508</v>
      </c>
      <c r="L2159" s="79" t="s">
        <v>772</v>
      </c>
      <c r="N2159" s="79" t="s">
        <v>752</v>
      </c>
      <c r="O2159" s="79" t="s">
        <v>780</v>
      </c>
      <c r="P2159" s="79" t="s">
        <v>750</v>
      </c>
    </row>
    <row r="2160" spans="11:16">
      <c r="K2160" s="362">
        <v>47509</v>
      </c>
      <c r="L2160" s="79" t="s">
        <v>773</v>
      </c>
      <c r="N2160" s="79" t="s">
        <v>778</v>
      </c>
      <c r="O2160" s="79" t="s">
        <v>754</v>
      </c>
      <c r="P2160" s="79" t="s">
        <v>784</v>
      </c>
    </row>
    <row r="2161" spans="11:16">
      <c r="K2161" s="362">
        <v>47510</v>
      </c>
      <c r="L2161" s="79" t="s">
        <v>774</v>
      </c>
      <c r="N2161" s="79" t="s">
        <v>752</v>
      </c>
      <c r="O2161" s="79" t="s">
        <v>754</v>
      </c>
      <c r="P2161" s="79" t="s">
        <v>750</v>
      </c>
    </row>
    <row r="2162" spans="11:16">
      <c r="K2162" s="362">
        <v>47511</v>
      </c>
      <c r="L2162" s="79" t="s">
        <v>767</v>
      </c>
      <c r="N2162" s="79" t="s">
        <v>779</v>
      </c>
      <c r="O2162" s="79" t="s">
        <v>752</v>
      </c>
      <c r="P2162" s="79" t="s">
        <v>780</v>
      </c>
    </row>
    <row r="2163" spans="11:16">
      <c r="K2163" s="362">
        <v>47512</v>
      </c>
      <c r="L2163" s="79" t="s">
        <v>769</v>
      </c>
      <c r="N2163" s="79" t="s">
        <v>750</v>
      </c>
      <c r="O2163" s="79" t="s">
        <v>778</v>
      </c>
      <c r="P2163" s="79" t="s">
        <v>754</v>
      </c>
    </row>
    <row r="2164" spans="11:16">
      <c r="K2164" s="362">
        <v>47513</v>
      </c>
      <c r="L2164" s="79" t="s">
        <v>770</v>
      </c>
      <c r="N2164" s="79" t="s">
        <v>750</v>
      </c>
      <c r="O2164" s="79" t="s">
        <v>752</v>
      </c>
      <c r="P2164" s="79" t="s">
        <v>785</v>
      </c>
    </row>
    <row r="2165" spans="11:16">
      <c r="K2165" s="362">
        <v>47514</v>
      </c>
      <c r="L2165" s="79" t="s">
        <v>771</v>
      </c>
      <c r="N2165" s="79" t="s">
        <v>750</v>
      </c>
      <c r="O2165" s="79" t="s">
        <v>752</v>
      </c>
      <c r="P2165" s="79" t="s">
        <v>789</v>
      </c>
    </row>
    <row r="2166" spans="11:16">
      <c r="K2166" s="362">
        <v>47515</v>
      </c>
      <c r="L2166" s="79" t="s">
        <v>772</v>
      </c>
      <c r="N2166" s="79" t="s">
        <v>791</v>
      </c>
      <c r="O2166" s="79" t="s">
        <v>752</v>
      </c>
      <c r="P2166" s="79" t="s">
        <v>775</v>
      </c>
    </row>
    <row r="2167" spans="11:16">
      <c r="K2167" s="362">
        <v>47516</v>
      </c>
      <c r="L2167" s="79" t="s">
        <v>773</v>
      </c>
      <c r="N2167" s="79" t="s">
        <v>751</v>
      </c>
      <c r="O2167" s="79" t="s">
        <v>782</v>
      </c>
      <c r="P2167" s="79" t="s">
        <v>785</v>
      </c>
    </row>
    <row r="2168" spans="11:16">
      <c r="K2168" s="362">
        <v>47517</v>
      </c>
      <c r="L2168" s="79" t="s">
        <v>774</v>
      </c>
      <c r="N2168" s="79" t="s">
        <v>776</v>
      </c>
      <c r="O2168" s="79" t="s">
        <v>778</v>
      </c>
      <c r="P2168" s="79" t="s">
        <v>754</v>
      </c>
    </row>
    <row r="2169" spans="11:16">
      <c r="K2169" s="362">
        <v>47518</v>
      </c>
      <c r="L2169" s="79" t="s">
        <v>767</v>
      </c>
      <c r="N2169" s="79" t="s">
        <v>754</v>
      </c>
      <c r="O2169" s="79" t="s">
        <v>751</v>
      </c>
      <c r="P2169" s="79" t="s">
        <v>777</v>
      </c>
    </row>
    <row r="2170" spans="11:16">
      <c r="K2170" s="362">
        <v>47519</v>
      </c>
      <c r="L2170" s="79" t="s">
        <v>769</v>
      </c>
      <c r="N2170" s="79" t="s">
        <v>785</v>
      </c>
      <c r="O2170" s="79" t="s">
        <v>781</v>
      </c>
      <c r="P2170" s="79" t="s">
        <v>786</v>
      </c>
    </row>
    <row r="2171" spans="11:16">
      <c r="K2171" s="362">
        <v>47520</v>
      </c>
      <c r="L2171" s="79" t="s">
        <v>770</v>
      </c>
      <c r="N2171" s="79" t="s">
        <v>780</v>
      </c>
      <c r="O2171" s="79" t="s">
        <v>776</v>
      </c>
      <c r="P2171" s="79" t="s">
        <v>782</v>
      </c>
    </row>
    <row r="2172" spans="11:16">
      <c r="K2172" s="362">
        <v>47521</v>
      </c>
      <c r="L2172" s="79" t="s">
        <v>771</v>
      </c>
      <c r="N2172" s="79" t="s">
        <v>754</v>
      </c>
      <c r="O2172" s="79" t="s">
        <v>781</v>
      </c>
      <c r="P2172" s="79" t="s">
        <v>777</v>
      </c>
    </row>
    <row r="2173" spans="11:16">
      <c r="K2173" s="362">
        <v>47522</v>
      </c>
      <c r="L2173" s="79" t="s">
        <v>772</v>
      </c>
      <c r="N2173" s="79" t="s">
        <v>754</v>
      </c>
      <c r="O2173" s="79" t="s">
        <v>776</v>
      </c>
      <c r="P2173" s="79" t="s">
        <v>752</v>
      </c>
    </row>
    <row r="2174" spans="11:16">
      <c r="K2174" s="362">
        <v>47523</v>
      </c>
      <c r="L2174" s="79" t="s">
        <v>773</v>
      </c>
      <c r="N2174" s="79" t="s">
        <v>790</v>
      </c>
      <c r="O2174" s="79" t="s">
        <v>750</v>
      </c>
      <c r="P2174" s="79" t="s">
        <v>752</v>
      </c>
    </row>
    <row r="2175" spans="11:16">
      <c r="K2175" s="362">
        <v>47524</v>
      </c>
      <c r="L2175" s="79" t="s">
        <v>774</v>
      </c>
      <c r="N2175" s="79" t="s">
        <v>785</v>
      </c>
      <c r="O2175" s="79" t="s">
        <v>776</v>
      </c>
      <c r="P2175" s="79" t="s">
        <v>783</v>
      </c>
    </row>
    <row r="2176" spans="11:16">
      <c r="K2176" s="362">
        <v>47525</v>
      </c>
      <c r="L2176" s="79" t="s">
        <v>767</v>
      </c>
      <c r="N2176" s="79" t="s">
        <v>787</v>
      </c>
      <c r="O2176" s="79" t="s">
        <v>788</v>
      </c>
      <c r="P2176" s="79" t="s">
        <v>781</v>
      </c>
    </row>
    <row r="2177" spans="11:16">
      <c r="K2177" s="362">
        <v>47526</v>
      </c>
      <c r="L2177" s="79" t="s">
        <v>769</v>
      </c>
      <c r="N2177" s="79" t="s">
        <v>752</v>
      </c>
      <c r="O2177" s="79" t="s">
        <v>785</v>
      </c>
      <c r="P2177" s="79" t="s">
        <v>792</v>
      </c>
    </row>
    <row r="2178" spans="11:16">
      <c r="K2178" s="362">
        <v>47527</v>
      </c>
      <c r="L2178" s="79" t="s">
        <v>770</v>
      </c>
      <c r="N2178" s="79" t="s">
        <v>777</v>
      </c>
      <c r="O2178" s="79" t="s">
        <v>758</v>
      </c>
      <c r="P2178" s="79" t="s">
        <v>781</v>
      </c>
    </row>
    <row r="2179" spans="11:16">
      <c r="K2179" s="362">
        <v>47528</v>
      </c>
      <c r="L2179" s="79" t="s">
        <v>771</v>
      </c>
      <c r="N2179" s="79" t="s">
        <v>782</v>
      </c>
      <c r="O2179" s="79" t="s">
        <v>754</v>
      </c>
      <c r="P2179" s="79" t="s">
        <v>776</v>
      </c>
    </row>
    <row r="2180" spans="11:16">
      <c r="K2180" s="362">
        <v>47529</v>
      </c>
      <c r="L2180" s="79" t="s">
        <v>772</v>
      </c>
      <c r="N2180" s="79" t="s">
        <v>782</v>
      </c>
      <c r="O2180" s="79" t="s">
        <v>785</v>
      </c>
      <c r="P2180" s="79" t="s">
        <v>792</v>
      </c>
    </row>
    <row r="2181" spans="11:16">
      <c r="K2181" s="362">
        <v>47530</v>
      </c>
      <c r="L2181" s="79" t="s">
        <v>773</v>
      </c>
      <c r="N2181" s="79" t="s">
        <v>783</v>
      </c>
      <c r="O2181" s="79" t="s">
        <v>754</v>
      </c>
      <c r="P2181" s="79" t="s">
        <v>776</v>
      </c>
    </row>
    <row r="2182" spans="11:16">
      <c r="K2182" s="362">
        <v>47531</v>
      </c>
      <c r="L2182" s="79" t="s">
        <v>774</v>
      </c>
      <c r="N2182" s="79" t="s">
        <v>783</v>
      </c>
      <c r="O2182" s="79" t="s">
        <v>780</v>
      </c>
      <c r="P2182" s="79" t="s">
        <v>784</v>
      </c>
    </row>
    <row r="2183" spans="11:16">
      <c r="K2183" s="362">
        <v>47532</v>
      </c>
      <c r="L2183" s="79" t="s">
        <v>767</v>
      </c>
      <c r="N2183" s="79" t="s">
        <v>750</v>
      </c>
      <c r="O2183" s="79" t="s">
        <v>752</v>
      </c>
      <c r="P2183" s="79" t="s">
        <v>754</v>
      </c>
    </row>
    <row r="2184" spans="11:16">
      <c r="K2184" s="362">
        <v>47533</v>
      </c>
      <c r="L2184" s="79" t="s">
        <v>769</v>
      </c>
      <c r="N2184" s="79" t="s">
        <v>792</v>
      </c>
      <c r="O2184" s="79" t="s">
        <v>777</v>
      </c>
      <c r="P2184" s="79" t="s">
        <v>754</v>
      </c>
    </row>
    <row r="2185" spans="11:16">
      <c r="K2185" s="362">
        <v>47534</v>
      </c>
      <c r="L2185" s="79" t="s">
        <v>770</v>
      </c>
      <c r="N2185" s="79" t="s">
        <v>751</v>
      </c>
      <c r="O2185" s="79" t="s">
        <v>783</v>
      </c>
      <c r="P2185" s="79" t="s">
        <v>780</v>
      </c>
    </row>
    <row r="2186" spans="11:16">
      <c r="K2186" s="362">
        <v>47535</v>
      </c>
      <c r="L2186" s="79" t="s">
        <v>771</v>
      </c>
      <c r="N2186" s="79" t="s">
        <v>791</v>
      </c>
      <c r="O2186" s="79" t="s">
        <v>783</v>
      </c>
      <c r="P2186" s="79" t="s">
        <v>754</v>
      </c>
    </row>
    <row r="2187" spans="11:16">
      <c r="K2187" s="362">
        <v>47536</v>
      </c>
      <c r="L2187" s="79" t="s">
        <v>772</v>
      </c>
      <c r="N2187" s="79" t="s">
        <v>750</v>
      </c>
      <c r="O2187" s="79" t="s">
        <v>752</v>
      </c>
      <c r="P2187" s="79" t="s">
        <v>780</v>
      </c>
    </row>
    <row r="2188" spans="11:16">
      <c r="K2188" s="362">
        <v>47537</v>
      </c>
      <c r="L2188" s="79" t="s">
        <v>773</v>
      </c>
      <c r="N2188" s="79" t="s">
        <v>751</v>
      </c>
      <c r="O2188" s="79" t="s">
        <v>752</v>
      </c>
      <c r="P2188" s="79" t="s">
        <v>780</v>
      </c>
    </row>
    <row r="2189" spans="11:16">
      <c r="K2189" s="362">
        <v>47538</v>
      </c>
      <c r="L2189" s="79" t="s">
        <v>774</v>
      </c>
      <c r="N2189" s="79" t="s">
        <v>776</v>
      </c>
      <c r="O2189" s="79" t="s">
        <v>783</v>
      </c>
      <c r="P2189" s="79" t="s">
        <v>754</v>
      </c>
    </row>
    <row r="2190" spans="11:16">
      <c r="K2190" s="362">
        <v>47539</v>
      </c>
      <c r="L2190" s="79" t="s">
        <v>767</v>
      </c>
      <c r="N2190" s="79" t="s">
        <v>785</v>
      </c>
      <c r="O2190" s="79" t="s">
        <v>750</v>
      </c>
      <c r="P2190" s="79" t="s">
        <v>782</v>
      </c>
    </row>
    <row r="2191" spans="11:16">
      <c r="K2191" s="362">
        <v>47540</v>
      </c>
      <c r="L2191" s="79" t="s">
        <v>769</v>
      </c>
      <c r="N2191" s="79" t="s">
        <v>754</v>
      </c>
      <c r="O2191" s="79" t="s">
        <v>784</v>
      </c>
      <c r="P2191" s="79" t="s">
        <v>752</v>
      </c>
    </row>
    <row r="2192" spans="11:16">
      <c r="K2192" s="362">
        <v>47541</v>
      </c>
      <c r="L2192" s="79" t="s">
        <v>770</v>
      </c>
      <c r="N2192" s="79" t="s">
        <v>790</v>
      </c>
      <c r="O2192" s="79" t="s">
        <v>750</v>
      </c>
      <c r="P2192" s="79" t="s">
        <v>752</v>
      </c>
    </row>
    <row r="2193" spans="11:16">
      <c r="K2193" s="362">
        <v>47542</v>
      </c>
      <c r="L2193" s="79" t="s">
        <v>771</v>
      </c>
      <c r="N2193" s="79" t="s">
        <v>754</v>
      </c>
      <c r="O2193" s="79" t="s">
        <v>779</v>
      </c>
      <c r="P2193" s="79" t="s">
        <v>752</v>
      </c>
    </row>
    <row r="2194" spans="11:16">
      <c r="K2194" s="362">
        <v>47543</v>
      </c>
      <c r="L2194" s="79" t="s">
        <v>772</v>
      </c>
      <c r="N2194" s="79" t="s">
        <v>780</v>
      </c>
      <c r="O2194" s="79" t="s">
        <v>750</v>
      </c>
      <c r="P2194" s="79" t="s">
        <v>778</v>
      </c>
    </row>
    <row r="2195" spans="11:16">
      <c r="K2195" s="362">
        <v>47544</v>
      </c>
      <c r="L2195" s="79" t="s">
        <v>773</v>
      </c>
      <c r="N2195" s="79" t="s">
        <v>754</v>
      </c>
      <c r="O2195" s="79" t="s">
        <v>750</v>
      </c>
      <c r="P2195" s="79" t="s">
        <v>752</v>
      </c>
    </row>
    <row r="2196" spans="11:16">
      <c r="K2196" s="362">
        <v>47545</v>
      </c>
      <c r="L2196" s="79" t="s">
        <v>774</v>
      </c>
      <c r="N2196" s="79" t="s">
        <v>785</v>
      </c>
      <c r="O2196" s="79" t="s">
        <v>750</v>
      </c>
      <c r="P2196" s="79" t="s">
        <v>752</v>
      </c>
    </row>
    <row r="2197" spans="11:16">
      <c r="K2197" s="362">
        <v>47546</v>
      </c>
      <c r="L2197" s="79" t="s">
        <v>767</v>
      </c>
      <c r="N2197" s="79" t="s">
        <v>787</v>
      </c>
      <c r="O2197" s="79" t="s">
        <v>788</v>
      </c>
      <c r="P2197" s="79" t="s">
        <v>750</v>
      </c>
    </row>
    <row r="2198" spans="11:16">
      <c r="K2198" s="362">
        <v>47547</v>
      </c>
      <c r="L2198" s="79" t="s">
        <v>769</v>
      </c>
      <c r="N2198" s="79" t="s">
        <v>783</v>
      </c>
      <c r="O2198" s="79" t="s">
        <v>758</v>
      </c>
      <c r="P2198" s="79" t="s">
        <v>779</v>
      </c>
    </row>
    <row r="2199" spans="11:16">
      <c r="K2199" s="362">
        <v>47548</v>
      </c>
      <c r="L2199" s="79" t="s">
        <v>770</v>
      </c>
      <c r="N2199" s="79" t="s">
        <v>777</v>
      </c>
      <c r="O2199" s="79" t="s">
        <v>775</v>
      </c>
      <c r="P2199" s="79" t="s">
        <v>784</v>
      </c>
    </row>
    <row r="2200" spans="11:16">
      <c r="K2200" s="362">
        <v>47549</v>
      </c>
      <c r="L2200" s="79" t="s">
        <v>771</v>
      </c>
      <c r="N2200" s="79" t="s">
        <v>752</v>
      </c>
      <c r="O2200" s="79" t="s">
        <v>754</v>
      </c>
      <c r="P2200" s="79" t="s">
        <v>751</v>
      </c>
    </row>
    <row r="2201" spans="11:16">
      <c r="K2201" s="362">
        <v>47550</v>
      </c>
      <c r="L2201" s="79" t="s">
        <v>772</v>
      </c>
      <c r="N2201" s="79" t="s">
        <v>777</v>
      </c>
      <c r="O2201" s="79" t="s">
        <v>785</v>
      </c>
      <c r="P2201" s="79" t="s">
        <v>781</v>
      </c>
    </row>
    <row r="2202" spans="11:16">
      <c r="K2202" s="362">
        <v>47551</v>
      </c>
      <c r="L2202" s="79" t="s">
        <v>773</v>
      </c>
      <c r="N2202" s="79" t="s">
        <v>786</v>
      </c>
      <c r="O2202" s="79" t="s">
        <v>780</v>
      </c>
      <c r="P2202" s="79" t="s">
        <v>776</v>
      </c>
    </row>
    <row r="2203" spans="11:16">
      <c r="K2203" s="362">
        <v>47552</v>
      </c>
      <c r="L2203" s="79" t="s">
        <v>774</v>
      </c>
      <c r="N2203" s="79" t="s">
        <v>782</v>
      </c>
      <c r="O2203" s="79" t="s">
        <v>754</v>
      </c>
      <c r="P2203" s="79" t="s">
        <v>781</v>
      </c>
    </row>
    <row r="2204" spans="11:16">
      <c r="K2204" s="362">
        <v>47553</v>
      </c>
      <c r="L2204" s="79" t="s">
        <v>767</v>
      </c>
      <c r="N2204" s="79" t="s">
        <v>781</v>
      </c>
      <c r="O2204" s="79" t="s">
        <v>752</v>
      </c>
      <c r="P2204" s="79" t="s">
        <v>775</v>
      </c>
    </row>
    <row r="2205" spans="11:16">
      <c r="K2205" s="362">
        <v>47554</v>
      </c>
      <c r="L2205" s="79" t="s">
        <v>769</v>
      </c>
      <c r="N2205" s="79" t="s">
        <v>750</v>
      </c>
      <c r="O2205" s="79" t="s">
        <v>778</v>
      </c>
      <c r="P2205" s="79" t="s">
        <v>754</v>
      </c>
    </row>
    <row r="2206" spans="11:16">
      <c r="K2206" s="362">
        <v>47555</v>
      </c>
      <c r="L2206" s="79" t="s">
        <v>770</v>
      </c>
      <c r="N2206" s="79" t="s">
        <v>750</v>
      </c>
      <c r="O2206" s="79" t="s">
        <v>777</v>
      </c>
      <c r="P2206" s="79" t="s">
        <v>775</v>
      </c>
    </row>
    <row r="2207" spans="11:16">
      <c r="K2207" s="362">
        <v>47556</v>
      </c>
      <c r="L2207" s="79" t="s">
        <v>771</v>
      </c>
      <c r="N2207" s="79" t="s">
        <v>776</v>
      </c>
      <c r="O2207" s="79" t="s">
        <v>787</v>
      </c>
      <c r="P2207" s="79" t="s">
        <v>788</v>
      </c>
    </row>
    <row r="2208" spans="11:16">
      <c r="K2208" s="362">
        <v>47557</v>
      </c>
      <c r="L2208" s="79" t="s">
        <v>772</v>
      </c>
      <c r="N2208" s="79" t="s">
        <v>781</v>
      </c>
      <c r="O2208" s="79" t="s">
        <v>752</v>
      </c>
      <c r="P2208" s="79" t="s">
        <v>785</v>
      </c>
    </row>
    <row r="2209" spans="11:16">
      <c r="K2209" s="362">
        <v>47558</v>
      </c>
      <c r="L2209" s="79" t="s">
        <v>773</v>
      </c>
      <c r="N2209" s="79" t="s">
        <v>792</v>
      </c>
      <c r="O2209" s="79" t="s">
        <v>777</v>
      </c>
      <c r="P2209" s="79" t="s">
        <v>758</v>
      </c>
    </row>
    <row r="2210" spans="11:16">
      <c r="K2210" s="362">
        <v>47559</v>
      </c>
      <c r="L2210" s="79" t="s">
        <v>774</v>
      </c>
      <c r="N2210" s="79" t="s">
        <v>781</v>
      </c>
      <c r="O2210" s="79" t="s">
        <v>782</v>
      </c>
      <c r="P2210" s="79" t="s">
        <v>754</v>
      </c>
    </row>
    <row r="2211" spans="11:16">
      <c r="K2211" s="362">
        <v>47560</v>
      </c>
      <c r="L2211" s="79" t="s">
        <v>767</v>
      </c>
      <c r="N2211" s="79" t="s">
        <v>775</v>
      </c>
      <c r="O2211" s="79" t="s">
        <v>779</v>
      </c>
      <c r="P2211" s="79" t="s">
        <v>777</v>
      </c>
    </row>
    <row r="2212" spans="11:16">
      <c r="K2212" s="362">
        <v>47561</v>
      </c>
      <c r="L2212" s="79" t="s">
        <v>769</v>
      </c>
      <c r="N2212" s="79" t="s">
        <v>789</v>
      </c>
      <c r="O2212" s="79" t="s">
        <v>776</v>
      </c>
      <c r="P2212" s="79" t="s">
        <v>752</v>
      </c>
    </row>
    <row r="2213" spans="11:16">
      <c r="K2213" s="362">
        <v>47562</v>
      </c>
      <c r="L2213" s="79" t="s">
        <v>770</v>
      </c>
      <c r="N2213" s="79" t="s">
        <v>775</v>
      </c>
      <c r="O2213" s="79" t="s">
        <v>776</v>
      </c>
      <c r="P2213" s="79" t="s">
        <v>782</v>
      </c>
    </row>
    <row r="2214" spans="11:16">
      <c r="K2214" s="362">
        <v>47563</v>
      </c>
      <c r="L2214" s="79" t="s">
        <v>771</v>
      </c>
      <c r="N2214" s="79" t="s">
        <v>788</v>
      </c>
      <c r="O2214" s="79" t="s">
        <v>776</v>
      </c>
      <c r="P2214" s="79" t="s">
        <v>752</v>
      </c>
    </row>
    <row r="2215" spans="11:16">
      <c r="K2215" s="362">
        <v>47564</v>
      </c>
      <c r="L2215" s="79" t="s">
        <v>772</v>
      </c>
      <c r="N2215" s="79" t="s">
        <v>754</v>
      </c>
      <c r="O2215" s="79" t="s">
        <v>750</v>
      </c>
      <c r="P2215" s="79" t="s">
        <v>782</v>
      </c>
    </row>
    <row r="2216" spans="11:16">
      <c r="K2216" s="362">
        <v>47565</v>
      </c>
      <c r="L2216" s="79" t="s">
        <v>773</v>
      </c>
      <c r="N2216" s="79" t="s">
        <v>758</v>
      </c>
      <c r="O2216" s="79" t="s">
        <v>750</v>
      </c>
      <c r="P2216" s="79" t="s">
        <v>782</v>
      </c>
    </row>
    <row r="2217" spans="11:16">
      <c r="K2217" s="362">
        <v>47566</v>
      </c>
      <c r="L2217" s="79" t="s">
        <v>774</v>
      </c>
      <c r="N2217" s="79" t="s">
        <v>775</v>
      </c>
      <c r="O2217" s="79" t="s">
        <v>776</v>
      </c>
      <c r="P2217" s="79" t="s">
        <v>752</v>
      </c>
    </row>
    <row r="2218" spans="11:16">
      <c r="K2218" s="362">
        <v>47567</v>
      </c>
      <c r="L2218" s="79" t="s">
        <v>767</v>
      </c>
      <c r="N2218" s="79" t="s">
        <v>777</v>
      </c>
      <c r="O2218" s="79" t="s">
        <v>754</v>
      </c>
      <c r="P2218" s="79" t="s">
        <v>779</v>
      </c>
    </row>
    <row r="2219" spans="11:16">
      <c r="K2219" s="362">
        <v>47568</v>
      </c>
      <c r="L2219" s="79" t="s">
        <v>769</v>
      </c>
      <c r="N2219" s="79" t="s">
        <v>752</v>
      </c>
      <c r="O2219" s="79" t="s">
        <v>790</v>
      </c>
      <c r="P2219" s="79" t="s">
        <v>750</v>
      </c>
    </row>
    <row r="2220" spans="11:16">
      <c r="K2220" s="362">
        <v>47569</v>
      </c>
      <c r="L2220" s="79" t="s">
        <v>770</v>
      </c>
      <c r="N2220" s="79" t="s">
        <v>778</v>
      </c>
      <c r="O2220" s="79" t="s">
        <v>754</v>
      </c>
      <c r="P2220" s="79" t="s">
        <v>750</v>
      </c>
    </row>
    <row r="2221" spans="11:16">
      <c r="K2221" s="362">
        <v>47570</v>
      </c>
      <c r="L2221" s="79" t="s">
        <v>771</v>
      </c>
      <c r="N2221" s="79" t="s">
        <v>752</v>
      </c>
      <c r="O2221" s="79" t="s">
        <v>780</v>
      </c>
      <c r="P2221" s="79" t="s">
        <v>750</v>
      </c>
    </row>
    <row r="2222" spans="11:16">
      <c r="K2222" s="362">
        <v>47571</v>
      </c>
      <c r="L2222" s="79" t="s">
        <v>772</v>
      </c>
      <c r="N2222" s="79" t="s">
        <v>782</v>
      </c>
      <c r="O2222" s="79" t="s">
        <v>754</v>
      </c>
      <c r="P2222" s="79" t="s">
        <v>784</v>
      </c>
    </row>
    <row r="2223" spans="11:16">
      <c r="K2223" s="362">
        <v>47572</v>
      </c>
      <c r="L2223" s="79" t="s">
        <v>773</v>
      </c>
      <c r="N2223" s="79" t="s">
        <v>752</v>
      </c>
      <c r="O2223" s="79" t="s">
        <v>754</v>
      </c>
      <c r="P2223" s="79" t="s">
        <v>750</v>
      </c>
    </row>
    <row r="2224" spans="11:16">
      <c r="K2224" s="362">
        <v>47573</v>
      </c>
      <c r="L2224" s="79" t="s">
        <v>774</v>
      </c>
      <c r="N2224" s="79" t="s">
        <v>777</v>
      </c>
      <c r="O2224" s="79" t="s">
        <v>754</v>
      </c>
      <c r="P2224" s="79" t="s">
        <v>750</v>
      </c>
    </row>
    <row r="2225" spans="11:16">
      <c r="K2225" s="362">
        <v>47574</v>
      </c>
      <c r="L2225" s="79" t="s">
        <v>767</v>
      </c>
      <c r="N2225" s="79" t="s">
        <v>792</v>
      </c>
      <c r="O2225" s="79" t="s">
        <v>786</v>
      </c>
      <c r="P2225" s="79" t="s">
        <v>754</v>
      </c>
    </row>
    <row r="2226" spans="11:16">
      <c r="K2226" s="362">
        <v>47575</v>
      </c>
      <c r="L2226" s="79" t="s">
        <v>769</v>
      </c>
      <c r="N2226" s="79" t="s">
        <v>776</v>
      </c>
      <c r="O2226" s="79" t="s">
        <v>753</v>
      </c>
      <c r="P2226" s="79" t="s">
        <v>780</v>
      </c>
    </row>
    <row r="2227" spans="11:16">
      <c r="K2227" s="362">
        <v>47576</v>
      </c>
      <c r="L2227" s="79" t="s">
        <v>770</v>
      </c>
      <c r="N2227" s="79" t="s">
        <v>781</v>
      </c>
      <c r="O2227" s="79" t="s">
        <v>783</v>
      </c>
      <c r="P2227" s="79" t="s">
        <v>790</v>
      </c>
    </row>
    <row r="2228" spans="11:16">
      <c r="K2228" s="362">
        <v>47577</v>
      </c>
      <c r="L2228" s="79" t="s">
        <v>771</v>
      </c>
      <c r="N2228" s="79" t="s">
        <v>750</v>
      </c>
      <c r="O2228" s="79" t="s">
        <v>752</v>
      </c>
      <c r="P2228" s="79" t="s">
        <v>758</v>
      </c>
    </row>
    <row r="2229" spans="11:16">
      <c r="K2229" s="362">
        <v>47578</v>
      </c>
      <c r="L2229" s="79" t="s">
        <v>772</v>
      </c>
      <c r="N2229" s="79" t="s">
        <v>781</v>
      </c>
      <c r="O2229" s="79" t="s">
        <v>777</v>
      </c>
      <c r="P2229" s="79" t="s">
        <v>785</v>
      </c>
    </row>
    <row r="2230" spans="11:16">
      <c r="K2230" s="362">
        <v>47579</v>
      </c>
      <c r="L2230" s="79" t="s">
        <v>773</v>
      </c>
      <c r="N2230" s="79" t="s">
        <v>791</v>
      </c>
      <c r="O2230" s="79" t="s">
        <v>782</v>
      </c>
      <c r="P2230" s="79" t="s">
        <v>775</v>
      </c>
    </row>
    <row r="2231" spans="11:16">
      <c r="K2231" s="362">
        <v>47580</v>
      </c>
      <c r="L2231" s="79" t="s">
        <v>774</v>
      </c>
      <c r="N2231" s="79" t="s">
        <v>779</v>
      </c>
      <c r="O2231" s="79" t="s">
        <v>752</v>
      </c>
      <c r="P2231" s="79" t="s">
        <v>785</v>
      </c>
    </row>
    <row r="2232" spans="11:16">
      <c r="K2232" s="362">
        <v>47581</v>
      </c>
      <c r="L2232" s="79" t="s">
        <v>767</v>
      </c>
      <c r="N2232" s="79" t="s">
        <v>785</v>
      </c>
      <c r="O2232" s="79" t="s">
        <v>750</v>
      </c>
      <c r="P2232" s="79" t="s">
        <v>783</v>
      </c>
    </row>
    <row r="2233" spans="11:16">
      <c r="K2233" s="362">
        <v>47582</v>
      </c>
      <c r="L2233" s="79" t="s">
        <v>769</v>
      </c>
      <c r="N2233" s="79" t="s">
        <v>754</v>
      </c>
      <c r="O2233" s="79" t="s">
        <v>784</v>
      </c>
      <c r="P2233" s="79" t="s">
        <v>752</v>
      </c>
    </row>
    <row r="2234" spans="11:16">
      <c r="K2234" s="362">
        <v>47583</v>
      </c>
      <c r="L2234" s="79" t="s">
        <v>770</v>
      </c>
      <c r="N2234" s="79" t="s">
        <v>754</v>
      </c>
      <c r="O2234" s="79" t="s">
        <v>781</v>
      </c>
      <c r="P2234" s="79" t="s">
        <v>783</v>
      </c>
    </row>
    <row r="2235" spans="11:16">
      <c r="K2235" s="362">
        <v>47584</v>
      </c>
      <c r="L2235" s="79" t="s">
        <v>771</v>
      </c>
      <c r="N2235" s="79" t="s">
        <v>775</v>
      </c>
      <c r="O2235" s="79" t="s">
        <v>792</v>
      </c>
      <c r="P2235" s="79" t="s">
        <v>786</v>
      </c>
    </row>
    <row r="2236" spans="11:16">
      <c r="K2236" s="362">
        <v>47585</v>
      </c>
      <c r="L2236" s="79" t="s">
        <v>772</v>
      </c>
      <c r="N2236" s="79" t="s">
        <v>785</v>
      </c>
      <c r="O2236" s="79" t="s">
        <v>750</v>
      </c>
      <c r="P2236" s="79" t="s">
        <v>777</v>
      </c>
    </row>
    <row r="2237" spans="11:16">
      <c r="K2237" s="362">
        <v>47586</v>
      </c>
      <c r="L2237" s="79" t="s">
        <v>773</v>
      </c>
      <c r="N2237" s="79" t="s">
        <v>789</v>
      </c>
      <c r="O2237" s="79" t="s">
        <v>781</v>
      </c>
      <c r="P2237" s="79" t="s">
        <v>753</v>
      </c>
    </row>
    <row r="2238" spans="11:16">
      <c r="K2238" s="362">
        <v>47587</v>
      </c>
      <c r="L2238" s="79" t="s">
        <v>774</v>
      </c>
      <c r="N2238" s="79" t="s">
        <v>785</v>
      </c>
      <c r="O2238" s="79" t="s">
        <v>779</v>
      </c>
      <c r="P2238" s="79" t="s">
        <v>752</v>
      </c>
    </row>
    <row r="2239" spans="11:16">
      <c r="K2239" s="362">
        <v>47588</v>
      </c>
      <c r="L2239" s="79" t="s">
        <v>767</v>
      </c>
      <c r="N2239" s="79" t="s">
        <v>783</v>
      </c>
      <c r="O2239" s="79" t="s">
        <v>780</v>
      </c>
      <c r="P2239" s="79" t="s">
        <v>781</v>
      </c>
    </row>
    <row r="2240" spans="11:16">
      <c r="K2240" s="362">
        <v>47589</v>
      </c>
      <c r="L2240" s="79" t="s">
        <v>769</v>
      </c>
      <c r="N2240" s="79" t="s">
        <v>787</v>
      </c>
      <c r="O2240" s="79" t="s">
        <v>775</v>
      </c>
      <c r="P2240" s="79" t="s">
        <v>750</v>
      </c>
    </row>
    <row r="2241" spans="11:16">
      <c r="K2241" s="362">
        <v>47590</v>
      </c>
      <c r="L2241" s="79" t="s">
        <v>770</v>
      </c>
      <c r="N2241" s="79" t="s">
        <v>783</v>
      </c>
      <c r="O2241" s="79" t="s">
        <v>775</v>
      </c>
      <c r="P2241" s="79" t="s">
        <v>779</v>
      </c>
    </row>
    <row r="2242" spans="11:16">
      <c r="K2242" s="362">
        <v>47591</v>
      </c>
      <c r="L2242" s="79" t="s">
        <v>771</v>
      </c>
      <c r="N2242" s="79" t="s">
        <v>778</v>
      </c>
      <c r="O2242" s="79" t="s">
        <v>785</v>
      </c>
      <c r="P2242" s="79" t="s">
        <v>781</v>
      </c>
    </row>
    <row r="2243" spans="11:16">
      <c r="K2243" s="362">
        <v>47592</v>
      </c>
      <c r="L2243" s="79" t="s">
        <v>772</v>
      </c>
      <c r="N2243" s="79" t="s">
        <v>786</v>
      </c>
      <c r="O2243" s="79" t="s">
        <v>780</v>
      </c>
      <c r="P2243" s="79" t="s">
        <v>776</v>
      </c>
    </row>
    <row r="2244" spans="11:16">
      <c r="K2244" s="362">
        <v>47593</v>
      </c>
      <c r="L2244" s="79" t="s">
        <v>773</v>
      </c>
      <c r="N2244" s="79" t="s">
        <v>782</v>
      </c>
      <c r="O2244" s="79" t="s">
        <v>754</v>
      </c>
      <c r="P2244" s="79" t="s">
        <v>781</v>
      </c>
    </row>
    <row r="2245" spans="11:16">
      <c r="K2245" s="362">
        <v>47594</v>
      </c>
      <c r="L2245" s="79" t="s">
        <v>774</v>
      </c>
      <c r="N2245" s="79" t="s">
        <v>777</v>
      </c>
      <c r="O2245" s="79" t="s">
        <v>754</v>
      </c>
      <c r="P2245" s="79" t="s">
        <v>776</v>
      </c>
    </row>
    <row r="2246" spans="11:16">
      <c r="K2246" s="362">
        <v>47595</v>
      </c>
      <c r="L2246" s="79" t="s">
        <v>767</v>
      </c>
      <c r="N2246" s="79" t="s">
        <v>750</v>
      </c>
      <c r="O2246" s="79" t="s">
        <v>778</v>
      </c>
      <c r="P2246" s="79" t="s">
        <v>754</v>
      </c>
    </row>
    <row r="2247" spans="11:16">
      <c r="K2247" s="362">
        <v>47596</v>
      </c>
      <c r="L2247" s="79" t="s">
        <v>769</v>
      </c>
      <c r="N2247" s="79" t="s">
        <v>750</v>
      </c>
      <c r="O2247" s="79" t="s">
        <v>777</v>
      </c>
      <c r="P2247" s="79" t="s">
        <v>775</v>
      </c>
    </row>
    <row r="2248" spans="11:16">
      <c r="K2248" s="362">
        <v>47597</v>
      </c>
      <c r="L2248" s="79" t="s">
        <v>770</v>
      </c>
      <c r="N2248" s="79" t="s">
        <v>776</v>
      </c>
      <c r="O2248" s="79" t="s">
        <v>787</v>
      </c>
      <c r="P2248" s="79" t="s">
        <v>788</v>
      </c>
    </row>
    <row r="2249" spans="11:16">
      <c r="K2249" s="362">
        <v>47598</v>
      </c>
      <c r="L2249" s="79" t="s">
        <v>771</v>
      </c>
      <c r="N2249" s="79" t="s">
        <v>781</v>
      </c>
      <c r="O2249" s="79" t="s">
        <v>752</v>
      </c>
      <c r="P2249" s="79" t="s">
        <v>785</v>
      </c>
    </row>
    <row r="2250" spans="11:16">
      <c r="K2250" s="362">
        <v>47599</v>
      </c>
      <c r="L2250" s="79" t="s">
        <v>772</v>
      </c>
      <c r="N2250" s="79" t="s">
        <v>792</v>
      </c>
      <c r="O2250" s="79" t="s">
        <v>777</v>
      </c>
      <c r="P2250" s="79" t="s">
        <v>758</v>
      </c>
    </row>
    <row r="2251" spans="11:16">
      <c r="K2251" s="362">
        <v>47600</v>
      </c>
      <c r="L2251" s="79" t="s">
        <v>773</v>
      </c>
      <c r="N2251" s="79" t="s">
        <v>781</v>
      </c>
      <c r="O2251" s="79" t="s">
        <v>782</v>
      </c>
      <c r="P2251" s="79" t="s">
        <v>754</v>
      </c>
    </row>
    <row r="2252" spans="11:16">
      <c r="K2252" s="362">
        <v>47601</v>
      </c>
      <c r="L2252" s="79" t="s">
        <v>774</v>
      </c>
      <c r="N2252" s="79" t="s">
        <v>776</v>
      </c>
      <c r="O2252" s="79" t="s">
        <v>782</v>
      </c>
      <c r="P2252" s="79" t="s">
        <v>785</v>
      </c>
    </row>
    <row r="2253" spans="11:16">
      <c r="K2253" s="362">
        <v>47602</v>
      </c>
      <c r="L2253" s="79" t="s">
        <v>767</v>
      </c>
      <c r="N2253" s="79" t="s">
        <v>789</v>
      </c>
      <c r="O2253" s="79" t="s">
        <v>776</v>
      </c>
      <c r="P2253" s="79" t="s">
        <v>752</v>
      </c>
    </row>
    <row r="2254" spans="11:16">
      <c r="K2254" s="362">
        <v>47603</v>
      </c>
      <c r="L2254" s="79" t="s">
        <v>769</v>
      </c>
      <c r="N2254" s="79" t="s">
        <v>775</v>
      </c>
      <c r="O2254" s="79" t="s">
        <v>776</v>
      </c>
      <c r="P2254" s="79" t="s">
        <v>782</v>
      </c>
    </row>
    <row r="2255" spans="11:16">
      <c r="K2255" s="362">
        <v>47604</v>
      </c>
      <c r="L2255" s="79" t="s">
        <v>770</v>
      </c>
      <c r="N2255" s="79" t="s">
        <v>790</v>
      </c>
      <c r="O2255" s="79" t="s">
        <v>750</v>
      </c>
      <c r="P2255" s="79" t="s">
        <v>752</v>
      </c>
    </row>
    <row r="2256" spans="11:16">
      <c r="K2256" s="362">
        <v>47605</v>
      </c>
      <c r="L2256" s="79" t="s">
        <v>771</v>
      </c>
      <c r="N2256" s="79" t="s">
        <v>754</v>
      </c>
      <c r="O2256" s="79" t="s">
        <v>792</v>
      </c>
      <c r="P2256" s="79" t="s">
        <v>777</v>
      </c>
    </row>
    <row r="2257" spans="11:16">
      <c r="K2257" s="362">
        <v>47606</v>
      </c>
      <c r="L2257" s="79" t="s">
        <v>772</v>
      </c>
      <c r="N2257" s="79" t="s">
        <v>754</v>
      </c>
      <c r="O2257" s="79" t="s">
        <v>751</v>
      </c>
      <c r="P2257" s="79" t="s">
        <v>752</v>
      </c>
    </row>
    <row r="2258" spans="11:16">
      <c r="K2258" s="362">
        <v>47607</v>
      </c>
      <c r="L2258" s="79" t="s">
        <v>773</v>
      </c>
      <c r="N2258" s="79" t="s">
        <v>754</v>
      </c>
      <c r="O2258" s="79" t="s">
        <v>779</v>
      </c>
      <c r="P2258" s="79" t="s">
        <v>752</v>
      </c>
    </row>
    <row r="2259" spans="11:16">
      <c r="K2259" s="362">
        <v>47608</v>
      </c>
      <c r="L2259" s="79" t="s">
        <v>774</v>
      </c>
      <c r="N2259" s="79" t="s">
        <v>754</v>
      </c>
      <c r="O2259" s="79" t="s">
        <v>750</v>
      </c>
      <c r="P2259" s="79" t="s">
        <v>753</v>
      </c>
    </row>
    <row r="2260" spans="11:16">
      <c r="K2260" s="362">
        <v>47609</v>
      </c>
      <c r="L2260" s="79" t="s">
        <v>767</v>
      </c>
      <c r="N2260" s="79" t="s">
        <v>782</v>
      </c>
      <c r="O2260" s="79" t="s">
        <v>754</v>
      </c>
      <c r="P2260" s="79" t="s">
        <v>750</v>
      </c>
    </row>
    <row r="2261" spans="11:16">
      <c r="K2261" s="362">
        <v>47610</v>
      </c>
      <c r="L2261" s="79" t="s">
        <v>769</v>
      </c>
      <c r="N2261" s="79" t="s">
        <v>752</v>
      </c>
      <c r="O2261" s="79" t="s">
        <v>780</v>
      </c>
      <c r="P2261" s="79" t="s">
        <v>776</v>
      </c>
    </row>
    <row r="2262" spans="11:16">
      <c r="K2262" s="362">
        <v>47611</v>
      </c>
      <c r="L2262" s="79" t="s">
        <v>770</v>
      </c>
      <c r="N2262" s="79" t="s">
        <v>752</v>
      </c>
      <c r="O2262" s="79" t="s">
        <v>754</v>
      </c>
      <c r="P2262" s="79" t="s">
        <v>750</v>
      </c>
    </row>
    <row r="2263" spans="11:16">
      <c r="K2263" s="362">
        <v>47612</v>
      </c>
      <c r="L2263" s="79" t="s">
        <v>771</v>
      </c>
      <c r="N2263" s="79" t="s">
        <v>777</v>
      </c>
      <c r="O2263" s="79" t="s">
        <v>785</v>
      </c>
      <c r="P2263" s="79" t="s">
        <v>779</v>
      </c>
    </row>
    <row r="2264" spans="11:16">
      <c r="K2264" s="362">
        <v>47613</v>
      </c>
      <c r="L2264" s="79" t="s">
        <v>772</v>
      </c>
      <c r="N2264" s="79" t="s">
        <v>752</v>
      </c>
      <c r="O2264" s="79" t="s">
        <v>775</v>
      </c>
      <c r="P2264" s="79" t="s">
        <v>751</v>
      </c>
    </row>
    <row r="2265" spans="11:16">
      <c r="K2265" s="362">
        <v>47614</v>
      </c>
      <c r="L2265" s="79" t="s">
        <v>773</v>
      </c>
      <c r="N2265" s="79" t="s">
        <v>752</v>
      </c>
      <c r="O2265" s="79" t="s">
        <v>754</v>
      </c>
      <c r="P2265" s="79" t="s">
        <v>779</v>
      </c>
    </row>
    <row r="2266" spans="11:16">
      <c r="K2266" s="362">
        <v>47615</v>
      </c>
      <c r="L2266" s="79" t="s">
        <v>774</v>
      </c>
      <c r="N2266" s="79" t="s">
        <v>753</v>
      </c>
      <c r="O2266" s="79" t="s">
        <v>775</v>
      </c>
      <c r="P2266" s="79" t="s">
        <v>751</v>
      </c>
    </row>
    <row r="2267" spans="11:16">
      <c r="K2267" s="362">
        <v>47616</v>
      </c>
      <c r="L2267" s="79" t="s">
        <v>767</v>
      </c>
      <c r="N2267" s="79" t="s">
        <v>776</v>
      </c>
      <c r="O2267" s="79" t="s">
        <v>782</v>
      </c>
      <c r="P2267" s="79" t="s">
        <v>775</v>
      </c>
    </row>
    <row r="2268" spans="11:16">
      <c r="K2268" s="362">
        <v>47617</v>
      </c>
      <c r="L2268" s="79" t="s">
        <v>769</v>
      </c>
      <c r="N2268" s="79" t="s">
        <v>750</v>
      </c>
      <c r="O2268" s="79" t="s">
        <v>777</v>
      </c>
      <c r="P2268" s="79" t="s">
        <v>775</v>
      </c>
    </row>
    <row r="2269" spans="11:16">
      <c r="K2269" s="362">
        <v>47618</v>
      </c>
      <c r="L2269" s="79" t="s">
        <v>770</v>
      </c>
      <c r="N2269" s="79" t="s">
        <v>750</v>
      </c>
      <c r="O2269" s="79" t="s">
        <v>752</v>
      </c>
      <c r="P2269" s="79" t="s">
        <v>754</v>
      </c>
    </row>
    <row r="2270" spans="11:16">
      <c r="K2270" s="362">
        <v>47619</v>
      </c>
      <c r="L2270" s="79" t="s">
        <v>771</v>
      </c>
      <c r="N2270" s="79" t="s">
        <v>750</v>
      </c>
      <c r="O2270" s="79" t="s">
        <v>777</v>
      </c>
      <c r="P2270" s="79" t="s">
        <v>754</v>
      </c>
    </row>
    <row r="2271" spans="11:16">
      <c r="K2271" s="362">
        <v>47620</v>
      </c>
      <c r="L2271" s="79" t="s">
        <v>772</v>
      </c>
      <c r="N2271" s="79" t="s">
        <v>779</v>
      </c>
      <c r="O2271" s="79" t="s">
        <v>783</v>
      </c>
      <c r="P2271" s="79" t="s">
        <v>775</v>
      </c>
    </row>
    <row r="2272" spans="11:16">
      <c r="K2272" s="362">
        <v>47621</v>
      </c>
      <c r="L2272" s="79" t="s">
        <v>773</v>
      </c>
      <c r="N2272" s="79" t="s">
        <v>750</v>
      </c>
      <c r="O2272" s="79" t="s">
        <v>777</v>
      </c>
      <c r="P2272" s="79" t="s">
        <v>754</v>
      </c>
    </row>
    <row r="2273" spans="11:16">
      <c r="K2273" s="362">
        <v>47622</v>
      </c>
      <c r="L2273" s="79" t="s">
        <v>774</v>
      </c>
      <c r="N2273" s="79" t="s">
        <v>779</v>
      </c>
      <c r="O2273" s="79" t="s">
        <v>752</v>
      </c>
      <c r="P2273" s="79" t="s">
        <v>790</v>
      </c>
    </row>
    <row r="2274" spans="11:16">
      <c r="K2274" s="362">
        <v>47623</v>
      </c>
      <c r="L2274" s="79" t="s">
        <v>767</v>
      </c>
      <c r="N2274" s="79" t="s">
        <v>754</v>
      </c>
      <c r="O2274" s="79" t="s">
        <v>784</v>
      </c>
      <c r="P2274" s="79" t="s">
        <v>752</v>
      </c>
    </row>
    <row r="2275" spans="11:16">
      <c r="K2275" s="362">
        <v>47624</v>
      </c>
      <c r="L2275" s="79" t="s">
        <v>769</v>
      </c>
      <c r="N2275" s="79" t="s">
        <v>754</v>
      </c>
      <c r="O2275" s="79" t="s">
        <v>750</v>
      </c>
      <c r="P2275" s="79" t="s">
        <v>782</v>
      </c>
    </row>
    <row r="2276" spans="11:16">
      <c r="K2276" s="362">
        <v>47625</v>
      </c>
      <c r="L2276" s="79" t="s">
        <v>770</v>
      </c>
      <c r="N2276" s="79" t="s">
        <v>754</v>
      </c>
      <c r="O2276" s="79" t="s">
        <v>779</v>
      </c>
      <c r="P2276" s="79" t="s">
        <v>752</v>
      </c>
    </row>
    <row r="2277" spans="11:16">
      <c r="K2277" s="362">
        <v>47626</v>
      </c>
      <c r="L2277" s="79" t="s">
        <v>771</v>
      </c>
      <c r="N2277" s="79" t="s">
        <v>790</v>
      </c>
      <c r="O2277" s="79" t="s">
        <v>750</v>
      </c>
      <c r="P2277" s="79" t="s">
        <v>752</v>
      </c>
    </row>
    <row r="2278" spans="11:16">
      <c r="K2278" s="362">
        <v>47627</v>
      </c>
      <c r="L2278" s="79" t="s">
        <v>772</v>
      </c>
      <c r="N2278" s="79" t="s">
        <v>754</v>
      </c>
      <c r="O2278" s="79" t="s">
        <v>781</v>
      </c>
      <c r="P2278" s="79" t="s">
        <v>752</v>
      </c>
    </row>
    <row r="2279" spans="11:16">
      <c r="K2279" s="362">
        <v>47628</v>
      </c>
      <c r="L2279" s="79" t="s">
        <v>773</v>
      </c>
      <c r="N2279" s="79" t="s">
        <v>754</v>
      </c>
      <c r="O2279" s="79" t="s">
        <v>792</v>
      </c>
      <c r="P2279" s="79" t="s">
        <v>786</v>
      </c>
    </row>
    <row r="2280" spans="11:16">
      <c r="K2280" s="362">
        <v>47629</v>
      </c>
      <c r="L2280" s="79" t="s">
        <v>774</v>
      </c>
      <c r="N2280" s="79" t="s">
        <v>754</v>
      </c>
      <c r="O2280" s="79" t="s">
        <v>776</v>
      </c>
      <c r="P2280" s="79" t="s">
        <v>753</v>
      </c>
    </row>
    <row r="2281" spans="11:16">
      <c r="K2281" s="362">
        <v>47630</v>
      </c>
      <c r="L2281" s="79" t="s">
        <v>767</v>
      </c>
      <c r="N2281" s="79" t="s">
        <v>782</v>
      </c>
      <c r="O2281" s="79" t="s">
        <v>785</v>
      </c>
      <c r="P2281" s="79" t="s">
        <v>776</v>
      </c>
    </row>
    <row r="2282" spans="11:16">
      <c r="K2282" s="362">
        <v>47631</v>
      </c>
      <c r="L2282" s="79" t="s">
        <v>769</v>
      </c>
      <c r="N2282" s="79" t="s">
        <v>778</v>
      </c>
      <c r="O2282" s="79" t="s">
        <v>754</v>
      </c>
      <c r="P2282" s="79" t="s">
        <v>750</v>
      </c>
    </row>
    <row r="2283" spans="11:16">
      <c r="K2283" s="362">
        <v>47632</v>
      </c>
      <c r="L2283" s="79" t="s">
        <v>770</v>
      </c>
      <c r="N2283" s="79" t="s">
        <v>753</v>
      </c>
      <c r="O2283" s="79" t="s">
        <v>785</v>
      </c>
      <c r="P2283" s="79" t="s">
        <v>781</v>
      </c>
    </row>
    <row r="2284" spans="11:16">
      <c r="K2284" s="362">
        <v>47633</v>
      </c>
      <c r="L2284" s="79" t="s">
        <v>771</v>
      </c>
      <c r="N2284" s="79" t="s">
        <v>777</v>
      </c>
      <c r="O2284" s="79" t="s">
        <v>788</v>
      </c>
      <c r="P2284" s="79" t="s">
        <v>779</v>
      </c>
    </row>
    <row r="2285" spans="11:16">
      <c r="K2285" s="362">
        <v>47634</v>
      </c>
      <c r="L2285" s="79" t="s">
        <v>772</v>
      </c>
      <c r="N2285" s="79" t="s">
        <v>783</v>
      </c>
      <c r="O2285" s="79" t="s">
        <v>780</v>
      </c>
      <c r="P2285" s="79" t="s">
        <v>750</v>
      </c>
    </row>
    <row r="2286" spans="11:16">
      <c r="K2286" s="362">
        <v>47635</v>
      </c>
      <c r="L2286" s="79" t="s">
        <v>773</v>
      </c>
      <c r="N2286" s="79" t="s">
        <v>777</v>
      </c>
      <c r="O2286" s="79" t="s">
        <v>785</v>
      </c>
      <c r="P2286" s="79" t="s">
        <v>750</v>
      </c>
    </row>
    <row r="2287" spans="11:16">
      <c r="K2287" s="362">
        <v>47636</v>
      </c>
      <c r="L2287" s="79" t="s">
        <v>774</v>
      </c>
      <c r="N2287" s="79" t="s">
        <v>783</v>
      </c>
      <c r="O2287" s="79" t="s">
        <v>754</v>
      </c>
      <c r="P2287" s="79" t="s">
        <v>784</v>
      </c>
    </row>
    <row r="2288" spans="11:16">
      <c r="K2288" s="362">
        <v>47637</v>
      </c>
      <c r="L2288" s="79" t="s">
        <v>767</v>
      </c>
      <c r="N2288" s="79" t="s">
        <v>750</v>
      </c>
      <c r="O2288" s="79" t="s">
        <v>752</v>
      </c>
      <c r="P2288" s="79" t="s">
        <v>785</v>
      </c>
    </row>
    <row r="2289" spans="11:16">
      <c r="K2289" s="362">
        <v>47638</v>
      </c>
      <c r="L2289" s="79" t="s">
        <v>769</v>
      </c>
      <c r="N2289" s="79" t="s">
        <v>776</v>
      </c>
      <c r="O2289" s="79" t="s">
        <v>783</v>
      </c>
      <c r="P2289" s="79" t="s">
        <v>789</v>
      </c>
    </row>
    <row r="2290" spans="11:16">
      <c r="K2290" s="362">
        <v>47639</v>
      </c>
      <c r="L2290" s="79" t="s">
        <v>770</v>
      </c>
      <c r="N2290" s="79" t="s">
        <v>791</v>
      </c>
      <c r="O2290" s="79" t="s">
        <v>777</v>
      </c>
      <c r="P2290" s="79" t="s">
        <v>754</v>
      </c>
    </row>
    <row r="2291" spans="11:16">
      <c r="K2291" s="362">
        <v>47640</v>
      </c>
      <c r="L2291" s="79" t="s">
        <v>771</v>
      </c>
      <c r="N2291" s="79" t="s">
        <v>781</v>
      </c>
      <c r="O2291" s="79" t="s">
        <v>787</v>
      </c>
      <c r="P2291" s="79" t="s">
        <v>785</v>
      </c>
    </row>
    <row r="2292" spans="11:16">
      <c r="K2292" s="362">
        <v>47641</v>
      </c>
      <c r="L2292" s="79" t="s">
        <v>772</v>
      </c>
      <c r="N2292" s="79" t="s">
        <v>751</v>
      </c>
      <c r="O2292" s="79" t="s">
        <v>777</v>
      </c>
      <c r="P2292" s="79" t="s">
        <v>780</v>
      </c>
    </row>
    <row r="2293" spans="11:16">
      <c r="K2293" s="362">
        <v>47642</v>
      </c>
      <c r="L2293" s="79" t="s">
        <v>773</v>
      </c>
      <c r="N2293" s="79" t="s">
        <v>750</v>
      </c>
      <c r="O2293" s="79" t="s">
        <v>783</v>
      </c>
      <c r="P2293" s="79" t="s">
        <v>780</v>
      </c>
    </row>
    <row r="2294" spans="11:16">
      <c r="K2294" s="362">
        <v>47643</v>
      </c>
      <c r="L2294" s="79" t="s">
        <v>774</v>
      </c>
      <c r="N2294" s="79" t="s">
        <v>781</v>
      </c>
      <c r="O2294" s="79" t="s">
        <v>787</v>
      </c>
      <c r="P2294" s="79" t="s">
        <v>775</v>
      </c>
    </row>
    <row r="2295" spans="11:16">
      <c r="K2295" s="362">
        <v>47644</v>
      </c>
      <c r="L2295" s="79" t="s">
        <v>767</v>
      </c>
      <c r="N2295" s="79" t="s">
        <v>754</v>
      </c>
      <c r="O2295" s="79" t="s">
        <v>776</v>
      </c>
      <c r="P2295" s="79" t="s">
        <v>783</v>
      </c>
    </row>
    <row r="2296" spans="11:16">
      <c r="K2296" s="362">
        <v>47645</v>
      </c>
      <c r="L2296" s="79" t="s">
        <v>769</v>
      </c>
      <c r="N2296" s="79" t="s">
        <v>780</v>
      </c>
      <c r="O2296" s="79" t="s">
        <v>784</v>
      </c>
      <c r="P2296" s="79" t="s">
        <v>752</v>
      </c>
    </row>
    <row r="2297" spans="11:16">
      <c r="K2297" s="362">
        <v>47646</v>
      </c>
      <c r="L2297" s="79" t="s">
        <v>770</v>
      </c>
      <c r="N2297" s="79" t="s">
        <v>754</v>
      </c>
      <c r="O2297" s="79" t="s">
        <v>750</v>
      </c>
      <c r="P2297" s="79" t="s">
        <v>787</v>
      </c>
    </row>
    <row r="2298" spans="11:16">
      <c r="K2298" s="362">
        <v>47647</v>
      </c>
      <c r="L2298" s="79" t="s">
        <v>771</v>
      </c>
      <c r="N2298" s="79" t="s">
        <v>785</v>
      </c>
      <c r="O2298" s="79" t="s">
        <v>750</v>
      </c>
      <c r="P2298" s="79" t="s">
        <v>753</v>
      </c>
    </row>
    <row r="2299" spans="11:16">
      <c r="K2299" s="362">
        <v>47648</v>
      </c>
      <c r="L2299" s="79" t="s">
        <v>772</v>
      </c>
      <c r="N2299" s="79" t="s">
        <v>754</v>
      </c>
      <c r="O2299" s="79" t="s">
        <v>750</v>
      </c>
      <c r="P2299" s="79" t="s">
        <v>752</v>
      </c>
    </row>
    <row r="2300" spans="11:16">
      <c r="K2300" s="362">
        <v>47649</v>
      </c>
      <c r="L2300" s="79" t="s">
        <v>773</v>
      </c>
      <c r="N2300" s="79" t="s">
        <v>754</v>
      </c>
      <c r="O2300" s="79" t="s">
        <v>784</v>
      </c>
      <c r="P2300" s="79" t="s">
        <v>752</v>
      </c>
    </row>
    <row r="2301" spans="11:16">
      <c r="K2301" s="362">
        <v>47650</v>
      </c>
      <c r="L2301" s="79" t="s">
        <v>774</v>
      </c>
      <c r="N2301" s="79" t="s">
        <v>780</v>
      </c>
      <c r="O2301" s="79" t="s">
        <v>750</v>
      </c>
      <c r="P2301" s="79" t="s">
        <v>782</v>
      </c>
    </row>
    <row r="2302" spans="11:16">
      <c r="K2302" s="362">
        <v>47651</v>
      </c>
      <c r="L2302" s="79" t="s">
        <v>767</v>
      </c>
      <c r="N2302" s="79" t="s">
        <v>777</v>
      </c>
      <c r="O2302" s="79" t="s">
        <v>754</v>
      </c>
      <c r="P2302" s="79" t="s">
        <v>781</v>
      </c>
    </row>
    <row r="2303" spans="11:16">
      <c r="K2303" s="362">
        <v>47652</v>
      </c>
      <c r="L2303" s="79" t="s">
        <v>769</v>
      </c>
      <c r="N2303" s="79" t="s">
        <v>752</v>
      </c>
      <c r="O2303" s="79" t="s">
        <v>790</v>
      </c>
      <c r="P2303" s="79" t="s">
        <v>779</v>
      </c>
    </row>
    <row r="2304" spans="11:16">
      <c r="K2304" s="362">
        <v>47653</v>
      </c>
      <c r="L2304" s="79" t="s">
        <v>770</v>
      </c>
      <c r="N2304" s="79" t="s">
        <v>783</v>
      </c>
      <c r="O2304" s="79" t="s">
        <v>754</v>
      </c>
      <c r="P2304" s="79" t="s">
        <v>781</v>
      </c>
    </row>
    <row r="2305" spans="11:16">
      <c r="K2305" s="362">
        <v>47654</v>
      </c>
      <c r="L2305" s="79" t="s">
        <v>771</v>
      </c>
      <c r="N2305" s="79" t="s">
        <v>752</v>
      </c>
      <c r="O2305" s="79" t="s">
        <v>754</v>
      </c>
      <c r="P2305" s="79" t="s">
        <v>792</v>
      </c>
    </row>
    <row r="2306" spans="11:16">
      <c r="K2306" s="362">
        <v>47655</v>
      </c>
      <c r="L2306" s="79" t="s">
        <v>772</v>
      </c>
      <c r="N2306" s="79" t="s">
        <v>752</v>
      </c>
      <c r="O2306" s="79" t="s">
        <v>780</v>
      </c>
      <c r="P2306" s="79" t="s">
        <v>750</v>
      </c>
    </row>
    <row r="2307" spans="11:16">
      <c r="K2307" s="362">
        <v>47656</v>
      </c>
      <c r="L2307" s="79" t="s">
        <v>773</v>
      </c>
      <c r="N2307" s="79" t="s">
        <v>752</v>
      </c>
      <c r="O2307" s="79" t="s">
        <v>754</v>
      </c>
      <c r="P2307" s="79" t="s">
        <v>750</v>
      </c>
    </row>
    <row r="2308" spans="11:16">
      <c r="K2308" s="362">
        <v>47657</v>
      </c>
      <c r="L2308" s="79" t="s">
        <v>774</v>
      </c>
      <c r="N2308" s="79" t="s">
        <v>777</v>
      </c>
      <c r="O2308" s="79" t="s">
        <v>780</v>
      </c>
      <c r="P2308" s="79" t="s">
        <v>750</v>
      </c>
    </row>
    <row r="2309" spans="11:16">
      <c r="K2309" s="362">
        <v>47658</v>
      </c>
      <c r="L2309" s="79" t="s">
        <v>767</v>
      </c>
      <c r="N2309" s="79" t="s">
        <v>750</v>
      </c>
      <c r="O2309" s="79" t="s">
        <v>753</v>
      </c>
      <c r="P2309" s="79" t="s">
        <v>775</v>
      </c>
    </row>
    <row r="2310" spans="11:16">
      <c r="K2310" s="362">
        <v>47659</v>
      </c>
      <c r="L2310" s="79" t="s">
        <v>769</v>
      </c>
      <c r="N2310" s="79" t="s">
        <v>750</v>
      </c>
      <c r="O2310" s="79" t="s">
        <v>752</v>
      </c>
      <c r="P2310" s="79" t="s">
        <v>785</v>
      </c>
    </row>
    <row r="2311" spans="11:16">
      <c r="K2311" s="362">
        <v>47660</v>
      </c>
      <c r="L2311" s="79" t="s">
        <v>770</v>
      </c>
      <c r="N2311" s="79" t="s">
        <v>776</v>
      </c>
      <c r="O2311" s="79" t="s">
        <v>777</v>
      </c>
      <c r="P2311" s="79" t="s">
        <v>754</v>
      </c>
    </row>
    <row r="2312" spans="11:16">
      <c r="K2312" s="362">
        <v>47661</v>
      </c>
      <c r="L2312" s="79" t="s">
        <v>771</v>
      </c>
      <c r="N2312" s="79" t="s">
        <v>750</v>
      </c>
      <c r="O2312" s="79" t="s">
        <v>783</v>
      </c>
      <c r="P2312" s="79" t="s">
        <v>754</v>
      </c>
    </row>
    <row r="2313" spans="11:16">
      <c r="K2313" s="362">
        <v>47662</v>
      </c>
      <c r="L2313" s="79" t="s">
        <v>772</v>
      </c>
      <c r="N2313" s="79" t="s">
        <v>792</v>
      </c>
      <c r="O2313" s="79" t="s">
        <v>752</v>
      </c>
      <c r="P2313" s="79" t="s">
        <v>754</v>
      </c>
    </row>
    <row r="2314" spans="11:16">
      <c r="K2314" s="362">
        <v>47663</v>
      </c>
      <c r="L2314" s="79" t="s">
        <v>773</v>
      </c>
      <c r="N2314" s="79" t="s">
        <v>751</v>
      </c>
      <c r="O2314" s="79" t="s">
        <v>752</v>
      </c>
      <c r="P2314" s="79" t="s">
        <v>754</v>
      </c>
    </row>
    <row r="2315" spans="11:16">
      <c r="K2315" s="362">
        <v>47664</v>
      </c>
      <c r="L2315" s="79" t="s">
        <v>774</v>
      </c>
      <c r="N2315" s="79" t="s">
        <v>781</v>
      </c>
      <c r="O2315" s="79" t="s">
        <v>783</v>
      </c>
      <c r="P2315" s="79" t="s">
        <v>780</v>
      </c>
    </row>
    <row r="2316" spans="11:16">
      <c r="K2316" s="362">
        <v>47665</v>
      </c>
      <c r="L2316" s="79" t="s">
        <v>767</v>
      </c>
      <c r="N2316" s="79" t="s">
        <v>780</v>
      </c>
      <c r="O2316" s="79" t="s">
        <v>750</v>
      </c>
      <c r="P2316" s="79" t="s">
        <v>753</v>
      </c>
    </row>
    <row r="2317" spans="11:16">
      <c r="K2317" s="362">
        <v>47666</v>
      </c>
      <c r="L2317" s="79" t="s">
        <v>769</v>
      </c>
      <c r="N2317" s="79" t="s">
        <v>775</v>
      </c>
      <c r="O2317" s="79" t="s">
        <v>750</v>
      </c>
      <c r="P2317" s="79" t="s">
        <v>777</v>
      </c>
    </row>
    <row r="2318" spans="11:16">
      <c r="K2318" s="362">
        <v>47667</v>
      </c>
      <c r="L2318" s="79" t="s">
        <v>770</v>
      </c>
      <c r="N2318" s="79" t="s">
        <v>775</v>
      </c>
      <c r="O2318" s="79" t="s">
        <v>791</v>
      </c>
      <c r="P2318" s="79" t="s">
        <v>752</v>
      </c>
    </row>
    <row r="2319" spans="11:16">
      <c r="K2319" s="362">
        <v>47668</v>
      </c>
      <c r="L2319" s="79" t="s">
        <v>771</v>
      </c>
      <c r="N2319" s="79" t="s">
        <v>754</v>
      </c>
      <c r="O2319" s="79" t="s">
        <v>792</v>
      </c>
      <c r="P2319" s="79" t="s">
        <v>752</v>
      </c>
    </row>
    <row r="2320" spans="11:16">
      <c r="K2320" s="362">
        <v>47669</v>
      </c>
      <c r="L2320" s="79" t="s">
        <v>772</v>
      </c>
      <c r="N2320" s="79" t="s">
        <v>775</v>
      </c>
      <c r="O2320" s="79" t="s">
        <v>784</v>
      </c>
      <c r="P2320" s="79" t="s">
        <v>783</v>
      </c>
    </row>
    <row r="2321" spans="11:16">
      <c r="K2321" s="362">
        <v>47670</v>
      </c>
      <c r="L2321" s="79" t="s">
        <v>773</v>
      </c>
      <c r="N2321" s="79" t="s">
        <v>754</v>
      </c>
      <c r="O2321" s="79" t="s">
        <v>750</v>
      </c>
      <c r="P2321" s="79" t="s">
        <v>778</v>
      </c>
    </row>
    <row r="2322" spans="11:16">
      <c r="K2322" s="362">
        <v>47671</v>
      </c>
      <c r="L2322" s="79" t="s">
        <v>774</v>
      </c>
      <c r="N2322" s="79" t="s">
        <v>788</v>
      </c>
      <c r="O2322" s="79" t="s">
        <v>781</v>
      </c>
      <c r="P2322" s="79" t="s">
        <v>786</v>
      </c>
    </row>
    <row r="2323" spans="11:16">
      <c r="K2323" s="362">
        <v>47672</v>
      </c>
      <c r="L2323" s="79" t="s">
        <v>767</v>
      </c>
      <c r="N2323" s="79" t="s">
        <v>752</v>
      </c>
      <c r="O2323" s="79" t="s">
        <v>754</v>
      </c>
      <c r="P2323" s="79" t="s">
        <v>791</v>
      </c>
    </row>
    <row r="2324" spans="11:16">
      <c r="K2324" s="362">
        <v>47673</v>
      </c>
      <c r="L2324" s="79" t="s">
        <v>769</v>
      </c>
      <c r="N2324" s="79" t="s">
        <v>753</v>
      </c>
      <c r="O2324" s="79" t="s">
        <v>775</v>
      </c>
      <c r="P2324" s="79" t="s">
        <v>776</v>
      </c>
    </row>
    <row r="2325" spans="11:16">
      <c r="K2325" s="362">
        <v>47674</v>
      </c>
      <c r="L2325" s="79" t="s">
        <v>770</v>
      </c>
      <c r="N2325" s="79" t="s">
        <v>752</v>
      </c>
      <c r="O2325" s="79" t="s">
        <v>754</v>
      </c>
      <c r="P2325" s="79" t="s">
        <v>779</v>
      </c>
    </row>
    <row r="2326" spans="11:16">
      <c r="K2326" s="362">
        <v>47675</v>
      </c>
      <c r="L2326" s="79" t="s">
        <v>771</v>
      </c>
      <c r="N2326" s="79" t="s">
        <v>777</v>
      </c>
      <c r="O2326" s="79" t="s">
        <v>780</v>
      </c>
      <c r="P2326" s="79" t="s">
        <v>750</v>
      </c>
    </row>
    <row r="2327" spans="11:16">
      <c r="K2327" s="362">
        <v>47676</v>
      </c>
      <c r="L2327" s="79" t="s">
        <v>772</v>
      </c>
      <c r="N2327" s="79" t="s">
        <v>777</v>
      </c>
      <c r="O2327" s="79" t="s">
        <v>754</v>
      </c>
      <c r="P2327" s="79" t="s">
        <v>751</v>
      </c>
    </row>
    <row r="2328" spans="11:16">
      <c r="K2328" s="362">
        <v>47677</v>
      </c>
      <c r="L2328" s="79" t="s">
        <v>773</v>
      </c>
      <c r="N2328" s="79" t="s">
        <v>777</v>
      </c>
      <c r="O2328" s="79" t="s">
        <v>780</v>
      </c>
      <c r="P2328" s="79" t="s">
        <v>750</v>
      </c>
    </row>
    <row r="2329" spans="11:16">
      <c r="K2329" s="362">
        <v>47678</v>
      </c>
      <c r="L2329" s="79" t="s">
        <v>774</v>
      </c>
      <c r="N2329" s="79" t="s">
        <v>783</v>
      </c>
      <c r="O2329" s="79" t="s">
        <v>780</v>
      </c>
      <c r="P2329" s="79" t="s">
        <v>781</v>
      </c>
    </row>
    <row r="2330" spans="11:16">
      <c r="K2330" s="362">
        <v>47679</v>
      </c>
      <c r="L2330" s="79" t="s">
        <v>767</v>
      </c>
      <c r="N2330" s="79" t="s">
        <v>792</v>
      </c>
      <c r="O2330" s="79" t="s">
        <v>783</v>
      </c>
      <c r="P2330" s="79" t="s">
        <v>754</v>
      </c>
    </row>
    <row r="2331" spans="11:16">
      <c r="K2331" s="362">
        <v>47680</v>
      </c>
      <c r="L2331" s="79" t="s">
        <v>769</v>
      </c>
      <c r="N2331" s="79" t="s">
        <v>776</v>
      </c>
      <c r="O2331" s="79" t="s">
        <v>783</v>
      </c>
      <c r="P2331" s="79" t="s">
        <v>780</v>
      </c>
    </row>
    <row r="2332" spans="11:16">
      <c r="K2332" s="362">
        <v>47681</v>
      </c>
      <c r="L2332" s="79" t="s">
        <v>770</v>
      </c>
      <c r="N2332" s="79" t="s">
        <v>784</v>
      </c>
      <c r="O2332" s="79" t="s">
        <v>752</v>
      </c>
      <c r="P2332" s="79" t="s">
        <v>754</v>
      </c>
    </row>
    <row r="2333" spans="11:16">
      <c r="K2333" s="362">
        <v>47682</v>
      </c>
      <c r="L2333" s="79" t="s">
        <v>771</v>
      </c>
      <c r="N2333" s="79" t="s">
        <v>750</v>
      </c>
      <c r="O2333" s="79" t="s">
        <v>787</v>
      </c>
      <c r="P2333" s="79" t="s">
        <v>785</v>
      </c>
    </row>
    <row r="2334" spans="11:16">
      <c r="K2334" s="362">
        <v>47683</v>
      </c>
      <c r="L2334" s="79" t="s">
        <v>772</v>
      </c>
      <c r="N2334" s="79" t="s">
        <v>750</v>
      </c>
      <c r="O2334" s="79" t="s">
        <v>753</v>
      </c>
      <c r="P2334" s="79" t="s">
        <v>754</v>
      </c>
    </row>
    <row r="2335" spans="11:16">
      <c r="K2335" s="362">
        <v>47684</v>
      </c>
      <c r="L2335" s="79" t="s">
        <v>773</v>
      </c>
      <c r="N2335" s="79" t="s">
        <v>750</v>
      </c>
      <c r="O2335" s="79" t="s">
        <v>782</v>
      </c>
      <c r="P2335" s="79" t="s">
        <v>754</v>
      </c>
    </row>
    <row r="2336" spans="11:16">
      <c r="K2336" s="362">
        <v>47685</v>
      </c>
      <c r="L2336" s="79" t="s">
        <v>774</v>
      </c>
      <c r="N2336" s="79" t="s">
        <v>750</v>
      </c>
      <c r="O2336" s="79" t="s">
        <v>752</v>
      </c>
      <c r="P2336" s="79" t="s">
        <v>758</v>
      </c>
    </row>
    <row r="2337" spans="11:16">
      <c r="K2337" s="362">
        <v>47686</v>
      </c>
      <c r="L2337" s="79" t="s">
        <v>767</v>
      </c>
      <c r="N2337" s="79" t="s">
        <v>780</v>
      </c>
      <c r="O2337" s="79" t="s">
        <v>750</v>
      </c>
      <c r="P2337" s="79" t="s">
        <v>752</v>
      </c>
    </row>
    <row r="2338" spans="11:16">
      <c r="K2338" s="362">
        <v>47687</v>
      </c>
      <c r="L2338" s="79" t="s">
        <v>769</v>
      </c>
      <c r="N2338" s="79" t="s">
        <v>754</v>
      </c>
      <c r="O2338" s="79" t="s">
        <v>779</v>
      </c>
      <c r="P2338" s="79" t="s">
        <v>783</v>
      </c>
    </row>
    <row r="2339" spans="11:16">
      <c r="K2339" s="362">
        <v>47688</v>
      </c>
      <c r="L2339" s="79" t="s">
        <v>770</v>
      </c>
      <c r="N2339" s="79" t="s">
        <v>754</v>
      </c>
      <c r="O2339" s="79" t="s">
        <v>750</v>
      </c>
      <c r="P2339" s="79" t="s">
        <v>752</v>
      </c>
    </row>
    <row r="2340" spans="11:16">
      <c r="K2340" s="362">
        <v>47689</v>
      </c>
      <c r="L2340" s="79" t="s">
        <v>771</v>
      </c>
      <c r="N2340" s="79" t="s">
        <v>785</v>
      </c>
      <c r="O2340" s="79" t="s">
        <v>781</v>
      </c>
      <c r="P2340" s="79" t="s">
        <v>782</v>
      </c>
    </row>
    <row r="2341" spans="11:16">
      <c r="K2341" s="362">
        <v>47690</v>
      </c>
      <c r="L2341" s="79" t="s">
        <v>772</v>
      </c>
      <c r="N2341" s="79" t="s">
        <v>754</v>
      </c>
      <c r="O2341" s="79" t="s">
        <v>776</v>
      </c>
      <c r="P2341" s="79" t="s">
        <v>753</v>
      </c>
    </row>
    <row r="2342" spans="11:16">
      <c r="K2342" s="362">
        <v>47691</v>
      </c>
      <c r="L2342" s="79" t="s">
        <v>773</v>
      </c>
      <c r="N2342" s="79" t="s">
        <v>754</v>
      </c>
      <c r="O2342" s="79" t="s">
        <v>750</v>
      </c>
      <c r="P2342" s="79" t="s">
        <v>782</v>
      </c>
    </row>
    <row r="2343" spans="11:16">
      <c r="K2343" s="362">
        <v>47692</v>
      </c>
      <c r="L2343" s="79" t="s">
        <v>774</v>
      </c>
      <c r="N2343" s="79" t="s">
        <v>758</v>
      </c>
      <c r="O2343" s="79" t="s">
        <v>776</v>
      </c>
      <c r="P2343" s="79" t="s">
        <v>753</v>
      </c>
    </row>
    <row r="2344" spans="11:16">
      <c r="K2344" s="362">
        <v>47693</v>
      </c>
      <c r="L2344" s="79" t="s">
        <v>767</v>
      </c>
      <c r="N2344" s="79" t="s">
        <v>783</v>
      </c>
      <c r="O2344" s="79" t="s">
        <v>780</v>
      </c>
      <c r="P2344" s="79" t="s">
        <v>776</v>
      </c>
    </row>
    <row r="2345" spans="11:16">
      <c r="K2345" s="362">
        <v>47694</v>
      </c>
      <c r="L2345" s="79" t="s">
        <v>769</v>
      </c>
      <c r="N2345" s="79" t="s">
        <v>752</v>
      </c>
      <c r="O2345" s="79" t="s">
        <v>785</v>
      </c>
      <c r="P2345" s="79" t="s">
        <v>776</v>
      </c>
    </row>
    <row r="2346" spans="11:16">
      <c r="K2346" s="362">
        <v>47695</v>
      </c>
      <c r="L2346" s="79" t="s">
        <v>770</v>
      </c>
      <c r="N2346" s="79" t="s">
        <v>752</v>
      </c>
      <c r="O2346" s="79" t="s">
        <v>754</v>
      </c>
      <c r="P2346" s="79" t="s">
        <v>750</v>
      </c>
    </row>
    <row r="2347" spans="11:16">
      <c r="K2347" s="362">
        <v>47696</v>
      </c>
      <c r="L2347" s="79" t="s">
        <v>771</v>
      </c>
      <c r="N2347" s="79" t="s">
        <v>752</v>
      </c>
      <c r="O2347" s="79" t="s">
        <v>785</v>
      </c>
      <c r="P2347" s="79" t="s">
        <v>776</v>
      </c>
    </row>
    <row r="2348" spans="11:16">
      <c r="K2348" s="362">
        <v>47697</v>
      </c>
      <c r="L2348" s="79" t="s">
        <v>772</v>
      </c>
      <c r="N2348" s="79" t="s">
        <v>752</v>
      </c>
      <c r="O2348" s="79" t="s">
        <v>775</v>
      </c>
      <c r="P2348" s="79" t="s">
        <v>750</v>
      </c>
    </row>
    <row r="2349" spans="11:16">
      <c r="K2349" s="362">
        <v>47698</v>
      </c>
      <c r="L2349" s="79" t="s">
        <v>773</v>
      </c>
      <c r="N2349" s="79" t="s">
        <v>752</v>
      </c>
      <c r="O2349" s="79" t="s">
        <v>754</v>
      </c>
      <c r="P2349" s="79" t="s">
        <v>776</v>
      </c>
    </row>
    <row r="2350" spans="11:16">
      <c r="K2350" s="362">
        <v>47699</v>
      </c>
      <c r="L2350" s="79" t="s">
        <v>774</v>
      </c>
      <c r="N2350" s="79" t="s">
        <v>782</v>
      </c>
      <c r="O2350" s="79" t="s">
        <v>754</v>
      </c>
      <c r="P2350" s="79" t="s">
        <v>750</v>
      </c>
    </row>
    <row r="2351" spans="11:16">
      <c r="K2351" s="362">
        <v>47700</v>
      </c>
      <c r="L2351" s="79" t="s">
        <v>767</v>
      </c>
      <c r="N2351" s="79" t="s">
        <v>750</v>
      </c>
      <c r="O2351" s="79" t="s">
        <v>752</v>
      </c>
      <c r="P2351" s="79" t="s">
        <v>775</v>
      </c>
    </row>
    <row r="2352" spans="11:16">
      <c r="K2352" s="362">
        <v>47701</v>
      </c>
      <c r="L2352" s="79" t="s">
        <v>769</v>
      </c>
      <c r="N2352" s="79" t="s">
        <v>779</v>
      </c>
      <c r="O2352" s="79" t="s">
        <v>752</v>
      </c>
      <c r="P2352" s="79" t="s">
        <v>758</v>
      </c>
    </row>
    <row r="2353" spans="11:16">
      <c r="K2353" s="362">
        <v>47702</v>
      </c>
      <c r="L2353" s="79" t="s">
        <v>770</v>
      </c>
      <c r="N2353" s="79" t="s">
        <v>779</v>
      </c>
      <c r="O2353" s="79" t="s">
        <v>752</v>
      </c>
      <c r="P2353" s="79" t="s">
        <v>775</v>
      </c>
    </row>
    <row r="2354" spans="11:16">
      <c r="K2354" s="362">
        <v>47703</v>
      </c>
      <c r="L2354" s="79" t="s">
        <v>771</v>
      </c>
      <c r="N2354" s="79" t="s">
        <v>750</v>
      </c>
      <c r="O2354" s="79" t="s">
        <v>777</v>
      </c>
      <c r="P2354" s="79" t="s">
        <v>754</v>
      </c>
    </row>
    <row r="2355" spans="11:16">
      <c r="K2355" s="362">
        <v>47704</v>
      </c>
      <c r="L2355" s="79" t="s">
        <v>772</v>
      </c>
      <c r="N2355" s="79" t="s">
        <v>750</v>
      </c>
      <c r="O2355" s="79" t="s">
        <v>752</v>
      </c>
      <c r="P2355" s="79" t="s">
        <v>790</v>
      </c>
    </row>
    <row r="2356" spans="11:16">
      <c r="K2356" s="362">
        <v>47705</v>
      </c>
      <c r="L2356" s="79" t="s">
        <v>773</v>
      </c>
      <c r="N2356" s="79" t="s">
        <v>751</v>
      </c>
      <c r="O2356" s="79" t="s">
        <v>783</v>
      </c>
      <c r="P2356" s="79" t="s">
        <v>775</v>
      </c>
    </row>
    <row r="2357" spans="11:16">
      <c r="K2357" s="362">
        <v>47706</v>
      </c>
      <c r="L2357" s="79" t="s">
        <v>774</v>
      </c>
      <c r="N2357" s="79" t="s">
        <v>750</v>
      </c>
      <c r="O2357" s="79" t="s">
        <v>752</v>
      </c>
      <c r="P2357" s="79" t="s">
        <v>780</v>
      </c>
    </row>
    <row r="2358" spans="11:16">
      <c r="K2358" s="362">
        <v>47707</v>
      </c>
      <c r="L2358" s="79" t="s">
        <v>767</v>
      </c>
      <c r="N2358" s="79" t="s">
        <v>785</v>
      </c>
      <c r="O2358" s="79" t="s">
        <v>779</v>
      </c>
      <c r="P2358" s="79" t="s">
        <v>752</v>
      </c>
    </row>
    <row r="2359" spans="11:16">
      <c r="K2359" s="362">
        <v>47708</v>
      </c>
      <c r="L2359" s="79" t="s">
        <v>769</v>
      </c>
      <c r="N2359" s="79" t="s">
        <v>785</v>
      </c>
      <c r="O2359" s="79" t="s">
        <v>750</v>
      </c>
      <c r="P2359" s="79" t="s">
        <v>787</v>
      </c>
    </row>
    <row r="2360" spans="11:16">
      <c r="K2360" s="362">
        <v>47709</v>
      </c>
      <c r="L2360" s="79" t="s">
        <v>770</v>
      </c>
      <c r="N2360" s="79" t="s">
        <v>780</v>
      </c>
      <c r="O2360" s="79" t="s">
        <v>779</v>
      </c>
      <c r="P2360" s="79" t="s">
        <v>752</v>
      </c>
    </row>
    <row r="2361" spans="11:16">
      <c r="K2361" s="362">
        <v>47710</v>
      </c>
      <c r="L2361" s="79" t="s">
        <v>771</v>
      </c>
      <c r="N2361" s="79" t="s">
        <v>785</v>
      </c>
      <c r="O2361" s="79" t="s">
        <v>781</v>
      </c>
      <c r="P2361" s="79" t="s">
        <v>752</v>
      </c>
    </row>
    <row r="2362" spans="11:16">
      <c r="K2362" s="362">
        <v>47711</v>
      </c>
      <c r="L2362" s="79" t="s">
        <v>772</v>
      </c>
      <c r="N2362" s="79" t="s">
        <v>754</v>
      </c>
      <c r="O2362" s="79" t="s">
        <v>750</v>
      </c>
      <c r="P2362" s="79" t="s">
        <v>753</v>
      </c>
    </row>
    <row r="2363" spans="11:16">
      <c r="K2363" s="362">
        <v>47712</v>
      </c>
      <c r="L2363" s="79" t="s">
        <v>773</v>
      </c>
      <c r="N2363" s="79" t="s">
        <v>754</v>
      </c>
      <c r="O2363" s="79" t="s">
        <v>779</v>
      </c>
      <c r="P2363" s="79" t="s">
        <v>752</v>
      </c>
    </row>
    <row r="2364" spans="11:16">
      <c r="K2364" s="362">
        <v>47713</v>
      </c>
      <c r="L2364" s="79" t="s">
        <v>774</v>
      </c>
      <c r="N2364" s="79" t="s">
        <v>785</v>
      </c>
      <c r="O2364" s="79" t="s">
        <v>750</v>
      </c>
      <c r="P2364" s="79" t="s">
        <v>752</v>
      </c>
    </row>
    <row r="2365" spans="11:16">
      <c r="K2365" s="362">
        <v>47714</v>
      </c>
      <c r="L2365" s="79" t="s">
        <v>767</v>
      </c>
      <c r="N2365" s="79" t="s">
        <v>777</v>
      </c>
      <c r="O2365" s="79" t="s">
        <v>775</v>
      </c>
      <c r="P2365" s="79" t="s">
        <v>779</v>
      </c>
    </row>
    <row r="2366" spans="11:16">
      <c r="K2366" s="362">
        <v>47715</v>
      </c>
      <c r="L2366" s="79" t="s">
        <v>769</v>
      </c>
      <c r="N2366" s="79" t="s">
        <v>786</v>
      </c>
      <c r="O2366" s="79" t="s">
        <v>775</v>
      </c>
      <c r="P2366" s="79" t="s">
        <v>750</v>
      </c>
    </row>
    <row r="2367" spans="11:16">
      <c r="K2367" s="362">
        <v>47716</v>
      </c>
      <c r="L2367" s="79" t="s">
        <v>770</v>
      </c>
      <c r="N2367" s="79" t="s">
        <v>752</v>
      </c>
      <c r="O2367" s="79" t="s">
        <v>754</v>
      </c>
      <c r="P2367" s="79" t="s">
        <v>779</v>
      </c>
    </row>
    <row r="2368" spans="11:16">
      <c r="K2368" s="362">
        <v>47717</v>
      </c>
      <c r="L2368" s="79" t="s">
        <v>771</v>
      </c>
      <c r="N2368" s="79" t="s">
        <v>753</v>
      </c>
      <c r="O2368" s="79" t="s">
        <v>754</v>
      </c>
      <c r="P2368" s="79" t="s">
        <v>779</v>
      </c>
    </row>
    <row r="2369" spans="11:16">
      <c r="K2369" s="362">
        <v>47718</v>
      </c>
      <c r="L2369" s="79" t="s">
        <v>772</v>
      </c>
      <c r="N2369" s="79" t="s">
        <v>783</v>
      </c>
      <c r="O2369" s="79" t="s">
        <v>775</v>
      </c>
      <c r="P2369" s="79" t="s">
        <v>750</v>
      </c>
    </row>
    <row r="2370" spans="11:16">
      <c r="K2370" s="362">
        <v>47719</v>
      </c>
      <c r="L2370" s="79" t="s">
        <v>773</v>
      </c>
      <c r="N2370" s="79" t="s">
        <v>777</v>
      </c>
      <c r="O2370" s="79" t="s">
        <v>754</v>
      </c>
      <c r="P2370" s="79" t="s">
        <v>779</v>
      </c>
    </row>
    <row r="2371" spans="11:16">
      <c r="K2371" s="362">
        <v>47720</v>
      </c>
      <c r="L2371" s="79" t="s">
        <v>774</v>
      </c>
      <c r="N2371" s="79" t="s">
        <v>752</v>
      </c>
      <c r="O2371" s="79" t="s">
        <v>790</v>
      </c>
      <c r="P2371" s="79" t="s">
        <v>750</v>
      </c>
    </row>
    <row r="2372" spans="11:16">
      <c r="K2372" s="362">
        <v>47721</v>
      </c>
      <c r="L2372" s="79" t="s">
        <v>767</v>
      </c>
      <c r="N2372" s="79" t="s">
        <v>784</v>
      </c>
      <c r="O2372" s="79" t="s">
        <v>752</v>
      </c>
      <c r="P2372" s="79" t="s">
        <v>754</v>
      </c>
    </row>
    <row r="2373" spans="11:16">
      <c r="K2373" s="362">
        <v>47722</v>
      </c>
      <c r="L2373" s="79" t="s">
        <v>769</v>
      </c>
      <c r="N2373" s="79" t="s">
        <v>750</v>
      </c>
      <c r="O2373" s="79" t="s">
        <v>782</v>
      </c>
      <c r="P2373" s="79" t="s">
        <v>754</v>
      </c>
    </row>
    <row r="2374" spans="11:16">
      <c r="K2374" s="362">
        <v>47723</v>
      </c>
      <c r="L2374" s="79" t="s">
        <v>770</v>
      </c>
      <c r="N2374" s="79" t="s">
        <v>779</v>
      </c>
      <c r="O2374" s="79" t="s">
        <v>752</v>
      </c>
      <c r="P2374" s="79" t="s">
        <v>790</v>
      </c>
    </row>
    <row r="2375" spans="11:16">
      <c r="K2375" s="362">
        <v>47724</v>
      </c>
      <c r="L2375" s="79" t="s">
        <v>771</v>
      </c>
      <c r="N2375" s="79" t="s">
        <v>750</v>
      </c>
      <c r="O2375" s="79" t="s">
        <v>752</v>
      </c>
      <c r="P2375" s="79" t="s">
        <v>754</v>
      </c>
    </row>
    <row r="2376" spans="11:16">
      <c r="K2376" s="362">
        <v>47725</v>
      </c>
      <c r="L2376" s="79" t="s">
        <v>772</v>
      </c>
      <c r="N2376" s="79" t="s">
        <v>781</v>
      </c>
      <c r="O2376" s="79" t="s">
        <v>752</v>
      </c>
      <c r="P2376" s="79" t="s">
        <v>754</v>
      </c>
    </row>
    <row r="2377" spans="11:16">
      <c r="K2377" s="362">
        <v>47726</v>
      </c>
      <c r="L2377" s="79" t="s">
        <v>773</v>
      </c>
      <c r="N2377" s="79" t="s">
        <v>792</v>
      </c>
      <c r="O2377" s="79" t="s">
        <v>786</v>
      </c>
      <c r="P2377" s="79" t="s">
        <v>754</v>
      </c>
    </row>
    <row r="2378" spans="11:16">
      <c r="K2378" s="362">
        <v>47727</v>
      </c>
      <c r="L2378" s="79" t="s">
        <v>774</v>
      </c>
      <c r="N2378" s="79" t="s">
        <v>776</v>
      </c>
      <c r="O2378" s="79" t="s">
        <v>753</v>
      </c>
      <c r="P2378" s="79" t="s">
        <v>780</v>
      </c>
    </row>
    <row r="2379" spans="11:16">
      <c r="K2379" s="362">
        <v>47728</v>
      </c>
      <c r="L2379" s="79" t="s">
        <v>767</v>
      </c>
      <c r="N2379" s="79" t="s">
        <v>785</v>
      </c>
      <c r="O2379" s="79" t="s">
        <v>776</v>
      </c>
      <c r="P2379" s="79" t="s">
        <v>778</v>
      </c>
    </row>
    <row r="2380" spans="11:16">
      <c r="K2380" s="362">
        <v>47729</v>
      </c>
      <c r="L2380" s="79" t="s">
        <v>769</v>
      </c>
      <c r="N2380" s="79" t="s">
        <v>754</v>
      </c>
      <c r="O2380" s="79" t="s">
        <v>750</v>
      </c>
      <c r="P2380" s="79" t="s">
        <v>753</v>
      </c>
    </row>
    <row r="2381" spans="11:16">
      <c r="K2381" s="362">
        <v>47730</v>
      </c>
      <c r="L2381" s="79" t="s">
        <v>770</v>
      </c>
      <c r="N2381" s="79" t="s">
        <v>785</v>
      </c>
      <c r="O2381" s="79" t="s">
        <v>781</v>
      </c>
      <c r="P2381" s="79" t="s">
        <v>777</v>
      </c>
    </row>
    <row r="2382" spans="11:16">
      <c r="K2382" s="362">
        <v>47731</v>
      </c>
      <c r="L2382" s="79" t="s">
        <v>771</v>
      </c>
      <c r="N2382" s="79" t="s">
        <v>788</v>
      </c>
      <c r="O2382" s="79" t="s">
        <v>779</v>
      </c>
      <c r="P2382" s="79" t="s">
        <v>783</v>
      </c>
    </row>
    <row r="2383" spans="11:16">
      <c r="K2383" s="362">
        <v>47732</v>
      </c>
      <c r="L2383" s="79" t="s">
        <v>772</v>
      </c>
      <c r="N2383" s="79" t="s">
        <v>780</v>
      </c>
      <c r="O2383" s="79" t="s">
        <v>750</v>
      </c>
      <c r="P2383" s="79" t="s">
        <v>777</v>
      </c>
    </row>
    <row r="2384" spans="11:16">
      <c r="K2384" s="362">
        <v>47733</v>
      </c>
      <c r="L2384" s="79" t="s">
        <v>773</v>
      </c>
      <c r="N2384" s="79" t="s">
        <v>785</v>
      </c>
      <c r="O2384" s="79" t="s">
        <v>750</v>
      </c>
      <c r="P2384" s="79" t="s">
        <v>753</v>
      </c>
    </row>
    <row r="2385" spans="11:16">
      <c r="K2385" s="362">
        <v>47734</v>
      </c>
      <c r="L2385" s="79" t="s">
        <v>774</v>
      </c>
      <c r="N2385" s="79" t="s">
        <v>754</v>
      </c>
      <c r="O2385" s="79" t="s">
        <v>750</v>
      </c>
      <c r="P2385" s="79" t="s">
        <v>782</v>
      </c>
    </row>
    <row r="2386" spans="11:16">
      <c r="K2386" s="362">
        <v>47735</v>
      </c>
      <c r="L2386" s="79" t="s">
        <v>767</v>
      </c>
      <c r="N2386" s="79" t="s">
        <v>753</v>
      </c>
      <c r="O2386" s="79" t="s">
        <v>775</v>
      </c>
      <c r="P2386" s="79" t="s">
        <v>751</v>
      </c>
    </row>
    <row r="2387" spans="11:16">
      <c r="K2387" s="362">
        <v>47736</v>
      </c>
      <c r="L2387" s="79" t="s">
        <v>769</v>
      </c>
      <c r="N2387" s="79" t="s">
        <v>783</v>
      </c>
      <c r="O2387" s="79" t="s">
        <v>780</v>
      </c>
      <c r="P2387" s="79" t="s">
        <v>776</v>
      </c>
    </row>
    <row r="2388" spans="11:16">
      <c r="K2388" s="362">
        <v>47737</v>
      </c>
      <c r="L2388" s="79" t="s">
        <v>770</v>
      </c>
      <c r="N2388" s="79" t="s">
        <v>752</v>
      </c>
      <c r="O2388" s="79" t="s">
        <v>785</v>
      </c>
      <c r="P2388" s="79" t="s">
        <v>776</v>
      </c>
    </row>
    <row r="2389" spans="11:16">
      <c r="K2389" s="362">
        <v>47738</v>
      </c>
      <c r="L2389" s="79" t="s">
        <v>771</v>
      </c>
      <c r="N2389" s="79" t="s">
        <v>752</v>
      </c>
      <c r="O2389" s="79" t="s">
        <v>754</v>
      </c>
      <c r="P2389" s="79" t="s">
        <v>750</v>
      </c>
    </row>
    <row r="2390" spans="11:16">
      <c r="K2390" s="362">
        <v>47739</v>
      </c>
      <c r="L2390" s="79" t="s">
        <v>772</v>
      </c>
      <c r="N2390" s="79" t="s">
        <v>752</v>
      </c>
      <c r="O2390" s="79" t="s">
        <v>785</v>
      </c>
      <c r="P2390" s="79" t="s">
        <v>776</v>
      </c>
    </row>
    <row r="2391" spans="11:16">
      <c r="K2391" s="362">
        <v>47740</v>
      </c>
      <c r="L2391" s="79" t="s">
        <v>773</v>
      </c>
      <c r="N2391" s="79" t="s">
        <v>752</v>
      </c>
      <c r="O2391" s="79" t="s">
        <v>775</v>
      </c>
      <c r="P2391" s="79" t="s">
        <v>750</v>
      </c>
    </row>
    <row r="2392" spans="11:16">
      <c r="K2392" s="362">
        <v>47741</v>
      </c>
      <c r="L2392" s="79" t="s">
        <v>774</v>
      </c>
      <c r="N2392" s="79" t="s">
        <v>752</v>
      </c>
      <c r="O2392" s="79" t="s">
        <v>754</v>
      </c>
      <c r="P2392" s="79" t="s">
        <v>776</v>
      </c>
    </row>
    <row r="2393" spans="11:16">
      <c r="K2393" s="362">
        <v>47742</v>
      </c>
      <c r="L2393" s="79" t="s">
        <v>767</v>
      </c>
      <c r="N2393" s="79" t="s">
        <v>779</v>
      </c>
      <c r="O2393" s="79" t="s">
        <v>752</v>
      </c>
      <c r="P2393" s="79" t="s">
        <v>754</v>
      </c>
    </row>
    <row r="2394" spans="11:16">
      <c r="K2394" s="362">
        <v>47743</v>
      </c>
      <c r="L2394" s="79" t="s">
        <v>769</v>
      </c>
      <c r="N2394" s="79" t="s">
        <v>750</v>
      </c>
      <c r="O2394" s="79" t="s">
        <v>752</v>
      </c>
      <c r="P2394" s="79" t="s">
        <v>775</v>
      </c>
    </row>
    <row r="2395" spans="11:16">
      <c r="K2395" s="362">
        <v>47744</v>
      </c>
      <c r="L2395" s="79" t="s">
        <v>770</v>
      </c>
      <c r="N2395" s="79" t="s">
        <v>779</v>
      </c>
      <c r="O2395" s="79" t="s">
        <v>752</v>
      </c>
      <c r="P2395" s="79" t="s">
        <v>758</v>
      </c>
    </row>
    <row r="2396" spans="11:16">
      <c r="K2396" s="362">
        <v>47745</v>
      </c>
      <c r="L2396" s="79" t="s">
        <v>771</v>
      </c>
      <c r="N2396" s="79" t="s">
        <v>779</v>
      </c>
      <c r="O2396" s="79" t="s">
        <v>752</v>
      </c>
      <c r="P2396" s="79" t="s">
        <v>775</v>
      </c>
    </row>
    <row r="2397" spans="11:16">
      <c r="K2397" s="362">
        <v>47746</v>
      </c>
      <c r="L2397" s="79" t="s">
        <v>772</v>
      </c>
      <c r="N2397" s="79" t="s">
        <v>750</v>
      </c>
      <c r="O2397" s="79" t="s">
        <v>777</v>
      </c>
      <c r="P2397" s="79" t="s">
        <v>754</v>
      </c>
    </row>
    <row r="2398" spans="11:16">
      <c r="K2398" s="362">
        <v>47747</v>
      </c>
      <c r="L2398" s="79" t="s">
        <v>773</v>
      </c>
      <c r="N2398" s="79" t="s">
        <v>750</v>
      </c>
      <c r="O2398" s="79" t="s">
        <v>752</v>
      </c>
      <c r="P2398" s="79" t="s">
        <v>790</v>
      </c>
    </row>
    <row r="2399" spans="11:16">
      <c r="K2399" s="362">
        <v>47748</v>
      </c>
      <c r="L2399" s="79" t="s">
        <v>774</v>
      </c>
      <c r="N2399" s="79" t="s">
        <v>750</v>
      </c>
      <c r="O2399" s="79" t="s">
        <v>782</v>
      </c>
      <c r="P2399" s="79" t="s">
        <v>754</v>
      </c>
    </row>
    <row r="2400" spans="11:16">
      <c r="K2400" s="362">
        <v>47749</v>
      </c>
      <c r="L2400" s="79" t="s">
        <v>767</v>
      </c>
      <c r="N2400" s="79" t="s">
        <v>780</v>
      </c>
      <c r="O2400" s="79" t="s">
        <v>781</v>
      </c>
      <c r="P2400" s="79" t="s">
        <v>752</v>
      </c>
    </row>
    <row r="2401" spans="11:16">
      <c r="K2401" s="362">
        <v>47750</v>
      </c>
      <c r="L2401" s="79" t="s">
        <v>769</v>
      </c>
      <c r="N2401" s="79" t="s">
        <v>785</v>
      </c>
      <c r="O2401" s="79" t="s">
        <v>750</v>
      </c>
      <c r="P2401" s="79" t="s">
        <v>778</v>
      </c>
    </row>
    <row r="2402" spans="11:16">
      <c r="K2402" s="362">
        <v>47751</v>
      </c>
      <c r="L2402" s="79" t="s">
        <v>770</v>
      </c>
      <c r="N2402" s="79" t="s">
        <v>780</v>
      </c>
      <c r="O2402" s="79" t="s">
        <v>776</v>
      </c>
      <c r="P2402" s="79" t="s">
        <v>752</v>
      </c>
    </row>
    <row r="2403" spans="11:16">
      <c r="K2403" s="362">
        <v>47752</v>
      </c>
      <c r="L2403" s="79" t="s">
        <v>771</v>
      </c>
      <c r="N2403" s="79" t="s">
        <v>785</v>
      </c>
      <c r="O2403" s="79" t="s">
        <v>750</v>
      </c>
      <c r="P2403" s="79" t="s">
        <v>752</v>
      </c>
    </row>
    <row r="2404" spans="11:16">
      <c r="K2404" s="362">
        <v>47753</v>
      </c>
      <c r="L2404" s="79" t="s">
        <v>772</v>
      </c>
      <c r="N2404" s="79" t="s">
        <v>789</v>
      </c>
      <c r="O2404" s="79" t="s">
        <v>750</v>
      </c>
      <c r="P2404" s="79" t="s">
        <v>782</v>
      </c>
    </row>
    <row r="2405" spans="11:16">
      <c r="K2405" s="362">
        <v>47754</v>
      </c>
      <c r="L2405" s="79" t="s">
        <v>773</v>
      </c>
      <c r="N2405" s="79" t="s">
        <v>754</v>
      </c>
      <c r="O2405" s="79" t="s">
        <v>750</v>
      </c>
      <c r="P2405" s="79" t="s">
        <v>752</v>
      </c>
    </row>
    <row r="2406" spans="11:16">
      <c r="K2406" s="362">
        <v>47755</v>
      </c>
      <c r="L2406" s="79" t="s">
        <v>774</v>
      </c>
      <c r="N2406" s="79" t="s">
        <v>754</v>
      </c>
      <c r="O2406" s="79" t="s">
        <v>781</v>
      </c>
      <c r="P2406" s="79" t="s">
        <v>782</v>
      </c>
    </row>
    <row r="2407" spans="11:16">
      <c r="K2407" s="362">
        <v>47756</v>
      </c>
      <c r="L2407" s="79" t="s">
        <v>767</v>
      </c>
      <c r="N2407" s="79" t="s">
        <v>752</v>
      </c>
      <c r="O2407" s="79" t="s">
        <v>754</v>
      </c>
      <c r="P2407" s="79" t="s">
        <v>751</v>
      </c>
    </row>
    <row r="2408" spans="11:16">
      <c r="K2408" s="362">
        <v>47757</v>
      </c>
      <c r="L2408" s="79" t="s">
        <v>769</v>
      </c>
      <c r="N2408" s="79" t="s">
        <v>783</v>
      </c>
      <c r="O2408" s="79" t="s">
        <v>754</v>
      </c>
      <c r="P2408" s="79" t="s">
        <v>750</v>
      </c>
    </row>
    <row r="2409" spans="11:16">
      <c r="K2409" s="362">
        <v>47758</v>
      </c>
      <c r="L2409" s="79" t="s">
        <v>770</v>
      </c>
      <c r="N2409" s="79" t="s">
        <v>777</v>
      </c>
      <c r="O2409" s="79" t="s">
        <v>775</v>
      </c>
      <c r="P2409" s="79" t="s">
        <v>781</v>
      </c>
    </row>
    <row r="2410" spans="11:16">
      <c r="K2410" s="362">
        <v>47759</v>
      </c>
      <c r="L2410" s="79" t="s">
        <v>771</v>
      </c>
      <c r="N2410" s="79" t="s">
        <v>752</v>
      </c>
      <c r="O2410" s="79" t="s">
        <v>754</v>
      </c>
      <c r="P2410" s="79" t="s">
        <v>776</v>
      </c>
    </row>
    <row r="2411" spans="11:16">
      <c r="K2411" s="362">
        <v>47760</v>
      </c>
      <c r="L2411" s="79" t="s">
        <v>772</v>
      </c>
      <c r="N2411" s="79" t="s">
        <v>752</v>
      </c>
      <c r="O2411" s="79" t="s">
        <v>789</v>
      </c>
      <c r="P2411" s="79" t="s">
        <v>750</v>
      </c>
    </row>
    <row r="2412" spans="11:16">
      <c r="K2412" s="362">
        <v>47761</v>
      </c>
      <c r="L2412" s="79" t="s">
        <v>773</v>
      </c>
      <c r="N2412" s="79" t="s">
        <v>752</v>
      </c>
      <c r="O2412" s="79" t="s">
        <v>758</v>
      </c>
      <c r="P2412" s="79" t="s">
        <v>750</v>
      </c>
    </row>
    <row r="2413" spans="11:16">
      <c r="K2413" s="362">
        <v>47762</v>
      </c>
      <c r="L2413" s="79" t="s">
        <v>774</v>
      </c>
      <c r="N2413" s="79" t="s">
        <v>752</v>
      </c>
      <c r="O2413" s="79" t="s">
        <v>754</v>
      </c>
      <c r="P2413" s="79" t="s">
        <v>779</v>
      </c>
    </row>
    <row r="2414" spans="11:16">
      <c r="K2414" s="362">
        <v>47763</v>
      </c>
      <c r="L2414" s="79" t="s">
        <v>767</v>
      </c>
      <c r="N2414" s="79" t="s">
        <v>781</v>
      </c>
      <c r="O2414" s="79" t="s">
        <v>782</v>
      </c>
      <c r="P2414" s="79" t="s">
        <v>754</v>
      </c>
    </row>
    <row r="2415" spans="11:16">
      <c r="K2415" s="362">
        <v>47764</v>
      </c>
      <c r="L2415" s="79" t="s">
        <v>769</v>
      </c>
      <c r="N2415" s="79" t="s">
        <v>781</v>
      </c>
      <c r="O2415" s="79" t="s">
        <v>752</v>
      </c>
      <c r="P2415" s="79" t="s">
        <v>789</v>
      </c>
    </row>
    <row r="2416" spans="11:16">
      <c r="K2416" s="362">
        <v>47765</v>
      </c>
      <c r="L2416" s="79" t="s">
        <v>770</v>
      </c>
      <c r="N2416" s="79" t="s">
        <v>779</v>
      </c>
      <c r="O2416" s="79" t="s">
        <v>782</v>
      </c>
      <c r="P2416" s="79" t="s">
        <v>754</v>
      </c>
    </row>
    <row r="2417" spans="11:16">
      <c r="K2417" s="362">
        <v>47766</v>
      </c>
      <c r="L2417" s="79" t="s">
        <v>771</v>
      </c>
      <c r="N2417" s="79" t="s">
        <v>781</v>
      </c>
      <c r="O2417" s="79" t="s">
        <v>777</v>
      </c>
      <c r="P2417" s="79" t="s">
        <v>754</v>
      </c>
    </row>
    <row r="2418" spans="11:16">
      <c r="K2418" s="362">
        <v>47767</v>
      </c>
      <c r="L2418" s="79" t="s">
        <v>772</v>
      </c>
      <c r="N2418" s="79" t="s">
        <v>750</v>
      </c>
      <c r="O2418" s="79" t="s">
        <v>752</v>
      </c>
      <c r="P2418" s="79" t="s">
        <v>758</v>
      </c>
    </row>
    <row r="2419" spans="11:16">
      <c r="K2419" s="362">
        <v>47768</v>
      </c>
      <c r="L2419" s="79" t="s">
        <v>773</v>
      </c>
      <c r="N2419" s="79" t="s">
        <v>750</v>
      </c>
      <c r="O2419" s="79" t="s">
        <v>782</v>
      </c>
      <c r="P2419" s="79" t="s">
        <v>754</v>
      </c>
    </row>
    <row r="2420" spans="11:16">
      <c r="K2420" s="362">
        <v>47769</v>
      </c>
      <c r="L2420" s="79" t="s">
        <v>774</v>
      </c>
      <c r="N2420" s="79" t="s">
        <v>781</v>
      </c>
      <c r="O2420" s="79" t="s">
        <v>752</v>
      </c>
      <c r="P2420" s="79" t="s">
        <v>754</v>
      </c>
    </row>
    <row r="2421" spans="11:16">
      <c r="K2421" s="362">
        <v>47770</v>
      </c>
      <c r="L2421" s="79" t="s">
        <v>767</v>
      </c>
      <c r="N2421" s="79" t="s">
        <v>785</v>
      </c>
      <c r="O2421" s="79" t="s">
        <v>776</v>
      </c>
      <c r="P2421" s="79" t="s">
        <v>782</v>
      </c>
    </row>
    <row r="2422" spans="11:16">
      <c r="K2422" s="362">
        <v>47771</v>
      </c>
      <c r="L2422" s="79" t="s">
        <v>769</v>
      </c>
      <c r="N2422" s="79" t="s">
        <v>788</v>
      </c>
      <c r="O2422" s="79" t="s">
        <v>776</v>
      </c>
      <c r="P2422" s="79" t="s">
        <v>752</v>
      </c>
    </row>
    <row r="2423" spans="11:16">
      <c r="K2423" s="362">
        <v>47772</v>
      </c>
      <c r="L2423" s="79" t="s">
        <v>770</v>
      </c>
      <c r="N2423" s="79" t="s">
        <v>754</v>
      </c>
      <c r="O2423" s="79" t="s">
        <v>750</v>
      </c>
      <c r="P2423" s="79" t="s">
        <v>782</v>
      </c>
    </row>
    <row r="2424" spans="11:16">
      <c r="K2424" s="362">
        <v>47773</v>
      </c>
      <c r="L2424" s="79" t="s">
        <v>771</v>
      </c>
      <c r="N2424" s="79" t="s">
        <v>758</v>
      </c>
      <c r="O2424" s="79" t="s">
        <v>750</v>
      </c>
      <c r="P2424" s="79" t="s">
        <v>782</v>
      </c>
    </row>
    <row r="2425" spans="11:16">
      <c r="K2425" s="362">
        <v>47774</v>
      </c>
      <c r="L2425" s="79" t="s">
        <v>772</v>
      </c>
      <c r="N2425" s="79" t="s">
        <v>775</v>
      </c>
      <c r="O2425" s="79" t="s">
        <v>776</v>
      </c>
      <c r="P2425" s="79" t="s">
        <v>752</v>
      </c>
    </row>
    <row r="2426" spans="11:16">
      <c r="K2426" s="362">
        <v>47775</v>
      </c>
      <c r="L2426" s="79" t="s">
        <v>773</v>
      </c>
      <c r="N2426" s="79" t="s">
        <v>785</v>
      </c>
      <c r="O2426" s="79" t="s">
        <v>750</v>
      </c>
      <c r="P2426" s="79" t="s">
        <v>782</v>
      </c>
    </row>
    <row r="2427" spans="11:16">
      <c r="K2427" s="362">
        <v>47776</v>
      </c>
      <c r="L2427" s="79" t="s">
        <v>774</v>
      </c>
      <c r="N2427" s="79" t="s">
        <v>754</v>
      </c>
      <c r="O2427" s="79" t="s">
        <v>784</v>
      </c>
      <c r="P2427" s="79" t="s">
        <v>752</v>
      </c>
    </row>
    <row r="2428" spans="11:16">
      <c r="K2428" s="362">
        <v>47777</v>
      </c>
      <c r="L2428" s="79" t="s">
        <v>767</v>
      </c>
      <c r="N2428" s="79" t="s">
        <v>778</v>
      </c>
      <c r="O2428" s="79" t="s">
        <v>754</v>
      </c>
      <c r="P2428" s="79" t="s">
        <v>750</v>
      </c>
    </row>
    <row r="2429" spans="11:16">
      <c r="K2429" s="362">
        <v>47778</v>
      </c>
      <c r="L2429" s="79" t="s">
        <v>769</v>
      </c>
      <c r="N2429" s="79" t="s">
        <v>752</v>
      </c>
      <c r="O2429" s="79" t="s">
        <v>780</v>
      </c>
      <c r="P2429" s="79" t="s">
        <v>750</v>
      </c>
    </row>
    <row r="2430" spans="11:16">
      <c r="K2430" s="362">
        <v>47779</v>
      </c>
      <c r="L2430" s="79" t="s">
        <v>770</v>
      </c>
      <c r="N2430" s="79" t="s">
        <v>782</v>
      </c>
      <c r="O2430" s="79" t="s">
        <v>754</v>
      </c>
      <c r="P2430" s="79" t="s">
        <v>784</v>
      </c>
    </row>
    <row r="2431" spans="11:16">
      <c r="K2431" s="362">
        <v>47780</v>
      </c>
      <c r="L2431" s="79" t="s">
        <v>771</v>
      </c>
      <c r="N2431" s="79" t="s">
        <v>752</v>
      </c>
      <c r="O2431" s="79" t="s">
        <v>754</v>
      </c>
      <c r="P2431" s="79" t="s">
        <v>750</v>
      </c>
    </row>
    <row r="2432" spans="11:16">
      <c r="K2432" s="362">
        <v>47781</v>
      </c>
      <c r="L2432" s="79" t="s">
        <v>772</v>
      </c>
      <c r="N2432" s="79" t="s">
        <v>777</v>
      </c>
      <c r="O2432" s="79" t="s">
        <v>754</v>
      </c>
      <c r="P2432" s="79" t="s">
        <v>750</v>
      </c>
    </row>
    <row r="2433" spans="11:16">
      <c r="K2433" s="362">
        <v>47782</v>
      </c>
      <c r="L2433" s="79" t="s">
        <v>773</v>
      </c>
      <c r="N2433" s="79" t="s">
        <v>787</v>
      </c>
      <c r="O2433" s="79" t="s">
        <v>788</v>
      </c>
      <c r="P2433" s="79" t="s">
        <v>750</v>
      </c>
    </row>
    <row r="2434" spans="11:16">
      <c r="K2434" s="362">
        <v>47783</v>
      </c>
      <c r="L2434" s="79" t="s">
        <v>774</v>
      </c>
      <c r="N2434" s="79" t="s">
        <v>783</v>
      </c>
      <c r="O2434" s="79" t="s">
        <v>758</v>
      </c>
      <c r="P2434" s="79" t="s">
        <v>779</v>
      </c>
    </row>
    <row r="2435" spans="11:16">
      <c r="K2435" s="362">
        <v>47784</v>
      </c>
      <c r="L2435" s="79" t="s">
        <v>767</v>
      </c>
      <c r="N2435" s="79" t="s">
        <v>781</v>
      </c>
      <c r="O2435" s="79" t="s">
        <v>783</v>
      </c>
      <c r="P2435" s="79" t="s">
        <v>790</v>
      </c>
    </row>
    <row r="2436" spans="11:16">
      <c r="K2436" s="362">
        <v>47785</v>
      </c>
      <c r="L2436" s="79" t="s">
        <v>769</v>
      </c>
      <c r="N2436" s="79" t="s">
        <v>750</v>
      </c>
      <c r="O2436" s="79" t="s">
        <v>752</v>
      </c>
      <c r="P2436" s="79" t="s">
        <v>758</v>
      </c>
    </row>
    <row r="2437" spans="11:16">
      <c r="K2437" s="362">
        <v>47786</v>
      </c>
      <c r="L2437" s="79" t="s">
        <v>770</v>
      </c>
      <c r="N2437" s="79" t="s">
        <v>781</v>
      </c>
      <c r="O2437" s="79" t="s">
        <v>777</v>
      </c>
      <c r="P2437" s="79" t="s">
        <v>785</v>
      </c>
    </row>
    <row r="2438" spans="11:16">
      <c r="K2438" s="362">
        <v>47787</v>
      </c>
      <c r="L2438" s="79" t="s">
        <v>771</v>
      </c>
      <c r="N2438" s="79" t="s">
        <v>791</v>
      </c>
      <c r="O2438" s="79" t="s">
        <v>782</v>
      </c>
      <c r="P2438" s="79" t="s">
        <v>775</v>
      </c>
    </row>
    <row r="2439" spans="11:16">
      <c r="K2439" s="362">
        <v>47788</v>
      </c>
      <c r="L2439" s="79" t="s">
        <v>772</v>
      </c>
      <c r="N2439" s="79" t="s">
        <v>779</v>
      </c>
      <c r="O2439" s="79" t="s">
        <v>752</v>
      </c>
      <c r="P2439" s="79" t="s">
        <v>785</v>
      </c>
    </row>
    <row r="2440" spans="11:16">
      <c r="K2440" s="362">
        <v>47789</v>
      </c>
      <c r="L2440" s="79" t="s">
        <v>773</v>
      </c>
      <c r="N2440" s="79" t="s">
        <v>781</v>
      </c>
      <c r="O2440" s="79" t="s">
        <v>752</v>
      </c>
      <c r="P2440" s="79" t="s">
        <v>775</v>
      </c>
    </row>
    <row r="2441" spans="11:16">
      <c r="K2441" s="362">
        <v>47790</v>
      </c>
      <c r="L2441" s="79" t="s">
        <v>774</v>
      </c>
      <c r="N2441" s="79" t="s">
        <v>750</v>
      </c>
      <c r="O2441" s="79" t="s">
        <v>752</v>
      </c>
      <c r="P2441" s="79" t="s">
        <v>758</v>
      </c>
    </row>
    <row r="2442" spans="11:16">
      <c r="K2442" s="362">
        <v>47791</v>
      </c>
      <c r="L2442" s="79" t="s">
        <v>767</v>
      </c>
      <c r="N2442" s="79" t="s">
        <v>754</v>
      </c>
      <c r="O2442" s="79" t="s">
        <v>750</v>
      </c>
      <c r="P2442" s="79" t="s">
        <v>782</v>
      </c>
    </row>
    <row r="2443" spans="11:16">
      <c r="K2443" s="362">
        <v>47792</v>
      </c>
      <c r="L2443" s="79" t="s">
        <v>769</v>
      </c>
      <c r="N2443" s="79" t="s">
        <v>754</v>
      </c>
      <c r="O2443" s="79" t="s">
        <v>750</v>
      </c>
      <c r="P2443" s="79" t="s">
        <v>752</v>
      </c>
    </row>
    <row r="2444" spans="11:16">
      <c r="K2444" s="362">
        <v>47793</v>
      </c>
      <c r="L2444" s="79" t="s">
        <v>770</v>
      </c>
      <c r="N2444" s="79" t="s">
        <v>758</v>
      </c>
      <c r="O2444" s="79" t="s">
        <v>779</v>
      </c>
      <c r="P2444" s="79" t="s">
        <v>752</v>
      </c>
    </row>
    <row r="2445" spans="11:16">
      <c r="K2445" s="362">
        <v>47794</v>
      </c>
      <c r="L2445" s="79" t="s">
        <v>771</v>
      </c>
      <c r="N2445" s="79" t="s">
        <v>754</v>
      </c>
      <c r="O2445" s="79" t="s">
        <v>750</v>
      </c>
      <c r="P2445" s="79" t="s">
        <v>782</v>
      </c>
    </row>
    <row r="2446" spans="11:16">
      <c r="K2446" s="362">
        <v>47795</v>
      </c>
      <c r="L2446" s="79" t="s">
        <v>772</v>
      </c>
      <c r="N2446" s="79" t="s">
        <v>775</v>
      </c>
      <c r="O2446" s="79" t="s">
        <v>750</v>
      </c>
      <c r="P2446" s="79" t="s">
        <v>752</v>
      </c>
    </row>
    <row r="2447" spans="11:16">
      <c r="K2447" s="362">
        <v>47796</v>
      </c>
      <c r="L2447" s="79" t="s">
        <v>773</v>
      </c>
      <c r="N2447" s="79" t="s">
        <v>754</v>
      </c>
      <c r="O2447" s="79" t="s">
        <v>781</v>
      </c>
      <c r="P2447" s="79" t="s">
        <v>777</v>
      </c>
    </row>
    <row r="2448" spans="11:16">
      <c r="K2448" s="362">
        <v>47797</v>
      </c>
      <c r="L2448" s="79" t="s">
        <v>774</v>
      </c>
      <c r="N2448" s="79" t="s">
        <v>780</v>
      </c>
      <c r="O2448" s="79" t="s">
        <v>750</v>
      </c>
      <c r="P2448" s="79" t="s">
        <v>783</v>
      </c>
    </row>
    <row r="2449" spans="11:16">
      <c r="K2449" s="362">
        <v>47798</v>
      </c>
      <c r="L2449" s="79" t="s">
        <v>767</v>
      </c>
      <c r="N2449" s="79" t="s">
        <v>753</v>
      </c>
      <c r="O2449" s="79" t="s">
        <v>754</v>
      </c>
      <c r="P2449" s="79" t="s">
        <v>750</v>
      </c>
    </row>
    <row r="2450" spans="11:16">
      <c r="K2450" s="362">
        <v>47799</v>
      </c>
      <c r="L2450" s="79" t="s">
        <v>769</v>
      </c>
      <c r="N2450" s="79" t="s">
        <v>782</v>
      </c>
      <c r="O2450" s="79" t="s">
        <v>758</v>
      </c>
      <c r="P2450" s="79" t="s">
        <v>776</v>
      </c>
    </row>
    <row r="2451" spans="11:16">
      <c r="K2451" s="362">
        <v>47800</v>
      </c>
      <c r="L2451" s="79" t="s">
        <v>770</v>
      </c>
      <c r="N2451" s="79" t="s">
        <v>753</v>
      </c>
      <c r="O2451" s="79" t="s">
        <v>775</v>
      </c>
      <c r="P2451" s="79" t="s">
        <v>779</v>
      </c>
    </row>
    <row r="2452" spans="11:16">
      <c r="K2452" s="362">
        <v>47801</v>
      </c>
      <c r="L2452" s="79" t="s">
        <v>771</v>
      </c>
      <c r="N2452" s="79" t="s">
        <v>783</v>
      </c>
      <c r="O2452" s="79" t="s">
        <v>754</v>
      </c>
      <c r="P2452" s="79" t="s">
        <v>781</v>
      </c>
    </row>
    <row r="2453" spans="11:16">
      <c r="K2453" s="362">
        <v>47802</v>
      </c>
      <c r="L2453" s="79" t="s">
        <v>772</v>
      </c>
      <c r="N2453" s="79" t="s">
        <v>783</v>
      </c>
      <c r="O2453" s="79" t="s">
        <v>754</v>
      </c>
      <c r="P2453" s="79" t="s">
        <v>750</v>
      </c>
    </row>
    <row r="2454" spans="11:16">
      <c r="K2454" s="362">
        <v>47803</v>
      </c>
      <c r="L2454" s="79" t="s">
        <v>773</v>
      </c>
      <c r="N2454" s="79" t="s">
        <v>752</v>
      </c>
      <c r="O2454" s="79" t="s">
        <v>754</v>
      </c>
      <c r="P2454" s="79" t="s">
        <v>781</v>
      </c>
    </row>
    <row r="2455" spans="11:16">
      <c r="K2455" s="362">
        <v>47804</v>
      </c>
      <c r="L2455" s="79" t="s">
        <v>774</v>
      </c>
      <c r="N2455" s="79" t="s">
        <v>783</v>
      </c>
      <c r="O2455" s="79" t="s">
        <v>754</v>
      </c>
      <c r="P2455" s="79" t="s">
        <v>776</v>
      </c>
    </row>
    <row r="2456" spans="11:16">
      <c r="K2456" s="362">
        <v>47805</v>
      </c>
      <c r="L2456" s="79" t="s">
        <v>767</v>
      </c>
      <c r="N2456" s="79" t="s">
        <v>750</v>
      </c>
      <c r="O2456" s="79" t="s">
        <v>752</v>
      </c>
      <c r="P2456" s="79" t="s">
        <v>754</v>
      </c>
    </row>
    <row r="2457" spans="11:16">
      <c r="K2457" s="362">
        <v>47806</v>
      </c>
      <c r="L2457" s="79" t="s">
        <v>769</v>
      </c>
      <c r="N2457" s="79" t="s">
        <v>776</v>
      </c>
      <c r="O2457" s="79" t="s">
        <v>782</v>
      </c>
      <c r="P2457" s="79" t="s">
        <v>754</v>
      </c>
    </row>
    <row r="2458" spans="11:16">
      <c r="K2458" s="362">
        <v>47807</v>
      </c>
      <c r="L2458" s="79" t="s">
        <v>770</v>
      </c>
      <c r="N2458" s="79" t="s">
        <v>750</v>
      </c>
      <c r="O2458" s="79" t="s">
        <v>752</v>
      </c>
      <c r="P2458" s="79" t="s">
        <v>754</v>
      </c>
    </row>
    <row r="2459" spans="11:16">
      <c r="K2459" s="362">
        <v>47808</v>
      </c>
      <c r="L2459" s="79" t="s">
        <v>771</v>
      </c>
      <c r="N2459" s="79" t="s">
        <v>776</v>
      </c>
      <c r="O2459" s="79" t="s">
        <v>782</v>
      </c>
      <c r="P2459" s="79" t="s">
        <v>754</v>
      </c>
    </row>
    <row r="2460" spans="11:16">
      <c r="K2460" s="362">
        <v>47809</v>
      </c>
      <c r="L2460" s="79" t="s">
        <v>772</v>
      </c>
      <c r="N2460" s="79" t="s">
        <v>751</v>
      </c>
      <c r="O2460" s="79" t="s">
        <v>782</v>
      </c>
      <c r="P2460" s="79" t="s">
        <v>754</v>
      </c>
    </row>
    <row r="2461" spans="11:16">
      <c r="K2461" s="362">
        <v>47810</v>
      </c>
      <c r="L2461" s="79" t="s">
        <v>773</v>
      </c>
      <c r="N2461" s="79" t="s">
        <v>776</v>
      </c>
      <c r="O2461" s="79" t="s">
        <v>752</v>
      </c>
      <c r="P2461" s="79" t="s">
        <v>785</v>
      </c>
    </row>
    <row r="2462" spans="11:16">
      <c r="K2462" s="362">
        <v>47811</v>
      </c>
      <c r="L2462" s="79" t="s">
        <v>774</v>
      </c>
      <c r="N2462" s="79" t="s">
        <v>750</v>
      </c>
      <c r="O2462" s="79" t="s">
        <v>752</v>
      </c>
      <c r="P2462" s="79" t="s">
        <v>754</v>
      </c>
    </row>
    <row r="2463" spans="11:16">
      <c r="K2463" s="362">
        <v>47812</v>
      </c>
      <c r="L2463" s="79" t="s">
        <v>767</v>
      </c>
      <c r="N2463" s="79" t="s">
        <v>790</v>
      </c>
      <c r="O2463" s="79" t="s">
        <v>750</v>
      </c>
      <c r="P2463" s="79" t="s">
        <v>782</v>
      </c>
    </row>
    <row r="2464" spans="11:16">
      <c r="K2464" s="362">
        <v>47813</v>
      </c>
      <c r="L2464" s="79" t="s">
        <v>769</v>
      </c>
      <c r="N2464" s="79" t="s">
        <v>754</v>
      </c>
      <c r="O2464" s="79" t="s">
        <v>779</v>
      </c>
      <c r="P2464" s="79" t="s">
        <v>777</v>
      </c>
    </row>
    <row r="2465" spans="11:16">
      <c r="K2465" s="362">
        <v>47814</v>
      </c>
      <c r="L2465" s="79" t="s">
        <v>770</v>
      </c>
      <c r="N2465" s="79" t="s">
        <v>754</v>
      </c>
      <c r="O2465" s="79" t="s">
        <v>781</v>
      </c>
      <c r="P2465" s="79" t="s">
        <v>752</v>
      </c>
    </row>
    <row r="2466" spans="11:16">
      <c r="K2466" s="362">
        <v>47815</v>
      </c>
      <c r="L2466" s="79" t="s">
        <v>771</v>
      </c>
      <c r="N2466" s="79" t="s">
        <v>790</v>
      </c>
      <c r="O2466" s="79" t="s">
        <v>779</v>
      </c>
      <c r="P2466" s="79" t="s">
        <v>783</v>
      </c>
    </row>
    <row r="2467" spans="11:16">
      <c r="K2467" s="362">
        <v>47816</v>
      </c>
      <c r="L2467" s="79" t="s">
        <v>772</v>
      </c>
      <c r="N2467" s="79" t="s">
        <v>754</v>
      </c>
      <c r="O2467" s="79" t="s">
        <v>781</v>
      </c>
      <c r="P2467" s="79" t="s">
        <v>752</v>
      </c>
    </row>
    <row r="2468" spans="11:16">
      <c r="K2468" s="362">
        <v>47817</v>
      </c>
      <c r="L2468" s="79" t="s">
        <v>773</v>
      </c>
      <c r="N2468" s="79" t="s">
        <v>754</v>
      </c>
      <c r="O2468" s="79" t="s">
        <v>792</v>
      </c>
      <c r="P2468" s="79" t="s">
        <v>752</v>
      </c>
    </row>
    <row r="2469" spans="11:16">
      <c r="K2469" s="362">
        <v>47818</v>
      </c>
      <c r="L2469" s="79" t="s">
        <v>774</v>
      </c>
      <c r="N2469" s="79" t="s">
        <v>780</v>
      </c>
      <c r="O2469" s="79" t="s">
        <v>750</v>
      </c>
      <c r="P2469" s="79" t="s">
        <v>752</v>
      </c>
    </row>
    <row r="2470" spans="11:16">
      <c r="K2470" s="362">
        <v>47819</v>
      </c>
      <c r="L2470" s="79" t="s">
        <v>767</v>
      </c>
      <c r="N2470" s="79" t="s">
        <v>783</v>
      </c>
      <c r="O2470" s="79" t="s">
        <v>754</v>
      </c>
      <c r="P2470" s="79" t="s">
        <v>750</v>
      </c>
    </row>
    <row r="2471" spans="11:16">
      <c r="K2471" s="362">
        <v>47820</v>
      </c>
      <c r="L2471" s="79" t="s">
        <v>769</v>
      </c>
      <c r="N2471" s="79" t="s">
        <v>752</v>
      </c>
      <c r="O2471" s="79" t="s">
        <v>780</v>
      </c>
      <c r="P2471" s="79" t="s">
        <v>751</v>
      </c>
    </row>
    <row r="2472" spans="11:16">
      <c r="K2472" s="362">
        <v>47821</v>
      </c>
      <c r="L2472" s="79" t="s">
        <v>770</v>
      </c>
      <c r="N2472" s="79" t="s">
        <v>752</v>
      </c>
      <c r="O2472" s="79" t="s">
        <v>780</v>
      </c>
      <c r="P2472" s="79" t="s">
        <v>776</v>
      </c>
    </row>
    <row r="2473" spans="11:16">
      <c r="K2473" s="362">
        <v>47822</v>
      </c>
      <c r="L2473" s="79" t="s">
        <v>771</v>
      </c>
      <c r="N2473" s="79" t="s">
        <v>783</v>
      </c>
      <c r="O2473" s="79" t="s">
        <v>754</v>
      </c>
      <c r="P2473" s="79" t="s">
        <v>781</v>
      </c>
    </row>
    <row r="2474" spans="11:16">
      <c r="K2474" s="362">
        <v>47823</v>
      </c>
      <c r="L2474" s="79" t="s">
        <v>772</v>
      </c>
      <c r="N2474" s="79" t="s">
        <v>752</v>
      </c>
      <c r="O2474" s="79" t="s">
        <v>780</v>
      </c>
      <c r="P2474" s="79" t="s">
        <v>750</v>
      </c>
    </row>
    <row r="2475" spans="11:16">
      <c r="K2475" s="362">
        <v>47824</v>
      </c>
      <c r="L2475" s="79" t="s">
        <v>773</v>
      </c>
      <c r="N2475" s="79" t="s">
        <v>778</v>
      </c>
      <c r="O2475" s="79" t="s">
        <v>754</v>
      </c>
      <c r="P2475" s="79" t="s">
        <v>784</v>
      </c>
    </row>
    <row r="2476" spans="11:16">
      <c r="K2476" s="362">
        <v>47825</v>
      </c>
      <c r="L2476" s="79" t="s">
        <v>774</v>
      </c>
      <c r="N2476" s="79" t="s">
        <v>752</v>
      </c>
      <c r="O2476" s="79" t="s">
        <v>754</v>
      </c>
      <c r="P2476" s="79" t="s">
        <v>750</v>
      </c>
    </row>
    <row r="2477" spans="11:16">
      <c r="K2477" s="362">
        <v>47826</v>
      </c>
      <c r="L2477" s="79" t="s">
        <v>767</v>
      </c>
      <c r="N2477" s="79" t="s">
        <v>779</v>
      </c>
      <c r="O2477" s="79" t="s">
        <v>752</v>
      </c>
      <c r="P2477" s="79" t="s">
        <v>780</v>
      </c>
    </row>
    <row r="2478" spans="11:16">
      <c r="K2478" s="362">
        <v>47827</v>
      </c>
      <c r="L2478" s="79" t="s">
        <v>769</v>
      </c>
      <c r="N2478" s="79" t="s">
        <v>750</v>
      </c>
      <c r="O2478" s="79" t="s">
        <v>778</v>
      </c>
      <c r="P2478" s="79" t="s">
        <v>754</v>
      </c>
    </row>
    <row r="2479" spans="11:16">
      <c r="K2479" s="362">
        <v>47828</v>
      </c>
      <c r="L2479" s="79" t="s">
        <v>770</v>
      </c>
      <c r="N2479" s="79" t="s">
        <v>750</v>
      </c>
      <c r="O2479" s="79" t="s">
        <v>752</v>
      </c>
      <c r="P2479" s="79" t="s">
        <v>785</v>
      </c>
    </row>
    <row r="2480" spans="11:16">
      <c r="K2480" s="362">
        <v>47829</v>
      </c>
      <c r="L2480" s="79" t="s">
        <v>771</v>
      </c>
      <c r="N2480" s="79" t="s">
        <v>750</v>
      </c>
      <c r="O2480" s="79" t="s">
        <v>752</v>
      </c>
      <c r="P2480" s="79" t="s">
        <v>789</v>
      </c>
    </row>
    <row r="2481" spans="11:16">
      <c r="K2481" s="362">
        <v>47830</v>
      </c>
      <c r="L2481" s="79" t="s">
        <v>772</v>
      </c>
      <c r="N2481" s="79" t="s">
        <v>791</v>
      </c>
      <c r="O2481" s="79" t="s">
        <v>752</v>
      </c>
      <c r="P2481" s="79" t="s">
        <v>775</v>
      </c>
    </row>
    <row r="2482" spans="11:16">
      <c r="K2482" s="362">
        <v>47831</v>
      </c>
      <c r="L2482" s="79" t="s">
        <v>773</v>
      </c>
      <c r="N2482" s="79" t="s">
        <v>751</v>
      </c>
      <c r="O2482" s="79" t="s">
        <v>782</v>
      </c>
      <c r="P2482" s="79" t="s">
        <v>785</v>
      </c>
    </row>
    <row r="2483" spans="11:16">
      <c r="K2483" s="362">
        <v>47832</v>
      </c>
      <c r="L2483" s="79" t="s">
        <v>774</v>
      </c>
      <c r="N2483" s="79" t="s">
        <v>776</v>
      </c>
      <c r="O2483" s="79" t="s">
        <v>778</v>
      </c>
      <c r="P2483" s="79" t="s">
        <v>754</v>
      </c>
    </row>
    <row r="2484" spans="11:16">
      <c r="K2484" s="362">
        <v>47833</v>
      </c>
      <c r="L2484" s="79" t="s">
        <v>767</v>
      </c>
      <c r="N2484" s="79" t="s">
        <v>754</v>
      </c>
      <c r="O2484" s="79" t="s">
        <v>751</v>
      </c>
      <c r="P2484" s="79" t="s">
        <v>777</v>
      </c>
    </row>
    <row r="2485" spans="11:16">
      <c r="K2485" s="362">
        <v>47834</v>
      </c>
      <c r="L2485" s="79" t="s">
        <v>769</v>
      </c>
      <c r="N2485" s="79" t="s">
        <v>785</v>
      </c>
      <c r="O2485" s="79" t="s">
        <v>781</v>
      </c>
      <c r="P2485" s="79" t="s">
        <v>786</v>
      </c>
    </row>
    <row r="2486" spans="11:16">
      <c r="K2486" s="362">
        <v>47835</v>
      </c>
      <c r="L2486" s="79" t="s">
        <v>770</v>
      </c>
      <c r="N2486" s="79" t="s">
        <v>780</v>
      </c>
      <c r="O2486" s="79" t="s">
        <v>776</v>
      </c>
      <c r="P2486" s="79" t="s">
        <v>782</v>
      </c>
    </row>
    <row r="2487" spans="11:16">
      <c r="K2487" s="362">
        <v>47836</v>
      </c>
      <c r="L2487" s="79" t="s">
        <v>771</v>
      </c>
      <c r="N2487" s="79" t="s">
        <v>754</v>
      </c>
      <c r="O2487" s="79" t="s">
        <v>781</v>
      </c>
      <c r="P2487" s="79" t="s">
        <v>777</v>
      </c>
    </row>
    <row r="2488" spans="11:16">
      <c r="K2488" s="362">
        <v>47837</v>
      </c>
      <c r="L2488" s="79" t="s">
        <v>772</v>
      </c>
      <c r="N2488" s="79" t="s">
        <v>754</v>
      </c>
      <c r="O2488" s="79" t="s">
        <v>776</v>
      </c>
      <c r="P2488" s="79" t="s">
        <v>752</v>
      </c>
    </row>
    <row r="2489" spans="11:16">
      <c r="K2489" s="362">
        <v>47838</v>
      </c>
      <c r="L2489" s="79" t="s">
        <v>773</v>
      </c>
      <c r="N2489" s="79" t="s">
        <v>790</v>
      </c>
      <c r="O2489" s="79" t="s">
        <v>750</v>
      </c>
      <c r="P2489" s="79" t="s">
        <v>752</v>
      </c>
    </row>
    <row r="2490" spans="11:16">
      <c r="K2490" s="362">
        <v>47839</v>
      </c>
      <c r="L2490" s="79" t="s">
        <v>774</v>
      </c>
      <c r="N2490" s="79" t="s">
        <v>785</v>
      </c>
      <c r="O2490" s="79" t="s">
        <v>776</v>
      </c>
      <c r="P2490" s="79" t="s">
        <v>783</v>
      </c>
    </row>
    <row r="2491" spans="11:16">
      <c r="K2491" s="362">
        <v>47840</v>
      </c>
      <c r="L2491" s="79" t="s">
        <v>767</v>
      </c>
      <c r="N2491" s="79" t="s">
        <v>787</v>
      </c>
      <c r="O2491" s="79" t="s">
        <v>788</v>
      </c>
      <c r="P2491" s="79" t="s">
        <v>781</v>
      </c>
    </row>
    <row r="2492" spans="11:16">
      <c r="K2492" s="362">
        <v>47841</v>
      </c>
      <c r="L2492" s="79" t="s">
        <v>769</v>
      </c>
      <c r="N2492" s="79" t="s">
        <v>752</v>
      </c>
      <c r="O2492" s="79" t="s">
        <v>785</v>
      </c>
      <c r="P2492" s="79" t="s">
        <v>792</v>
      </c>
    </row>
    <row r="2493" spans="11:16">
      <c r="K2493" s="362">
        <v>47842</v>
      </c>
      <c r="L2493" s="79" t="s">
        <v>770</v>
      </c>
      <c r="N2493" s="79" t="s">
        <v>777</v>
      </c>
      <c r="O2493" s="79" t="s">
        <v>758</v>
      </c>
      <c r="P2493" s="79" t="s">
        <v>781</v>
      </c>
    </row>
    <row r="2494" spans="11:16">
      <c r="K2494" s="362">
        <v>47843</v>
      </c>
      <c r="L2494" s="79" t="s">
        <v>771</v>
      </c>
      <c r="N2494" s="79" t="s">
        <v>782</v>
      </c>
      <c r="O2494" s="79" t="s">
        <v>754</v>
      </c>
      <c r="P2494" s="79" t="s">
        <v>776</v>
      </c>
    </row>
    <row r="2495" spans="11:16">
      <c r="K2495" s="362">
        <v>47844</v>
      </c>
      <c r="L2495" s="79" t="s">
        <v>772</v>
      </c>
      <c r="N2495" s="79" t="s">
        <v>782</v>
      </c>
      <c r="O2495" s="79" t="s">
        <v>785</v>
      </c>
      <c r="P2495" s="79" t="s">
        <v>792</v>
      </c>
    </row>
    <row r="2496" spans="11:16">
      <c r="K2496" s="362">
        <v>47845</v>
      </c>
      <c r="L2496" s="79" t="s">
        <v>773</v>
      </c>
      <c r="N2496" s="79" t="s">
        <v>783</v>
      </c>
      <c r="O2496" s="79" t="s">
        <v>754</v>
      </c>
      <c r="P2496" s="79" t="s">
        <v>776</v>
      </c>
    </row>
    <row r="2497" spans="11:16">
      <c r="K2497" s="362">
        <v>47846</v>
      </c>
      <c r="L2497" s="79" t="s">
        <v>774</v>
      </c>
      <c r="N2497" s="79" t="s">
        <v>783</v>
      </c>
      <c r="O2497" s="79" t="s">
        <v>780</v>
      </c>
      <c r="P2497" s="79" t="s">
        <v>784</v>
      </c>
    </row>
    <row r="2498" spans="11:16">
      <c r="K2498" s="362">
        <v>47847</v>
      </c>
      <c r="L2498" s="79" t="s">
        <v>767</v>
      </c>
      <c r="N2498" s="79" t="s">
        <v>750</v>
      </c>
      <c r="O2498" s="79" t="s">
        <v>752</v>
      </c>
      <c r="P2498" s="79" t="s">
        <v>789</v>
      </c>
    </row>
    <row r="2499" spans="11:16">
      <c r="K2499" s="362">
        <v>47848</v>
      </c>
      <c r="L2499" s="79" t="s">
        <v>769</v>
      </c>
      <c r="N2499" s="79" t="s">
        <v>779</v>
      </c>
      <c r="O2499" s="79" t="s">
        <v>782</v>
      </c>
      <c r="P2499" s="79" t="s">
        <v>754</v>
      </c>
    </row>
    <row r="2500" spans="11:16">
      <c r="K2500" s="362">
        <v>47849</v>
      </c>
      <c r="L2500" s="79" t="s">
        <v>770</v>
      </c>
      <c r="N2500" s="79" t="s">
        <v>781</v>
      </c>
      <c r="O2500" s="79" t="s">
        <v>777</v>
      </c>
      <c r="P2500" s="79" t="s">
        <v>754</v>
      </c>
    </row>
    <row r="2501" spans="11:16">
      <c r="K2501" s="362">
        <v>47850</v>
      </c>
      <c r="L2501" s="79" t="s">
        <v>771</v>
      </c>
      <c r="N2501" s="79" t="s">
        <v>750</v>
      </c>
      <c r="O2501" s="79" t="s">
        <v>752</v>
      </c>
      <c r="P2501" s="79" t="s">
        <v>758</v>
      </c>
    </row>
    <row r="2502" spans="11:16">
      <c r="K2502" s="362">
        <v>47851</v>
      </c>
      <c r="L2502" s="79" t="s">
        <v>772</v>
      </c>
      <c r="N2502" s="79" t="s">
        <v>750</v>
      </c>
      <c r="O2502" s="79" t="s">
        <v>782</v>
      </c>
      <c r="P2502" s="79" t="s">
        <v>754</v>
      </c>
    </row>
    <row r="2503" spans="11:16">
      <c r="K2503" s="362">
        <v>47852</v>
      </c>
      <c r="L2503" s="79" t="s">
        <v>773</v>
      </c>
      <c r="N2503" s="79" t="s">
        <v>781</v>
      </c>
      <c r="O2503" s="79" t="s">
        <v>752</v>
      </c>
      <c r="P2503" s="79" t="s">
        <v>754</v>
      </c>
    </row>
    <row r="2504" spans="11:16">
      <c r="K2504" s="362">
        <v>47853</v>
      </c>
      <c r="L2504" s="79" t="s">
        <v>774</v>
      </c>
      <c r="N2504" s="79" t="s">
        <v>781</v>
      </c>
      <c r="O2504" s="79" t="s">
        <v>783</v>
      </c>
      <c r="P2504" s="79" t="s">
        <v>780</v>
      </c>
    </row>
    <row r="2505" spans="11:16">
      <c r="K2505" s="362">
        <v>47854</v>
      </c>
      <c r="L2505" s="79" t="s">
        <v>767</v>
      </c>
      <c r="N2505" s="79" t="s">
        <v>788</v>
      </c>
      <c r="O2505" s="79" t="s">
        <v>776</v>
      </c>
      <c r="P2505" s="79" t="s">
        <v>752</v>
      </c>
    </row>
    <row r="2506" spans="11:16">
      <c r="K2506" s="362">
        <v>47855</v>
      </c>
      <c r="L2506" s="79" t="s">
        <v>769</v>
      </c>
      <c r="N2506" s="79" t="s">
        <v>754</v>
      </c>
      <c r="O2506" s="79" t="s">
        <v>750</v>
      </c>
      <c r="P2506" s="79" t="s">
        <v>782</v>
      </c>
    </row>
    <row r="2507" spans="11:16">
      <c r="K2507" s="362">
        <v>47856</v>
      </c>
      <c r="L2507" s="79" t="s">
        <v>770</v>
      </c>
      <c r="N2507" s="79" t="s">
        <v>758</v>
      </c>
      <c r="O2507" s="79" t="s">
        <v>750</v>
      </c>
      <c r="P2507" s="79" t="s">
        <v>782</v>
      </c>
    </row>
    <row r="2508" spans="11:16">
      <c r="K2508" s="362">
        <v>47857</v>
      </c>
      <c r="L2508" s="79" t="s">
        <v>771</v>
      </c>
      <c r="N2508" s="79" t="s">
        <v>775</v>
      </c>
      <c r="O2508" s="79" t="s">
        <v>776</v>
      </c>
      <c r="P2508" s="79" t="s">
        <v>752</v>
      </c>
    </row>
    <row r="2509" spans="11:16">
      <c r="K2509" s="362">
        <v>47858</v>
      </c>
      <c r="L2509" s="79" t="s">
        <v>772</v>
      </c>
      <c r="N2509" s="79" t="s">
        <v>785</v>
      </c>
      <c r="O2509" s="79" t="s">
        <v>750</v>
      </c>
      <c r="P2509" s="79" t="s">
        <v>782</v>
      </c>
    </row>
    <row r="2510" spans="11:16">
      <c r="K2510" s="362">
        <v>47859</v>
      </c>
      <c r="L2510" s="79" t="s">
        <v>773</v>
      </c>
      <c r="N2510" s="79" t="s">
        <v>754</v>
      </c>
      <c r="O2510" s="79" t="s">
        <v>784</v>
      </c>
      <c r="P2510" s="79" t="s">
        <v>752</v>
      </c>
    </row>
    <row r="2511" spans="11:16">
      <c r="K2511" s="362">
        <v>47860</v>
      </c>
      <c r="L2511" s="79" t="s">
        <v>774</v>
      </c>
      <c r="N2511" s="79" t="s">
        <v>790</v>
      </c>
      <c r="O2511" s="79" t="s">
        <v>750</v>
      </c>
      <c r="P2511" s="79" t="s">
        <v>752</v>
      </c>
    </row>
    <row r="2512" spans="11:16">
      <c r="K2512" s="362">
        <v>47861</v>
      </c>
      <c r="L2512" s="79" t="s">
        <v>767</v>
      </c>
      <c r="N2512" s="79" t="s">
        <v>752</v>
      </c>
      <c r="O2512" s="79" t="s">
        <v>780</v>
      </c>
      <c r="P2512" s="79" t="s">
        <v>750</v>
      </c>
    </row>
    <row r="2513" spans="11:16">
      <c r="K2513" s="362">
        <v>47862</v>
      </c>
      <c r="L2513" s="79" t="s">
        <v>769</v>
      </c>
      <c r="N2513" s="79" t="s">
        <v>782</v>
      </c>
      <c r="O2513" s="79" t="s">
        <v>754</v>
      </c>
      <c r="P2513" s="79" t="s">
        <v>784</v>
      </c>
    </row>
    <row r="2514" spans="11:16">
      <c r="K2514" s="362">
        <v>47863</v>
      </c>
      <c r="L2514" s="79" t="s">
        <v>770</v>
      </c>
      <c r="N2514" s="79" t="s">
        <v>752</v>
      </c>
      <c r="O2514" s="79" t="s">
        <v>754</v>
      </c>
      <c r="P2514" s="79" t="s">
        <v>750</v>
      </c>
    </row>
    <row r="2515" spans="11:16">
      <c r="K2515" s="362">
        <v>47864</v>
      </c>
      <c r="L2515" s="79" t="s">
        <v>771</v>
      </c>
      <c r="N2515" s="79" t="s">
        <v>777</v>
      </c>
      <c r="O2515" s="79" t="s">
        <v>754</v>
      </c>
      <c r="P2515" s="79" t="s">
        <v>750</v>
      </c>
    </row>
    <row r="2516" spans="11:16">
      <c r="K2516" s="362">
        <v>47865</v>
      </c>
      <c r="L2516" s="79" t="s">
        <v>772</v>
      </c>
      <c r="N2516" s="79" t="s">
        <v>787</v>
      </c>
      <c r="O2516" s="79" t="s">
        <v>788</v>
      </c>
      <c r="P2516" s="79" t="s">
        <v>750</v>
      </c>
    </row>
    <row r="2517" spans="11:16">
      <c r="K2517" s="362">
        <v>47866</v>
      </c>
      <c r="L2517" s="79" t="s">
        <v>773</v>
      </c>
      <c r="N2517" s="79" t="s">
        <v>783</v>
      </c>
      <c r="O2517" s="79" t="s">
        <v>758</v>
      </c>
      <c r="P2517" s="79" t="s">
        <v>779</v>
      </c>
    </row>
    <row r="2518" spans="11:16">
      <c r="K2518" s="362">
        <v>47867</v>
      </c>
      <c r="L2518" s="79" t="s">
        <v>774</v>
      </c>
      <c r="N2518" s="79" t="s">
        <v>777</v>
      </c>
      <c r="O2518" s="79" t="s">
        <v>775</v>
      </c>
      <c r="P2518" s="79" t="s">
        <v>784</v>
      </c>
    </row>
    <row r="2519" spans="11:16">
      <c r="K2519" s="362">
        <v>47868</v>
      </c>
      <c r="L2519" s="79" t="s">
        <v>767</v>
      </c>
      <c r="N2519" s="79" t="s">
        <v>750</v>
      </c>
      <c r="O2519" s="79" t="s">
        <v>752</v>
      </c>
      <c r="P2519" s="79" t="s">
        <v>758</v>
      </c>
    </row>
    <row r="2520" spans="11:16">
      <c r="K2520" s="362">
        <v>47869</v>
      </c>
      <c r="L2520" s="79" t="s">
        <v>769</v>
      </c>
      <c r="N2520" s="79" t="s">
        <v>781</v>
      </c>
      <c r="O2520" s="79" t="s">
        <v>777</v>
      </c>
      <c r="P2520" s="79" t="s">
        <v>785</v>
      </c>
    </row>
    <row r="2521" spans="11:16">
      <c r="K2521" s="362">
        <v>47870</v>
      </c>
      <c r="L2521" s="79" t="s">
        <v>770</v>
      </c>
      <c r="N2521" s="79" t="s">
        <v>791</v>
      </c>
      <c r="O2521" s="79" t="s">
        <v>782</v>
      </c>
      <c r="P2521" s="79" t="s">
        <v>775</v>
      </c>
    </row>
    <row r="2522" spans="11:16">
      <c r="K2522" s="362">
        <v>47871</v>
      </c>
      <c r="L2522" s="79" t="s">
        <v>771</v>
      </c>
      <c r="N2522" s="79" t="s">
        <v>779</v>
      </c>
      <c r="O2522" s="79" t="s">
        <v>752</v>
      </c>
      <c r="P2522" s="79" t="s">
        <v>785</v>
      </c>
    </row>
    <row r="2523" spans="11:16">
      <c r="K2523" s="362">
        <v>47872</v>
      </c>
      <c r="L2523" s="79" t="s">
        <v>772</v>
      </c>
      <c r="N2523" s="79" t="s">
        <v>781</v>
      </c>
      <c r="O2523" s="79" t="s">
        <v>752</v>
      </c>
      <c r="P2523" s="79" t="s">
        <v>775</v>
      </c>
    </row>
    <row r="2524" spans="11:16">
      <c r="K2524" s="362">
        <v>47873</v>
      </c>
      <c r="L2524" s="79" t="s">
        <v>773</v>
      </c>
      <c r="N2524" s="79" t="s">
        <v>750</v>
      </c>
      <c r="O2524" s="79" t="s">
        <v>778</v>
      </c>
      <c r="P2524" s="79" t="s">
        <v>754</v>
      </c>
    </row>
    <row r="2525" spans="11:16">
      <c r="K2525" s="362">
        <v>47874</v>
      </c>
      <c r="L2525" s="79" t="s">
        <v>774</v>
      </c>
      <c r="N2525" s="79" t="s">
        <v>750</v>
      </c>
      <c r="O2525" s="79" t="s">
        <v>777</v>
      </c>
      <c r="P2525" s="79" t="s">
        <v>775</v>
      </c>
    </row>
    <row r="2526" spans="11:16">
      <c r="K2526" s="362">
        <v>47875</v>
      </c>
      <c r="L2526" s="79" t="s">
        <v>767</v>
      </c>
      <c r="N2526" s="79" t="s">
        <v>775</v>
      </c>
      <c r="O2526" s="79" t="s">
        <v>792</v>
      </c>
      <c r="P2526" s="79" t="s">
        <v>782</v>
      </c>
    </row>
    <row r="2527" spans="11:16">
      <c r="K2527" s="362">
        <v>47876</v>
      </c>
      <c r="L2527" s="79" t="s">
        <v>769</v>
      </c>
      <c r="N2527" s="79" t="s">
        <v>754</v>
      </c>
      <c r="O2527" s="79" t="s">
        <v>751</v>
      </c>
      <c r="P2527" s="79" t="s">
        <v>782</v>
      </c>
    </row>
    <row r="2528" spans="11:16">
      <c r="K2528" s="362">
        <v>47877</v>
      </c>
      <c r="L2528" s="79" t="s">
        <v>770</v>
      </c>
      <c r="N2528" s="79" t="s">
        <v>754</v>
      </c>
      <c r="O2528" s="79" t="s">
        <v>776</v>
      </c>
      <c r="P2528" s="79" t="s">
        <v>752</v>
      </c>
    </row>
    <row r="2529" spans="11:16">
      <c r="K2529" s="362">
        <v>47878</v>
      </c>
      <c r="L2529" s="79" t="s">
        <v>771</v>
      </c>
      <c r="N2529" s="79" t="s">
        <v>785</v>
      </c>
      <c r="O2529" s="79" t="s">
        <v>750</v>
      </c>
      <c r="P2529" s="79" t="s">
        <v>752</v>
      </c>
    </row>
    <row r="2530" spans="11:16">
      <c r="K2530" s="362">
        <v>47879</v>
      </c>
      <c r="L2530" s="79" t="s">
        <v>772</v>
      </c>
      <c r="N2530" s="79" t="s">
        <v>754</v>
      </c>
      <c r="O2530" s="79" t="s">
        <v>784</v>
      </c>
      <c r="P2530" s="79" t="s">
        <v>752</v>
      </c>
    </row>
    <row r="2531" spans="11:16">
      <c r="K2531" s="362">
        <v>47880</v>
      </c>
      <c r="L2531" s="79" t="s">
        <v>773</v>
      </c>
      <c r="N2531" s="79" t="s">
        <v>780</v>
      </c>
      <c r="O2531" s="79" t="s">
        <v>750</v>
      </c>
      <c r="P2531" s="79" t="s">
        <v>782</v>
      </c>
    </row>
    <row r="2532" spans="11:16">
      <c r="K2532" s="362">
        <v>47881</v>
      </c>
      <c r="L2532" s="79" t="s">
        <v>774</v>
      </c>
      <c r="N2532" s="79" t="s">
        <v>785</v>
      </c>
      <c r="O2532" s="79" t="s">
        <v>750</v>
      </c>
      <c r="P2532" s="79" t="s">
        <v>777</v>
      </c>
    </row>
    <row r="2533" spans="11:16">
      <c r="K2533" s="362">
        <v>47882</v>
      </c>
      <c r="L2533" s="79" t="s">
        <v>767</v>
      </c>
      <c r="N2533" s="79" t="s">
        <v>752</v>
      </c>
      <c r="O2533" s="79" t="s">
        <v>790</v>
      </c>
      <c r="P2533" s="79" t="s">
        <v>779</v>
      </c>
    </row>
    <row r="2534" spans="11:16">
      <c r="K2534" s="362">
        <v>47883</v>
      </c>
      <c r="L2534" s="79" t="s">
        <v>769</v>
      </c>
      <c r="N2534" s="79" t="s">
        <v>783</v>
      </c>
      <c r="O2534" s="79" t="s">
        <v>754</v>
      </c>
      <c r="P2534" s="79" t="s">
        <v>781</v>
      </c>
    </row>
    <row r="2535" spans="11:16">
      <c r="K2535" s="362">
        <v>47884</v>
      </c>
      <c r="L2535" s="79" t="s">
        <v>770</v>
      </c>
      <c r="N2535" s="79" t="s">
        <v>752</v>
      </c>
      <c r="O2535" s="79" t="s">
        <v>754</v>
      </c>
      <c r="P2535" s="79" t="s">
        <v>792</v>
      </c>
    </row>
    <row r="2536" spans="11:16">
      <c r="K2536" s="362">
        <v>47885</v>
      </c>
      <c r="L2536" s="79" t="s">
        <v>771</v>
      </c>
      <c r="N2536" s="79" t="s">
        <v>752</v>
      </c>
      <c r="O2536" s="79" t="s">
        <v>780</v>
      </c>
      <c r="P2536" s="79" t="s">
        <v>750</v>
      </c>
    </row>
    <row r="2537" spans="11:16">
      <c r="K2537" s="362">
        <v>47886</v>
      </c>
      <c r="L2537" s="79" t="s">
        <v>772</v>
      </c>
      <c r="N2537" s="79" t="s">
        <v>752</v>
      </c>
      <c r="O2537" s="79" t="s">
        <v>754</v>
      </c>
      <c r="P2537" s="79" t="s">
        <v>750</v>
      </c>
    </row>
    <row r="2538" spans="11:16">
      <c r="K2538" s="362">
        <v>47887</v>
      </c>
      <c r="L2538" s="79" t="s">
        <v>773</v>
      </c>
      <c r="N2538" s="79" t="s">
        <v>777</v>
      </c>
      <c r="O2538" s="79" t="s">
        <v>780</v>
      </c>
      <c r="P2538" s="79" t="s">
        <v>750</v>
      </c>
    </row>
    <row r="2539" spans="11:16">
      <c r="K2539" s="362">
        <v>47888</v>
      </c>
      <c r="L2539" s="79" t="s">
        <v>774</v>
      </c>
      <c r="N2539" s="79" t="s">
        <v>752</v>
      </c>
      <c r="O2539" s="79" t="s">
        <v>758</v>
      </c>
      <c r="P2539" s="79" t="s">
        <v>776</v>
      </c>
    </row>
    <row r="2540" spans="11:16">
      <c r="K2540" s="362">
        <v>47889</v>
      </c>
      <c r="L2540" s="79" t="s">
        <v>767</v>
      </c>
      <c r="N2540" s="79" t="s">
        <v>750</v>
      </c>
      <c r="O2540" s="79" t="s">
        <v>752</v>
      </c>
      <c r="P2540" s="79" t="s">
        <v>785</v>
      </c>
    </row>
    <row r="2541" spans="11:16">
      <c r="K2541" s="362">
        <v>47890</v>
      </c>
      <c r="L2541" s="79" t="s">
        <v>769</v>
      </c>
      <c r="N2541" s="79" t="s">
        <v>776</v>
      </c>
      <c r="O2541" s="79" t="s">
        <v>777</v>
      </c>
      <c r="P2541" s="79" t="s">
        <v>754</v>
      </c>
    </row>
    <row r="2542" spans="11:16">
      <c r="K2542" s="362">
        <v>47891</v>
      </c>
      <c r="L2542" s="79" t="s">
        <v>770</v>
      </c>
      <c r="N2542" s="79" t="s">
        <v>750</v>
      </c>
      <c r="O2542" s="79" t="s">
        <v>783</v>
      </c>
      <c r="P2542" s="79" t="s">
        <v>754</v>
      </c>
    </row>
    <row r="2543" spans="11:16">
      <c r="K2543" s="362">
        <v>47892</v>
      </c>
      <c r="L2543" s="79" t="s">
        <v>771</v>
      </c>
      <c r="N2543" s="79" t="s">
        <v>792</v>
      </c>
      <c r="O2543" s="79" t="s">
        <v>752</v>
      </c>
      <c r="P2543" s="79" t="s">
        <v>754</v>
      </c>
    </row>
    <row r="2544" spans="11:16">
      <c r="K2544" s="362">
        <v>47893</v>
      </c>
      <c r="L2544" s="79" t="s">
        <v>772</v>
      </c>
      <c r="N2544" s="79" t="s">
        <v>751</v>
      </c>
      <c r="O2544" s="79" t="s">
        <v>752</v>
      </c>
      <c r="P2544" s="79" t="s">
        <v>754</v>
      </c>
    </row>
    <row r="2545" spans="11:16">
      <c r="K2545" s="362">
        <v>47894</v>
      </c>
      <c r="L2545" s="79" t="s">
        <v>773</v>
      </c>
      <c r="N2545" s="79" t="s">
        <v>781</v>
      </c>
      <c r="O2545" s="79" t="s">
        <v>783</v>
      </c>
      <c r="P2545" s="79" t="s">
        <v>780</v>
      </c>
    </row>
    <row r="2546" spans="11:16">
      <c r="K2546" s="362">
        <v>47895</v>
      </c>
      <c r="L2546" s="79" t="s">
        <v>774</v>
      </c>
      <c r="N2546" s="79" t="s">
        <v>779</v>
      </c>
      <c r="O2546" s="79" t="s">
        <v>752</v>
      </c>
      <c r="P2546" s="79" t="s">
        <v>758</v>
      </c>
    </row>
    <row r="2547" spans="11:16">
      <c r="K2547" s="362">
        <v>47896</v>
      </c>
      <c r="L2547" s="79" t="s">
        <v>767</v>
      </c>
      <c r="N2547" s="79" t="s">
        <v>775</v>
      </c>
      <c r="O2547" s="79" t="s">
        <v>750</v>
      </c>
      <c r="P2547" s="79" t="s">
        <v>777</v>
      </c>
    </row>
    <row r="2548" spans="11:16">
      <c r="K2548" s="362">
        <v>47897</v>
      </c>
      <c r="L2548" s="79" t="s">
        <v>769</v>
      </c>
      <c r="N2548" s="79" t="s">
        <v>775</v>
      </c>
      <c r="O2548" s="79" t="s">
        <v>791</v>
      </c>
      <c r="P2548" s="79" t="s">
        <v>752</v>
      </c>
    </row>
    <row r="2549" spans="11:16">
      <c r="K2549" s="362">
        <v>47898</v>
      </c>
      <c r="L2549" s="79" t="s">
        <v>770</v>
      </c>
      <c r="N2549" s="79" t="s">
        <v>754</v>
      </c>
      <c r="O2549" s="79" t="s">
        <v>792</v>
      </c>
      <c r="P2549" s="79" t="s">
        <v>752</v>
      </c>
    </row>
    <row r="2550" spans="11:16">
      <c r="K2550" s="362">
        <v>47899</v>
      </c>
      <c r="L2550" s="79" t="s">
        <v>771</v>
      </c>
      <c r="N2550" s="79" t="s">
        <v>775</v>
      </c>
      <c r="O2550" s="79" t="s">
        <v>784</v>
      </c>
      <c r="P2550" s="79" t="s">
        <v>783</v>
      </c>
    </row>
    <row r="2551" spans="11:16">
      <c r="K2551" s="362">
        <v>47900</v>
      </c>
      <c r="L2551" s="79" t="s">
        <v>772</v>
      </c>
      <c r="N2551" s="79" t="s">
        <v>754</v>
      </c>
      <c r="O2551" s="79" t="s">
        <v>750</v>
      </c>
      <c r="P2551" s="79" t="s">
        <v>778</v>
      </c>
    </row>
    <row r="2552" spans="11:16">
      <c r="K2552" s="362">
        <v>47901</v>
      </c>
      <c r="L2552" s="79" t="s">
        <v>773</v>
      </c>
      <c r="N2552" s="79" t="s">
        <v>788</v>
      </c>
      <c r="O2552" s="79" t="s">
        <v>781</v>
      </c>
      <c r="P2552" s="79" t="s">
        <v>786</v>
      </c>
    </row>
    <row r="2553" spans="11:16">
      <c r="K2553" s="362">
        <v>47902</v>
      </c>
      <c r="L2553" s="79" t="s">
        <v>774</v>
      </c>
      <c r="N2553" s="79" t="s">
        <v>754</v>
      </c>
      <c r="O2553" s="79" t="s">
        <v>750</v>
      </c>
      <c r="P2553" s="79" t="s">
        <v>786</v>
      </c>
    </row>
    <row r="2554" spans="11:16">
      <c r="K2554" s="362">
        <v>47903</v>
      </c>
      <c r="L2554" s="79" t="s">
        <v>767</v>
      </c>
      <c r="N2554" s="79" t="s">
        <v>753</v>
      </c>
      <c r="O2554" s="79" t="s">
        <v>775</v>
      </c>
      <c r="P2554" s="79" t="s">
        <v>776</v>
      </c>
    </row>
    <row r="2555" spans="11:16">
      <c r="K2555" s="362">
        <v>47904</v>
      </c>
      <c r="L2555" s="79" t="s">
        <v>769</v>
      </c>
      <c r="N2555" s="79" t="s">
        <v>752</v>
      </c>
      <c r="O2555" s="79" t="s">
        <v>788</v>
      </c>
      <c r="P2555" s="79" t="s">
        <v>750</v>
      </c>
    </row>
    <row r="2556" spans="11:16">
      <c r="K2556" s="362">
        <v>47905</v>
      </c>
      <c r="L2556" s="79" t="s">
        <v>770</v>
      </c>
      <c r="N2556" s="79" t="s">
        <v>752</v>
      </c>
      <c r="O2556" s="79" t="s">
        <v>789</v>
      </c>
      <c r="P2556" s="79" t="s">
        <v>750</v>
      </c>
    </row>
    <row r="2557" spans="11:16">
      <c r="K2557" s="362">
        <v>47906</v>
      </c>
      <c r="L2557" s="79" t="s">
        <v>771</v>
      </c>
      <c r="N2557" s="79" t="s">
        <v>783</v>
      </c>
      <c r="O2557" s="79" t="s">
        <v>790</v>
      </c>
      <c r="P2557" s="79" t="s">
        <v>776</v>
      </c>
    </row>
    <row r="2558" spans="11:16">
      <c r="K2558" s="362">
        <v>47907</v>
      </c>
      <c r="L2558" s="79" t="s">
        <v>772</v>
      </c>
      <c r="N2558" s="79" t="s">
        <v>752</v>
      </c>
      <c r="O2558" s="79" t="s">
        <v>754</v>
      </c>
      <c r="P2558" s="79" t="s">
        <v>784</v>
      </c>
    </row>
    <row r="2559" spans="11:16">
      <c r="K2559" s="362">
        <v>47908</v>
      </c>
      <c r="L2559" s="79" t="s">
        <v>773</v>
      </c>
      <c r="N2559" s="79" t="s">
        <v>786</v>
      </c>
      <c r="O2559" s="79" t="s">
        <v>785</v>
      </c>
      <c r="P2559" s="79" t="s">
        <v>791</v>
      </c>
    </row>
    <row r="2560" spans="11:16">
      <c r="K2560" s="362">
        <v>47909</v>
      </c>
      <c r="L2560" s="79" t="s">
        <v>774</v>
      </c>
      <c r="N2560" s="79" t="s">
        <v>752</v>
      </c>
      <c r="O2560" s="79" t="s">
        <v>754</v>
      </c>
      <c r="P2560" s="79" t="s">
        <v>791</v>
      </c>
    </row>
    <row r="2561" spans="11:16">
      <c r="K2561" s="362">
        <v>47910</v>
      </c>
      <c r="L2561" s="79" t="s">
        <v>767</v>
      </c>
      <c r="N2561" s="79" t="s">
        <v>751</v>
      </c>
      <c r="O2561" s="79" t="s">
        <v>783</v>
      </c>
      <c r="P2561" s="79" t="s">
        <v>775</v>
      </c>
    </row>
    <row r="2562" spans="11:16">
      <c r="K2562" s="362">
        <v>47911</v>
      </c>
      <c r="L2562" s="79" t="s">
        <v>769</v>
      </c>
      <c r="N2562" s="79" t="s">
        <v>750</v>
      </c>
      <c r="O2562" s="79" t="s">
        <v>752</v>
      </c>
      <c r="P2562" s="79" t="s">
        <v>780</v>
      </c>
    </row>
    <row r="2563" spans="11:16">
      <c r="K2563" s="362">
        <v>47912</v>
      </c>
      <c r="L2563" s="79" t="s">
        <v>770</v>
      </c>
      <c r="N2563" s="79" t="s">
        <v>781</v>
      </c>
      <c r="O2563" s="79" t="s">
        <v>782</v>
      </c>
      <c r="P2563" s="79" t="s">
        <v>754</v>
      </c>
    </row>
    <row r="2564" spans="11:16">
      <c r="K2564" s="362">
        <v>47913</v>
      </c>
      <c r="L2564" s="79" t="s">
        <v>771</v>
      </c>
      <c r="N2564" s="79" t="s">
        <v>781</v>
      </c>
      <c r="O2564" s="79" t="s">
        <v>752</v>
      </c>
      <c r="P2564" s="79" t="s">
        <v>789</v>
      </c>
    </row>
    <row r="2565" spans="11:16">
      <c r="K2565" s="362">
        <v>47914</v>
      </c>
      <c r="L2565" s="79" t="s">
        <v>772</v>
      </c>
      <c r="N2565" s="79" t="s">
        <v>779</v>
      </c>
      <c r="O2565" s="79" t="s">
        <v>782</v>
      </c>
      <c r="P2565" s="79" t="s">
        <v>754</v>
      </c>
    </row>
    <row r="2566" spans="11:16">
      <c r="K2566" s="362">
        <v>47915</v>
      </c>
      <c r="L2566" s="79" t="s">
        <v>773</v>
      </c>
      <c r="N2566" s="79" t="s">
        <v>781</v>
      </c>
      <c r="O2566" s="79" t="s">
        <v>777</v>
      </c>
      <c r="P2566" s="79" t="s">
        <v>754</v>
      </c>
    </row>
    <row r="2567" spans="11:16">
      <c r="K2567" s="362">
        <v>47916</v>
      </c>
      <c r="L2567" s="79" t="s">
        <v>774</v>
      </c>
      <c r="N2567" s="79" t="s">
        <v>750</v>
      </c>
      <c r="O2567" s="79" t="s">
        <v>752</v>
      </c>
      <c r="P2567" s="79" t="s">
        <v>758</v>
      </c>
    </row>
    <row r="2568" spans="11:16">
      <c r="K2568" s="362">
        <v>47917</v>
      </c>
      <c r="L2568" s="79" t="s">
        <v>767</v>
      </c>
      <c r="N2568" s="79" t="s">
        <v>754</v>
      </c>
      <c r="O2568" s="79" t="s">
        <v>779</v>
      </c>
      <c r="P2568" s="79" t="s">
        <v>752</v>
      </c>
    </row>
    <row r="2569" spans="11:16">
      <c r="K2569" s="362">
        <v>47918</v>
      </c>
      <c r="L2569" s="79" t="s">
        <v>769</v>
      </c>
      <c r="N2569" s="79" t="s">
        <v>785</v>
      </c>
      <c r="O2569" s="79" t="s">
        <v>750</v>
      </c>
      <c r="P2569" s="79" t="s">
        <v>752</v>
      </c>
    </row>
    <row r="2570" spans="11:16">
      <c r="K2570" s="362">
        <v>47919</v>
      </c>
      <c r="L2570" s="79" t="s">
        <v>770</v>
      </c>
      <c r="N2570" s="79" t="s">
        <v>785</v>
      </c>
      <c r="O2570" s="79" t="s">
        <v>776</v>
      </c>
      <c r="P2570" s="79" t="s">
        <v>782</v>
      </c>
    </row>
    <row r="2571" spans="11:16">
      <c r="K2571" s="362">
        <v>47920</v>
      </c>
      <c r="L2571" s="79" t="s">
        <v>771</v>
      </c>
      <c r="N2571" s="79" t="s">
        <v>788</v>
      </c>
      <c r="O2571" s="79" t="s">
        <v>776</v>
      </c>
      <c r="P2571" s="79" t="s">
        <v>752</v>
      </c>
    </row>
    <row r="2572" spans="11:16">
      <c r="K2572" s="362">
        <v>47921</v>
      </c>
      <c r="L2572" s="79" t="s">
        <v>772</v>
      </c>
      <c r="N2572" s="79" t="s">
        <v>754</v>
      </c>
      <c r="O2572" s="79" t="s">
        <v>750</v>
      </c>
      <c r="P2572" s="79" t="s">
        <v>782</v>
      </c>
    </row>
    <row r="2573" spans="11:16">
      <c r="K2573" s="362">
        <v>47922</v>
      </c>
      <c r="L2573" s="79" t="s">
        <v>773</v>
      </c>
      <c r="N2573" s="79" t="s">
        <v>758</v>
      </c>
      <c r="O2573" s="79" t="s">
        <v>750</v>
      </c>
      <c r="P2573" s="79" t="s">
        <v>782</v>
      </c>
    </row>
    <row r="2574" spans="11:16">
      <c r="K2574" s="362">
        <v>47923</v>
      </c>
      <c r="L2574" s="79" t="s">
        <v>774</v>
      </c>
      <c r="N2574" s="79" t="s">
        <v>775</v>
      </c>
      <c r="O2574" s="79" t="s">
        <v>776</v>
      </c>
      <c r="P2574" s="79" t="s">
        <v>752</v>
      </c>
    </row>
    <row r="2575" spans="11:16">
      <c r="K2575" s="362">
        <v>47924</v>
      </c>
      <c r="L2575" s="79" t="s">
        <v>767</v>
      </c>
      <c r="N2575" s="79" t="s">
        <v>777</v>
      </c>
      <c r="O2575" s="79" t="s">
        <v>754</v>
      </c>
      <c r="P2575" s="79" t="s">
        <v>779</v>
      </c>
    </row>
    <row r="2576" spans="11:16">
      <c r="K2576" s="362">
        <v>47925</v>
      </c>
      <c r="L2576" s="79" t="s">
        <v>769</v>
      </c>
      <c r="N2576" s="79" t="s">
        <v>752</v>
      </c>
      <c r="O2576" s="79" t="s">
        <v>790</v>
      </c>
      <c r="P2576" s="79" t="s">
        <v>750</v>
      </c>
    </row>
    <row r="2577" spans="11:16">
      <c r="K2577" s="362">
        <v>47926</v>
      </c>
      <c r="L2577" s="79" t="s">
        <v>770</v>
      </c>
      <c r="N2577" s="79" t="s">
        <v>778</v>
      </c>
      <c r="O2577" s="79" t="s">
        <v>754</v>
      </c>
      <c r="P2577" s="79" t="s">
        <v>750</v>
      </c>
    </row>
    <row r="2578" spans="11:16">
      <c r="K2578" s="362">
        <v>47927</v>
      </c>
      <c r="L2578" s="79" t="s">
        <v>771</v>
      </c>
      <c r="N2578" s="79" t="s">
        <v>752</v>
      </c>
      <c r="O2578" s="79" t="s">
        <v>780</v>
      </c>
      <c r="P2578" s="79" t="s">
        <v>750</v>
      </c>
    </row>
    <row r="2579" spans="11:16">
      <c r="K2579" s="362">
        <v>47928</v>
      </c>
      <c r="L2579" s="79" t="s">
        <v>772</v>
      </c>
      <c r="N2579" s="79" t="s">
        <v>782</v>
      </c>
      <c r="O2579" s="79" t="s">
        <v>754</v>
      </c>
      <c r="P2579" s="79" t="s">
        <v>784</v>
      </c>
    </row>
    <row r="2580" spans="11:16">
      <c r="K2580" s="362">
        <v>47929</v>
      </c>
      <c r="L2580" s="79" t="s">
        <v>773</v>
      </c>
      <c r="N2580" s="79" t="s">
        <v>752</v>
      </c>
      <c r="O2580" s="79" t="s">
        <v>754</v>
      </c>
      <c r="P2580" s="79" t="s">
        <v>750</v>
      </c>
    </row>
    <row r="2581" spans="11:16">
      <c r="K2581" s="362">
        <v>47930</v>
      </c>
      <c r="L2581" s="79" t="s">
        <v>774</v>
      </c>
      <c r="N2581" s="79" t="s">
        <v>777</v>
      </c>
      <c r="O2581" s="79" t="s">
        <v>754</v>
      </c>
      <c r="P2581" s="79" t="s">
        <v>750</v>
      </c>
    </row>
    <row r="2582" spans="11:16">
      <c r="K2582" s="362">
        <v>47931</v>
      </c>
      <c r="L2582" s="79" t="s">
        <v>767</v>
      </c>
      <c r="N2582" s="79" t="s">
        <v>792</v>
      </c>
      <c r="O2582" s="79" t="s">
        <v>786</v>
      </c>
      <c r="P2582" s="79" t="s">
        <v>754</v>
      </c>
    </row>
    <row r="2583" spans="11:16">
      <c r="K2583" s="362">
        <v>47932</v>
      </c>
      <c r="L2583" s="79" t="s">
        <v>769</v>
      </c>
      <c r="N2583" s="79" t="s">
        <v>776</v>
      </c>
      <c r="O2583" s="79" t="s">
        <v>753</v>
      </c>
      <c r="P2583" s="79" t="s">
        <v>754</v>
      </c>
    </row>
    <row r="2584" spans="11:16">
      <c r="K2584" s="362">
        <v>47933</v>
      </c>
      <c r="L2584" s="79" t="s">
        <v>770</v>
      </c>
      <c r="N2584" s="79" t="s">
        <v>776</v>
      </c>
      <c r="O2584" s="79" t="s">
        <v>752</v>
      </c>
      <c r="P2584" s="79" t="s">
        <v>785</v>
      </c>
    </row>
    <row r="2585" spans="11:16">
      <c r="K2585" s="362">
        <v>47934</v>
      </c>
      <c r="L2585" s="79" t="s">
        <v>771</v>
      </c>
      <c r="N2585" s="79" t="s">
        <v>750</v>
      </c>
      <c r="O2585" s="79" t="s">
        <v>782</v>
      </c>
      <c r="P2585" s="79" t="s">
        <v>754</v>
      </c>
    </row>
    <row r="2586" spans="11:16">
      <c r="K2586" s="362">
        <v>47935</v>
      </c>
      <c r="L2586" s="79" t="s">
        <v>772</v>
      </c>
      <c r="N2586" s="79" t="s">
        <v>784</v>
      </c>
      <c r="O2586" s="79" t="s">
        <v>752</v>
      </c>
      <c r="P2586" s="79" t="s">
        <v>790</v>
      </c>
    </row>
    <row r="2587" spans="11:16">
      <c r="K2587" s="362">
        <v>47936</v>
      </c>
      <c r="L2587" s="79" t="s">
        <v>773</v>
      </c>
      <c r="N2587" s="79" t="s">
        <v>750</v>
      </c>
      <c r="O2587" s="79" t="s">
        <v>752</v>
      </c>
      <c r="P2587" s="79" t="s">
        <v>754</v>
      </c>
    </row>
    <row r="2588" spans="11:16">
      <c r="K2588" s="362">
        <v>47937</v>
      </c>
      <c r="L2588" s="79" t="s">
        <v>774</v>
      </c>
      <c r="N2588" s="79" t="s">
        <v>779</v>
      </c>
      <c r="O2588" s="79" t="s">
        <v>752</v>
      </c>
      <c r="P2588" s="79" t="s">
        <v>780</v>
      </c>
    </row>
    <row r="2589" spans="11:16">
      <c r="K2589" s="362">
        <v>47938</v>
      </c>
      <c r="L2589" s="79" t="s">
        <v>767</v>
      </c>
      <c r="N2589" s="79" t="s">
        <v>754</v>
      </c>
      <c r="O2589" s="79" t="s">
        <v>784</v>
      </c>
      <c r="P2589" s="79" t="s">
        <v>752</v>
      </c>
    </row>
    <row r="2590" spans="11:16">
      <c r="K2590" s="362">
        <v>47939</v>
      </c>
      <c r="L2590" s="79" t="s">
        <v>769</v>
      </c>
      <c r="N2590" s="79" t="s">
        <v>754</v>
      </c>
      <c r="O2590" s="79" t="s">
        <v>750</v>
      </c>
      <c r="P2590" s="79" t="s">
        <v>777</v>
      </c>
    </row>
    <row r="2591" spans="11:16">
      <c r="K2591" s="362">
        <v>47940</v>
      </c>
      <c r="L2591" s="79" t="s">
        <v>770</v>
      </c>
      <c r="N2591" s="79" t="s">
        <v>754</v>
      </c>
      <c r="O2591" s="79" t="s">
        <v>750</v>
      </c>
      <c r="P2591" s="79" t="s">
        <v>787</v>
      </c>
    </row>
    <row r="2592" spans="11:16">
      <c r="K2592" s="362">
        <v>47941</v>
      </c>
      <c r="L2592" s="79" t="s">
        <v>771</v>
      </c>
      <c r="N2592" s="79" t="s">
        <v>788</v>
      </c>
      <c r="O2592" s="79" t="s">
        <v>750</v>
      </c>
      <c r="P2592" s="79" t="s">
        <v>783</v>
      </c>
    </row>
    <row r="2593" spans="11:16">
      <c r="K2593" s="362">
        <v>47942</v>
      </c>
      <c r="L2593" s="79" t="s">
        <v>772</v>
      </c>
      <c r="N2593" s="79" t="s">
        <v>758</v>
      </c>
      <c r="O2593" s="79" t="s">
        <v>779</v>
      </c>
      <c r="P2593" s="79" t="s">
        <v>777</v>
      </c>
    </row>
    <row r="2594" spans="11:16">
      <c r="K2594" s="362">
        <v>47943</v>
      </c>
      <c r="L2594" s="79" t="s">
        <v>773</v>
      </c>
      <c r="N2594" s="79" t="s">
        <v>775</v>
      </c>
      <c r="O2594" s="79" t="s">
        <v>784</v>
      </c>
      <c r="P2594" s="79" t="s">
        <v>752</v>
      </c>
    </row>
    <row r="2595" spans="11:16">
      <c r="K2595" s="362">
        <v>47944</v>
      </c>
      <c r="L2595" s="79" t="s">
        <v>774</v>
      </c>
      <c r="N2595" s="79" t="s">
        <v>754</v>
      </c>
      <c r="O2595" s="79" t="s">
        <v>751</v>
      </c>
      <c r="P2595" s="79" t="s">
        <v>777</v>
      </c>
    </row>
    <row r="2596" spans="11:16">
      <c r="K2596" s="362">
        <v>47945</v>
      </c>
      <c r="L2596" s="79" t="s">
        <v>767</v>
      </c>
      <c r="N2596" s="79" t="s">
        <v>777</v>
      </c>
      <c r="O2596" s="79" t="s">
        <v>785</v>
      </c>
      <c r="P2596" s="79" t="s">
        <v>791</v>
      </c>
    </row>
    <row r="2597" spans="11:16">
      <c r="K2597" s="362">
        <v>47946</v>
      </c>
      <c r="L2597" s="79" t="s">
        <v>769</v>
      </c>
      <c r="N2597" s="79" t="s">
        <v>782</v>
      </c>
      <c r="O2597" s="79" t="s">
        <v>775</v>
      </c>
      <c r="P2597" s="79" t="s">
        <v>779</v>
      </c>
    </row>
    <row r="2598" spans="11:16">
      <c r="K2598" s="362">
        <v>47947</v>
      </c>
      <c r="L2598" s="79" t="s">
        <v>770</v>
      </c>
      <c r="N2598" s="79" t="s">
        <v>752</v>
      </c>
      <c r="O2598" s="79" t="s">
        <v>785</v>
      </c>
      <c r="P2598" s="79" t="s">
        <v>781</v>
      </c>
    </row>
    <row r="2599" spans="11:16">
      <c r="K2599" s="362">
        <v>47948</v>
      </c>
      <c r="L2599" s="79" t="s">
        <v>771</v>
      </c>
      <c r="N2599" s="79" t="s">
        <v>752</v>
      </c>
      <c r="O2599" s="79" t="s">
        <v>775</v>
      </c>
      <c r="P2599" s="79" t="s">
        <v>750</v>
      </c>
    </row>
    <row r="2600" spans="11:16">
      <c r="K2600" s="362">
        <v>47949</v>
      </c>
      <c r="L2600" s="79" t="s">
        <v>772</v>
      </c>
      <c r="N2600" s="79" t="s">
        <v>778</v>
      </c>
      <c r="O2600" s="79" t="s">
        <v>754</v>
      </c>
      <c r="P2600" s="79" t="s">
        <v>750</v>
      </c>
    </row>
    <row r="2601" spans="11:16">
      <c r="K2601" s="362">
        <v>47950</v>
      </c>
      <c r="L2601" s="79" t="s">
        <v>773</v>
      </c>
      <c r="N2601" s="79" t="s">
        <v>777</v>
      </c>
      <c r="O2601" s="79" t="s">
        <v>775</v>
      </c>
      <c r="P2601" s="79" t="s">
        <v>776</v>
      </c>
    </row>
    <row r="2602" spans="11:16">
      <c r="K2602" s="362">
        <v>47951</v>
      </c>
      <c r="L2602" s="79" t="s">
        <v>774</v>
      </c>
      <c r="N2602" s="79" t="s">
        <v>787</v>
      </c>
      <c r="O2602" s="79" t="s">
        <v>788</v>
      </c>
      <c r="P2602" s="79" t="s">
        <v>781</v>
      </c>
    </row>
    <row r="2603" spans="11:16">
      <c r="K2603" s="362">
        <v>47952</v>
      </c>
      <c r="L2603" s="79" t="s">
        <v>767</v>
      </c>
      <c r="N2603" s="79" t="s">
        <v>750</v>
      </c>
      <c r="O2603" s="79" t="s">
        <v>777</v>
      </c>
      <c r="P2603" s="79" t="s">
        <v>789</v>
      </c>
    </row>
    <row r="2604" spans="11:16">
      <c r="K2604" s="362">
        <v>47953</v>
      </c>
      <c r="L2604" s="79" t="s">
        <v>769</v>
      </c>
      <c r="N2604" s="79" t="s">
        <v>781</v>
      </c>
      <c r="O2604" s="79" t="s">
        <v>753</v>
      </c>
      <c r="P2604" s="79" t="s">
        <v>785</v>
      </c>
    </row>
    <row r="2605" spans="11:16">
      <c r="K2605" s="362">
        <v>47954</v>
      </c>
      <c r="L2605" s="79" t="s">
        <v>770</v>
      </c>
      <c r="N2605" s="79" t="s">
        <v>779</v>
      </c>
      <c r="O2605" s="79" t="s">
        <v>752</v>
      </c>
      <c r="P2605" s="79" t="s">
        <v>775</v>
      </c>
    </row>
    <row r="2606" spans="11:16">
      <c r="K2606" s="362">
        <v>47955</v>
      </c>
      <c r="L2606" s="79" t="s">
        <v>771</v>
      </c>
      <c r="N2606" s="79" t="s">
        <v>779</v>
      </c>
      <c r="O2606" s="79" t="s">
        <v>777</v>
      </c>
      <c r="P2606" s="79" t="s">
        <v>789</v>
      </c>
    </row>
    <row r="2607" spans="11:16">
      <c r="K2607" s="362">
        <v>47956</v>
      </c>
      <c r="L2607" s="79" t="s">
        <v>772</v>
      </c>
      <c r="N2607" s="79" t="s">
        <v>776</v>
      </c>
      <c r="O2607" s="79" t="s">
        <v>752</v>
      </c>
      <c r="P2607" s="79" t="s">
        <v>775</v>
      </c>
    </row>
    <row r="2608" spans="11:16">
      <c r="K2608" s="362">
        <v>47957</v>
      </c>
      <c r="L2608" s="79" t="s">
        <v>773</v>
      </c>
      <c r="N2608" s="79" t="s">
        <v>776</v>
      </c>
      <c r="O2608" s="79" t="s">
        <v>782</v>
      </c>
      <c r="P2608" s="79" t="s">
        <v>790</v>
      </c>
    </row>
    <row r="2609" spans="11:16">
      <c r="K2609" s="362">
        <v>47958</v>
      </c>
      <c r="L2609" s="79" t="s">
        <v>774</v>
      </c>
      <c r="N2609" s="79" t="s">
        <v>750</v>
      </c>
      <c r="O2609" s="79" t="s">
        <v>752</v>
      </c>
      <c r="P2609" s="79" t="s">
        <v>754</v>
      </c>
    </row>
    <row r="2610" spans="11:16">
      <c r="K2610" s="362">
        <v>47959</v>
      </c>
      <c r="L2610" s="79" t="s">
        <v>767</v>
      </c>
      <c r="N2610" s="79" t="s">
        <v>789</v>
      </c>
      <c r="O2610" s="79" t="s">
        <v>781</v>
      </c>
      <c r="P2610" s="79" t="s">
        <v>752</v>
      </c>
    </row>
    <row r="2611" spans="11:16">
      <c r="K2611" s="362">
        <v>47960</v>
      </c>
      <c r="L2611" s="79" t="s">
        <v>769</v>
      </c>
      <c r="N2611" s="79" t="s">
        <v>758</v>
      </c>
      <c r="O2611" s="79" t="s">
        <v>750</v>
      </c>
      <c r="P2611" s="79" t="s">
        <v>752</v>
      </c>
    </row>
    <row r="2612" spans="11:16">
      <c r="K2612" s="362">
        <v>47961</v>
      </c>
      <c r="L2612" s="79" t="s">
        <v>770</v>
      </c>
      <c r="N2612" s="79" t="s">
        <v>754</v>
      </c>
      <c r="O2612" s="79" t="s">
        <v>750</v>
      </c>
      <c r="P2612" s="79" t="s">
        <v>777</v>
      </c>
    </row>
    <row r="2613" spans="11:16">
      <c r="K2613" s="362">
        <v>47962</v>
      </c>
      <c r="L2613" s="79" t="s">
        <v>771</v>
      </c>
      <c r="N2613" s="79" t="s">
        <v>775</v>
      </c>
      <c r="O2613" s="79" t="s">
        <v>779</v>
      </c>
      <c r="P2613" s="79" t="s">
        <v>786</v>
      </c>
    </row>
    <row r="2614" spans="11:16">
      <c r="K2614" s="362">
        <v>47963</v>
      </c>
      <c r="L2614" s="79" t="s">
        <v>772</v>
      </c>
      <c r="N2614" s="79" t="s">
        <v>775</v>
      </c>
      <c r="O2614" s="79" t="s">
        <v>750</v>
      </c>
      <c r="P2614" s="79" t="s">
        <v>752</v>
      </c>
    </row>
    <row r="2615" spans="11:16">
      <c r="K2615" s="362">
        <v>47964</v>
      </c>
      <c r="L2615" s="79" t="s">
        <v>773</v>
      </c>
      <c r="N2615" s="79" t="s">
        <v>754</v>
      </c>
      <c r="O2615" s="79" t="s">
        <v>779</v>
      </c>
      <c r="P2615" s="79" t="s">
        <v>753</v>
      </c>
    </row>
    <row r="2616" spans="11:16">
      <c r="K2616" s="362">
        <v>47965</v>
      </c>
      <c r="L2616" s="79" t="s">
        <v>774</v>
      </c>
      <c r="N2616" s="79" t="s">
        <v>754</v>
      </c>
      <c r="O2616" s="79" t="s">
        <v>779</v>
      </c>
      <c r="P2616" s="79" t="s">
        <v>783</v>
      </c>
    </row>
    <row r="2617" spans="11:16">
      <c r="K2617" s="362">
        <v>47966</v>
      </c>
      <c r="L2617" s="79" t="s">
        <v>767</v>
      </c>
      <c r="N2617" s="79" t="s">
        <v>783</v>
      </c>
      <c r="O2617" s="79" t="s">
        <v>754</v>
      </c>
      <c r="P2617" s="79" t="s">
        <v>781</v>
      </c>
    </row>
    <row r="2618" spans="11:16">
      <c r="K2618" s="362">
        <v>47967</v>
      </c>
      <c r="L2618" s="79" t="s">
        <v>769</v>
      </c>
      <c r="N2618" s="79" t="s">
        <v>752</v>
      </c>
      <c r="O2618" s="79" t="s">
        <v>780</v>
      </c>
      <c r="P2618" s="79" t="s">
        <v>750</v>
      </c>
    </row>
    <row r="2619" spans="11:16">
      <c r="K2619" s="362">
        <v>47968</v>
      </c>
      <c r="L2619" s="79" t="s">
        <v>770</v>
      </c>
      <c r="N2619" s="79" t="s">
        <v>778</v>
      </c>
      <c r="O2619" s="79" t="s">
        <v>754</v>
      </c>
      <c r="P2619" s="79" t="s">
        <v>784</v>
      </c>
    </row>
    <row r="2620" spans="11:16">
      <c r="K2620" s="362">
        <v>47969</v>
      </c>
      <c r="L2620" s="79" t="s">
        <v>771</v>
      </c>
      <c r="N2620" s="79" t="s">
        <v>752</v>
      </c>
      <c r="O2620" s="79" t="s">
        <v>754</v>
      </c>
      <c r="P2620" s="79" t="s">
        <v>750</v>
      </c>
    </row>
    <row r="2621" spans="11:16">
      <c r="K2621" s="362">
        <v>47970</v>
      </c>
      <c r="L2621" s="79" t="s">
        <v>772</v>
      </c>
      <c r="N2621" s="79" t="s">
        <v>782</v>
      </c>
      <c r="O2621" s="79" t="s">
        <v>754</v>
      </c>
      <c r="P2621" s="79" t="s">
        <v>779</v>
      </c>
    </row>
    <row r="2622" spans="11:16">
      <c r="K2622" s="362">
        <v>47971</v>
      </c>
      <c r="L2622" s="79" t="s">
        <v>773</v>
      </c>
      <c r="N2622" s="79" t="s">
        <v>752</v>
      </c>
      <c r="O2622" s="79" t="s">
        <v>790</v>
      </c>
      <c r="P2622" s="79" t="s">
        <v>750</v>
      </c>
    </row>
    <row r="2623" spans="11:16">
      <c r="K2623" s="362">
        <v>47972</v>
      </c>
      <c r="L2623" s="79" t="s">
        <v>774</v>
      </c>
      <c r="N2623" s="79" t="s">
        <v>752</v>
      </c>
      <c r="O2623" s="79" t="s">
        <v>754</v>
      </c>
      <c r="P2623" s="79" t="s">
        <v>781</v>
      </c>
    </row>
    <row r="2624" spans="11:16">
      <c r="K2624" s="362">
        <v>47973</v>
      </c>
      <c r="L2624" s="79" t="s">
        <v>767</v>
      </c>
      <c r="N2624" s="79" t="s">
        <v>750</v>
      </c>
      <c r="O2624" s="79" t="s">
        <v>752</v>
      </c>
      <c r="P2624" s="79" t="s">
        <v>789</v>
      </c>
    </row>
    <row r="2625" spans="11:16">
      <c r="K2625" s="362">
        <v>47974</v>
      </c>
      <c r="L2625" s="79" t="s">
        <v>769</v>
      </c>
      <c r="N2625" s="79" t="s">
        <v>791</v>
      </c>
      <c r="O2625" s="79" t="s">
        <v>752</v>
      </c>
      <c r="P2625" s="79" t="s">
        <v>775</v>
      </c>
    </row>
    <row r="2626" spans="11:16">
      <c r="K2626" s="362">
        <v>47975</v>
      </c>
      <c r="L2626" s="79" t="s">
        <v>770</v>
      </c>
      <c r="N2626" s="79" t="s">
        <v>751</v>
      </c>
      <c r="O2626" s="79" t="s">
        <v>782</v>
      </c>
      <c r="P2626" s="79" t="s">
        <v>785</v>
      </c>
    </row>
    <row r="2627" spans="11:16">
      <c r="K2627" s="362">
        <v>47976</v>
      </c>
      <c r="L2627" s="79" t="s">
        <v>771</v>
      </c>
      <c r="N2627" s="79" t="s">
        <v>776</v>
      </c>
      <c r="O2627" s="79" t="s">
        <v>778</v>
      </c>
      <c r="P2627" s="79" t="s">
        <v>754</v>
      </c>
    </row>
    <row r="2628" spans="11:16">
      <c r="K2628" s="362">
        <v>47977</v>
      </c>
      <c r="L2628" s="79" t="s">
        <v>772</v>
      </c>
      <c r="N2628" s="79" t="s">
        <v>750</v>
      </c>
      <c r="O2628" s="79" t="s">
        <v>753</v>
      </c>
      <c r="P2628" s="79" t="s">
        <v>785</v>
      </c>
    </row>
    <row r="2629" spans="11:16">
      <c r="K2629" s="362">
        <v>47978</v>
      </c>
      <c r="L2629" s="79" t="s">
        <v>773</v>
      </c>
      <c r="N2629" s="79" t="s">
        <v>781</v>
      </c>
      <c r="O2629" s="79" t="s">
        <v>777</v>
      </c>
      <c r="P2629" s="79" t="s">
        <v>788</v>
      </c>
    </row>
    <row r="2630" spans="11:16">
      <c r="K2630" s="362">
        <v>47979</v>
      </c>
      <c r="L2630" s="79" t="s">
        <v>774</v>
      </c>
      <c r="N2630" s="79" t="s">
        <v>779</v>
      </c>
      <c r="O2630" s="79" t="s">
        <v>783</v>
      </c>
      <c r="P2630" s="79" t="s">
        <v>780</v>
      </c>
    </row>
    <row r="2631" spans="11:16">
      <c r="K2631" s="362">
        <v>47980</v>
      </c>
      <c r="L2631" s="79" t="s">
        <v>767</v>
      </c>
      <c r="N2631" s="79" t="s">
        <v>754</v>
      </c>
      <c r="O2631" s="79" t="s">
        <v>781</v>
      </c>
      <c r="P2631" s="79" t="s">
        <v>777</v>
      </c>
    </row>
    <row r="2632" spans="11:16">
      <c r="K2632" s="362">
        <v>47981</v>
      </c>
      <c r="L2632" s="79" t="s">
        <v>769</v>
      </c>
      <c r="N2632" s="79" t="s">
        <v>754</v>
      </c>
      <c r="O2632" s="79" t="s">
        <v>776</v>
      </c>
      <c r="P2632" s="79" t="s">
        <v>752</v>
      </c>
    </row>
    <row r="2633" spans="11:16">
      <c r="K2633" s="362">
        <v>47982</v>
      </c>
      <c r="L2633" s="79" t="s">
        <v>770</v>
      </c>
      <c r="N2633" s="79" t="s">
        <v>790</v>
      </c>
      <c r="O2633" s="79" t="s">
        <v>750</v>
      </c>
      <c r="P2633" s="79" t="s">
        <v>752</v>
      </c>
    </row>
    <row r="2634" spans="11:16">
      <c r="K2634" s="362">
        <v>47983</v>
      </c>
      <c r="L2634" s="79" t="s">
        <v>771</v>
      </c>
      <c r="N2634" s="79" t="s">
        <v>785</v>
      </c>
      <c r="O2634" s="79" t="s">
        <v>776</v>
      </c>
      <c r="P2634" s="79" t="s">
        <v>783</v>
      </c>
    </row>
    <row r="2635" spans="11:16">
      <c r="K2635" s="362">
        <v>47984</v>
      </c>
      <c r="L2635" s="79" t="s">
        <v>772</v>
      </c>
      <c r="N2635" s="79" t="s">
        <v>789</v>
      </c>
      <c r="O2635" s="79" t="s">
        <v>791</v>
      </c>
      <c r="P2635" s="79" t="s">
        <v>777</v>
      </c>
    </row>
    <row r="2636" spans="11:16">
      <c r="K2636" s="362">
        <v>47985</v>
      </c>
      <c r="L2636" s="79" t="s">
        <v>773</v>
      </c>
      <c r="N2636" s="79" t="s">
        <v>754</v>
      </c>
      <c r="O2636" s="79" t="s">
        <v>781</v>
      </c>
      <c r="P2636" s="79" t="s">
        <v>787</v>
      </c>
    </row>
    <row r="2637" spans="11:16">
      <c r="K2637" s="362">
        <v>47986</v>
      </c>
      <c r="L2637" s="79" t="s">
        <v>774</v>
      </c>
      <c r="N2637" s="79" t="s">
        <v>785</v>
      </c>
      <c r="O2637" s="79" t="s">
        <v>751</v>
      </c>
      <c r="P2637" s="79" t="s">
        <v>777</v>
      </c>
    </row>
    <row r="2638" spans="11:16">
      <c r="K2638" s="362">
        <v>47987</v>
      </c>
      <c r="L2638" s="79" t="s">
        <v>767</v>
      </c>
      <c r="N2638" s="79" t="s">
        <v>782</v>
      </c>
      <c r="O2638" s="79" t="s">
        <v>754</v>
      </c>
      <c r="P2638" s="79" t="s">
        <v>776</v>
      </c>
    </row>
    <row r="2639" spans="11:16">
      <c r="K2639" s="362">
        <v>47988</v>
      </c>
      <c r="L2639" s="79" t="s">
        <v>769</v>
      </c>
      <c r="N2639" s="79" t="s">
        <v>782</v>
      </c>
      <c r="O2639" s="79" t="s">
        <v>785</v>
      </c>
      <c r="P2639" s="79" t="s">
        <v>792</v>
      </c>
    </row>
    <row r="2640" spans="11:16">
      <c r="K2640" s="362">
        <v>47989</v>
      </c>
      <c r="L2640" s="79" t="s">
        <v>770</v>
      </c>
      <c r="N2640" s="79" t="s">
        <v>783</v>
      </c>
      <c r="O2640" s="79" t="s">
        <v>754</v>
      </c>
      <c r="P2640" s="79" t="s">
        <v>776</v>
      </c>
    </row>
    <row r="2641" spans="11:16">
      <c r="K2641" s="362">
        <v>47990</v>
      </c>
      <c r="L2641" s="79" t="s">
        <v>771</v>
      </c>
      <c r="N2641" s="79" t="s">
        <v>778</v>
      </c>
      <c r="O2641" s="79" t="s">
        <v>754</v>
      </c>
      <c r="P2641" s="79" t="s">
        <v>750</v>
      </c>
    </row>
    <row r="2642" spans="11:16">
      <c r="K2642" s="362">
        <v>47991</v>
      </c>
      <c r="L2642" s="79" t="s">
        <v>772</v>
      </c>
      <c r="N2642" s="79" t="s">
        <v>753</v>
      </c>
      <c r="O2642" s="79" t="s">
        <v>785</v>
      </c>
      <c r="P2642" s="79" t="s">
        <v>781</v>
      </c>
    </row>
    <row r="2643" spans="11:16">
      <c r="K2643" s="362">
        <v>47992</v>
      </c>
      <c r="L2643" s="79" t="s">
        <v>773</v>
      </c>
      <c r="N2643" s="79" t="s">
        <v>777</v>
      </c>
      <c r="O2643" s="79" t="s">
        <v>788</v>
      </c>
      <c r="P2643" s="79" t="s">
        <v>779</v>
      </c>
    </row>
    <row r="2644" spans="11:16">
      <c r="K2644" s="362">
        <v>47993</v>
      </c>
      <c r="L2644" s="79" t="s">
        <v>774</v>
      </c>
      <c r="N2644" s="79" t="s">
        <v>783</v>
      </c>
      <c r="O2644" s="79" t="s">
        <v>780</v>
      </c>
      <c r="P2644" s="79" t="s">
        <v>750</v>
      </c>
    </row>
    <row r="2645" spans="11:16">
      <c r="K2645" s="362">
        <v>47994</v>
      </c>
      <c r="L2645" s="79" t="s">
        <v>767</v>
      </c>
      <c r="N2645" s="79" t="s">
        <v>781</v>
      </c>
      <c r="O2645" s="79" t="s">
        <v>777</v>
      </c>
      <c r="P2645" s="79" t="s">
        <v>754</v>
      </c>
    </row>
    <row r="2646" spans="11:16">
      <c r="K2646" s="362">
        <v>47995</v>
      </c>
      <c r="L2646" s="79" t="s">
        <v>769</v>
      </c>
      <c r="N2646" s="79" t="s">
        <v>776</v>
      </c>
      <c r="O2646" s="79" t="s">
        <v>752</v>
      </c>
      <c r="P2646" s="79" t="s">
        <v>790</v>
      </c>
    </row>
    <row r="2647" spans="11:16">
      <c r="K2647" s="362">
        <v>47996</v>
      </c>
      <c r="L2647" s="79" t="s">
        <v>770</v>
      </c>
      <c r="N2647" s="79" t="s">
        <v>750</v>
      </c>
      <c r="O2647" s="79" t="s">
        <v>752</v>
      </c>
      <c r="P2647" s="79" t="s">
        <v>785</v>
      </c>
    </row>
    <row r="2648" spans="11:16">
      <c r="K2648" s="362">
        <v>47997</v>
      </c>
      <c r="L2648" s="79" t="s">
        <v>771</v>
      </c>
      <c r="N2648" s="79" t="s">
        <v>776</v>
      </c>
      <c r="O2648" s="79" t="s">
        <v>783</v>
      </c>
      <c r="P2648" s="79" t="s">
        <v>789</v>
      </c>
    </row>
    <row r="2649" spans="11:16">
      <c r="K2649" s="362">
        <v>47998</v>
      </c>
      <c r="L2649" s="79" t="s">
        <v>772</v>
      </c>
      <c r="N2649" s="79" t="s">
        <v>791</v>
      </c>
      <c r="O2649" s="79" t="s">
        <v>777</v>
      </c>
      <c r="P2649" s="79" t="s">
        <v>754</v>
      </c>
    </row>
    <row r="2650" spans="11:16">
      <c r="K2650" s="362">
        <v>47999</v>
      </c>
      <c r="L2650" s="79" t="s">
        <v>773</v>
      </c>
      <c r="N2650" s="79" t="s">
        <v>781</v>
      </c>
      <c r="O2650" s="79" t="s">
        <v>787</v>
      </c>
      <c r="P2650" s="79" t="s">
        <v>785</v>
      </c>
    </row>
    <row r="2651" spans="11:16">
      <c r="K2651" s="362">
        <v>48000</v>
      </c>
      <c r="L2651" s="79" t="s">
        <v>774</v>
      </c>
      <c r="N2651" s="79" t="s">
        <v>751</v>
      </c>
      <c r="O2651" s="79" t="s">
        <v>777</v>
      </c>
      <c r="P2651" s="79" t="s">
        <v>780</v>
      </c>
    </row>
    <row r="2652" spans="11:16">
      <c r="K2652" s="362">
        <v>48001</v>
      </c>
      <c r="L2652" s="79" t="s">
        <v>767</v>
      </c>
      <c r="N2652" s="79" t="s">
        <v>754</v>
      </c>
      <c r="O2652" s="79" t="s">
        <v>776</v>
      </c>
      <c r="P2652" s="79" t="s">
        <v>782</v>
      </c>
    </row>
    <row r="2653" spans="11:16">
      <c r="K2653" s="362">
        <v>48002</v>
      </c>
      <c r="L2653" s="79" t="s">
        <v>769</v>
      </c>
      <c r="N2653" s="79" t="s">
        <v>785</v>
      </c>
      <c r="O2653" s="79" t="s">
        <v>792</v>
      </c>
      <c r="P2653" s="79" t="s">
        <v>783</v>
      </c>
    </row>
    <row r="2654" spans="11:16">
      <c r="K2654" s="362">
        <v>48003</v>
      </c>
      <c r="L2654" s="79" t="s">
        <v>770</v>
      </c>
      <c r="N2654" s="79" t="s">
        <v>754</v>
      </c>
      <c r="O2654" s="79" t="s">
        <v>776</v>
      </c>
      <c r="P2654" s="79" t="s">
        <v>783</v>
      </c>
    </row>
    <row r="2655" spans="11:16">
      <c r="K2655" s="362">
        <v>48004</v>
      </c>
      <c r="L2655" s="79" t="s">
        <v>771</v>
      </c>
      <c r="N2655" s="79" t="s">
        <v>780</v>
      </c>
      <c r="O2655" s="79" t="s">
        <v>784</v>
      </c>
      <c r="P2655" s="79" t="s">
        <v>752</v>
      </c>
    </row>
    <row r="2656" spans="11:16">
      <c r="K2656" s="362">
        <v>48005</v>
      </c>
      <c r="L2656" s="79" t="s">
        <v>772</v>
      </c>
      <c r="N2656" s="79" t="s">
        <v>754</v>
      </c>
      <c r="O2656" s="79" t="s">
        <v>750</v>
      </c>
      <c r="P2656" s="79" t="s">
        <v>787</v>
      </c>
    </row>
    <row r="2657" spans="11:16">
      <c r="K2657" s="362">
        <v>48006</v>
      </c>
      <c r="L2657" s="79" t="s">
        <v>773</v>
      </c>
      <c r="N2657" s="79" t="s">
        <v>785</v>
      </c>
      <c r="O2657" s="79" t="s">
        <v>750</v>
      </c>
      <c r="P2657" s="79" t="s">
        <v>753</v>
      </c>
    </row>
    <row r="2658" spans="11:16">
      <c r="K2658" s="362">
        <v>48007</v>
      </c>
      <c r="L2658" s="79" t="s">
        <v>774</v>
      </c>
      <c r="N2658" s="79" t="s">
        <v>754</v>
      </c>
      <c r="O2658" s="79" t="s">
        <v>750</v>
      </c>
      <c r="P2658" s="79" t="s">
        <v>782</v>
      </c>
    </row>
    <row r="2659" spans="11:16">
      <c r="K2659" s="362">
        <v>48008</v>
      </c>
      <c r="L2659" s="79" t="s">
        <v>767</v>
      </c>
      <c r="N2659" s="79" t="s">
        <v>752</v>
      </c>
      <c r="O2659" s="79" t="s">
        <v>754</v>
      </c>
      <c r="P2659" s="79" t="s">
        <v>750</v>
      </c>
    </row>
    <row r="2660" spans="11:16">
      <c r="K2660" s="362">
        <v>48009</v>
      </c>
      <c r="L2660" s="79" t="s">
        <v>769</v>
      </c>
      <c r="N2660" s="79" t="s">
        <v>753</v>
      </c>
      <c r="O2660" s="79" t="s">
        <v>780</v>
      </c>
      <c r="P2660" s="79" t="s">
        <v>750</v>
      </c>
    </row>
    <row r="2661" spans="11:16">
      <c r="K2661" s="362">
        <v>48010</v>
      </c>
      <c r="L2661" s="79" t="s">
        <v>770</v>
      </c>
      <c r="N2661" s="79" t="s">
        <v>752</v>
      </c>
      <c r="O2661" s="79" t="s">
        <v>754</v>
      </c>
      <c r="P2661" s="79" t="s">
        <v>779</v>
      </c>
    </row>
    <row r="2662" spans="11:16">
      <c r="K2662" s="362">
        <v>48011</v>
      </c>
      <c r="L2662" s="79" t="s">
        <v>771</v>
      </c>
      <c r="N2662" s="79" t="s">
        <v>783</v>
      </c>
      <c r="O2662" s="79" t="s">
        <v>754</v>
      </c>
      <c r="P2662" s="79" t="s">
        <v>750</v>
      </c>
    </row>
    <row r="2663" spans="11:16">
      <c r="K2663" s="362">
        <v>48012</v>
      </c>
      <c r="L2663" s="79" t="s">
        <v>772</v>
      </c>
      <c r="N2663" s="79" t="s">
        <v>752</v>
      </c>
      <c r="O2663" s="79" t="s">
        <v>785</v>
      </c>
      <c r="P2663" s="79" t="s">
        <v>781</v>
      </c>
    </row>
    <row r="2664" spans="11:16">
      <c r="K2664" s="362">
        <v>48013</v>
      </c>
      <c r="L2664" s="79" t="s">
        <v>773</v>
      </c>
      <c r="N2664" s="79" t="s">
        <v>782</v>
      </c>
      <c r="O2664" s="79" t="s">
        <v>754</v>
      </c>
      <c r="P2664" s="79" t="s">
        <v>776</v>
      </c>
    </row>
    <row r="2665" spans="11:16">
      <c r="K2665" s="362">
        <v>48014</v>
      </c>
      <c r="L2665" s="79" t="s">
        <v>774</v>
      </c>
      <c r="N2665" s="79" t="s">
        <v>753</v>
      </c>
      <c r="O2665" s="79" t="s">
        <v>754</v>
      </c>
      <c r="P2665" s="79" t="s">
        <v>750</v>
      </c>
    </row>
    <row r="2666" spans="11:16">
      <c r="K2666" s="362">
        <v>48015</v>
      </c>
      <c r="L2666" s="79" t="s">
        <v>767</v>
      </c>
      <c r="N2666" s="79" t="s">
        <v>779</v>
      </c>
      <c r="O2666" s="79" t="s">
        <v>753</v>
      </c>
      <c r="P2666" s="79" t="s">
        <v>775</v>
      </c>
    </row>
    <row r="2667" spans="11:16">
      <c r="K2667" s="362">
        <v>48016</v>
      </c>
      <c r="L2667" s="79" t="s">
        <v>769</v>
      </c>
      <c r="N2667" s="79" t="s">
        <v>751</v>
      </c>
      <c r="O2667" s="79" t="s">
        <v>783</v>
      </c>
      <c r="P2667" s="79" t="s">
        <v>780</v>
      </c>
    </row>
    <row r="2668" spans="11:16">
      <c r="K2668" s="362">
        <v>48017</v>
      </c>
      <c r="L2668" s="79" t="s">
        <v>770</v>
      </c>
      <c r="N2668" s="79" t="s">
        <v>776</v>
      </c>
      <c r="O2668" s="79" t="s">
        <v>752</v>
      </c>
      <c r="P2668" s="79" t="s">
        <v>785</v>
      </c>
    </row>
    <row r="2669" spans="11:16">
      <c r="K2669" s="362">
        <v>48018</v>
      </c>
      <c r="L2669" s="79" t="s">
        <v>771</v>
      </c>
      <c r="N2669" s="79" t="s">
        <v>751</v>
      </c>
      <c r="O2669" s="79" t="s">
        <v>783</v>
      </c>
      <c r="P2669" s="79" t="s">
        <v>754</v>
      </c>
    </row>
    <row r="2670" spans="11:16">
      <c r="K2670" s="362">
        <v>48019</v>
      </c>
      <c r="L2670" s="79" t="s">
        <v>772</v>
      </c>
      <c r="N2670" s="79" t="s">
        <v>781</v>
      </c>
      <c r="O2670" s="79" t="s">
        <v>783</v>
      </c>
      <c r="P2670" s="79" t="s">
        <v>788</v>
      </c>
    </row>
    <row r="2671" spans="11:16">
      <c r="K2671" s="362">
        <v>48020</v>
      </c>
      <c r="L2671" s="79" t="s">
        <v>773</v>
      </c>
      <c r="N2671" s="79" t="s">
        <v>750</v>
      </c>
      <c r="O2671" s="79" t="s">
        <v>752</v>
      </c>
      <c r="P2671" s="79" t="s">
        <v>789</v>
      </c>
    </row>
    <row r="2672" spans="11:16">
      <c r="K2672" s="362">
        <v>48021</v>
      </c>
      <c r="L2672" s="79" t="s">
        <v>774</v>
      </c>
      <c r="N2672" s="79" t="s">
        <v>750</v>
      </c>
      <c r="O2672" s="79" t="s">
        <v>783</v>
      </c>
      <c r="P2672" s="79" t="s">
        <v>790</v>
      </c>
    </row>
    <row r="2673" spans="11:16">
      <c r="K2673" s="362">
        <v>48022</v>
      </c>
      <c r="L2673" s="79" t="s">
        <v>767</v>
      </c>
      <c r="N2673" s="79" t="s">
        <v>775</v>
      </c>
      <c r="O2673" s="79" t="s">
        <v>750</v>
      </c>
      <c r="P2673" s="79" t="s">
        <v>752</v>
      </c>
    </row>
    <row r="2674" spans="11:16">
      <c r="K2674" s="362">
        <v>48023</v>
      </c>
      <c r="L2674" s="79" t="s">
        <v>769</v>
      </c>
      <c r="N2674" s="79" t="s">
        <v>790</v>
      </c>
      <c r="O2674" s="79" t="s">
        <v>791</v>
      </c>
      <c r="P2674" s="79" t="s">
        <v>777</v>
      </c>
    </row>
    <row r="2675" spans="11:16">
      <c r="K2675" s="362">
        <v>48024</v>
      </c>
      <c r="L2675" s="79" t="s">
        <v>770</v>
      </c>
      <c r="N2675" s="79" t="s">
        <v>788</v>
      </c>
      <c r="O2675" s="79" t="s">
        <v>750</v>
      </c>
      <c r="P2675" s="79" t="s">
        <v>752</v>
      </c>
    </row>
    <row r="2676" spans="11:16">
      <c r="K2676" s="362">
        <v>48025</v>
      </c>
      <c r="L2676" s="79" t="s">
        <v>771</v>
      </c>
      <c r="N2676" s="79" t="s">
        <v>788</v>
      </c>
      <c r="O2676" s="79" t="s">
        <v>751</v>
      </c>
      <c r="P2676" s="79" t="s">
        <v>783</v>
      </c>
    </row>
    <row r="2677" spans="11:16">
      <c r="K2677" s="362">
        <v>48026</v>
      </c>
      <c r="L2677" s="79" t="s">
        <v>772</v>
      </c>
      <c r="N2677" s="79" t="s">
        <v>775</v>
      </c>
      <c r="O2677" s="79" t="s">
        <v>750</v>
      </c>
      <c r="P2677" s="79" t="s">
        <v>752</v>
      </c>
    </row>
    <row r="2678" spans="11:16">
      <c r="K2678" s="362">
        <v>48027</v>
      </c>
      <c r="L2678" s="79" t="s">
        <v>773</v>
      </c>
      <c r="N2678" s="79" t="s">
        <v>780</v>
      </c>
      <c r="O2678" s="79" t="s">
        <v>781</v>
      </c>
      <c r="P2678" s="79" t="s">
        <v>782</v>
      </c>
    </row>
    <row r="2679" spans="11:16">
      <c r="K2679" s="362">
        <v>48028</v>
      </c>
      <c r="L2679" s="79" t="s">
        <v>774</v>
      </c>
      <c r="N2679" s="79" t="s">
        <v>754</v>
      </c>
      <c r="O2679" s="79" t="s">
        <v>781</v>
      </c>
      <c r="P2679" s="79" t="s">
        <v>752</v>
      </c>
    </row>
    <row r="2680" spans="11:16">
      <c r="K2680" s="362">
        <v>48029</v>
      </c>
      <c r="L2680" s="79" t="s">
        <v>767</v>
      </c>
      <c r="N2680" s="79" t="s">
        <v>787</v>
      </c>
      <c r="O2680" s="79" t="s">
        <v>780</v>
      </c>
      <c r="P2680" s="79" t="s">
        <v>779</v>
      </c>
    </row>
    <row r="2681" spans="11:16">
      <c r="K2681" s="362">
        <v>48030</v>
      </c>
      <c r="L2681" s="79" t="s">
        <v>769</v>
      </c>
      <c r="N2681" s="79" t="s">
        <v>752</v>
      </c>
      <c r="O2681" s="79" t="s">
        <v>785</v>
      </c>
      <c r="P2681" s="79" t="s">
        <v>781</v>
      </c>
    </row>
    <row r="2682" spans="11:16">
      <c r="K2682" s="362">
        <v>48031</v>
      </c>
      <c r="L2682" s="79" t="s">
        <v>770</v>
      </c>
      <c r="N2682" s="79" t="s">
        <v>752</v>
      </c>
      <c r="O2682" s="79" t="s">
        <v>754</v>
      </c>
      <c r="P2682" s="79" t="s">
        <v>750</v>
      </c>
    </row>
    <row r="2683" spans="11:16">
      <c r="K2683" s="362">
        <v>48032</v>
      </c>
      <c r="L2683" s="79" t="s">
        <v>771</v>
      </c>
      <c r="N2683" s="79" t="s">
        <v>753</v>
      </c>
      <c r="O2683" s="79" t="s">
        <v>754</v>
      </c>
      <c r="P2683" s="79" t="s">
        <v>779</v>
      </c>
    </row>
    <row r="2684" spans="11:16">
      <c r="K2684" s="362">
        <v>48033</v>
      </c>
      <c r="L2684" s="79" t="s">
        <v>772</v>
      </c>
      <c r="N2684" s="79" t="s">
        <v>752</v>
      </c>
      <c r="O2684" s="79" t="s">
        <v>785</v>
      </c>
      <c r="P2684" s="79" t="s">
        <v>750</v>
      </c>
    </row>
    <row r="2685" spans="11:16">
      <c r="K2685" s="362">
        <v>48034</v>
      </c>
      <c r="L2685" s="79" t="s">
        <v>773</v>
      </c>
      <c r="N2685" s="79" t="s">
        <v>752</v>
      </c>
      <c r="O2685" s="79" t="s">
        <v>785</v>
      </c>
      <c r="P2685" s="79" t="s">
        <v>776</v>
      </c>
    </row>
    <row r="2686" spans="11:16">
      <c r="K2686" s="362">
        <v>48035</v>
      </c>
      <c r="L2686" s="79" t="s">
        <v>774</v>
      </c>
      <c r="N2686" s="79" t="s">
        <v>782</v>
      </c>
      <c r="O2686" s="79" t="s">
        <v>788</v>
      </c>
      <c r="P2686" s="79" t="s">
        <v>776</v>
      </c>
    </row>
    <row r="2687" spans="11:16">
      <c r="K2687" s="362">
        <v>48036</v>
      </c>
      <c r="L2687" s="79" t="s">
        <v>767</v>
      </c>
      <c r="N2687" s="79" t="s">
        <v>750</v>
      </c>
      <c r="O2687" s="79" t="s">
        <v>752</v>
      </c>
      <c r="P2687" s="79" t="s">
        <v>754</v>
      </c>
    </row>
    <row r="2688" spans="11:16">
      <c r="K2688" s="362">
        <v>48037</v>
      </c>
      <c r="L2688" s="79" t="s">
        <v>769</v>
      </c>
      <c r="N2688" s="79" t="s">
        <v>779</v>
      </c>
      <c r="O2688" s="79" t="s">
        <v>753</v>
      </c>
      <c r="P2688" s="79" t="s">
        <v>754</v>
      </c>
    </row>
    <row r="2689" spans="11:16">
      <c r="K2689" s="362">
        <v>48038</v>
      </c>
      <c r="L2689" s="79" t="s">
        <v>770</v>
      </c>
      <c r="N2689" s="79" t="s">
        <v>779</v>
      </c>
      <c r="O2689" s="79" t="s">
        <v>783</v>
      </c>
      <c r="P2689" s="79" t="s">
        <v>775</v>
      </c>
    </row>
    <row r="2690" spans="11:16">
      <c r="K2690" s="362">
        <v>48039</v>
      </c>
      <c r="L2690" s="79" t="s">
        <v>771</v>
      </c>
      <c r="N2690" s="79" t="s">
        <v>750</v>
      </c>
      <c r="O2690" s="79" t="s">
        <v>777</v>
      </c>
      <c r="P2690" s="79" t="s">
        <v>754</v>
      </c>
    </row>
    <row r="2691" spans="11:16">
      <c r="K2691" s="362">
        <v>48040</v>
      </c>
      <c r="L2691" s="79" t="s">
        <v>772</v>
      </c>
      <c r="N2691" s="79" t="s">
        <v>779</v>
      </c>
      <c r="O2691" s="79" t="s">
        <v>752</v>
      </c>
      <c r="P2691" s="79" t="s">
        <v>790</v>
      </c>
    </row>
    <row r="2692" spans="11:16">
      <c r="K2692" s="362">
        <v>48041</v>
      </c>
      <c r="L2692" s="79" t="s">
        <v>773</v>
      </c>
      <c r="N2692" s="79" t="s">
        <v>750</v>
      </c>
      <c r="O2692" s="79" t="s">
        <v>778</v>
      </c>
      <c r="P2692" s="79" t="s">
        <v>754</v>
      </c>
    </row>
    <row r="2693" spans="11:16">
      <c r="K2693" s="362">
        <v>48042</v>
      </c>
      <c r="L2693" s="79" t="s">
        <v>774</v>
      </c>
      <c r="N2693" s="79" t="s">
        <v>750</v>
      </c>
      <c r="O2693" s="79" t="s">
        <v>752</v>
      </c>
      <c r="P2693" s="79" t="s">
        <v>780</v>
      </c>
    </row>
    <row r="2694" spans="11:16">
      <c r="K2694" s="362">
        <v>48043</v>
      </c>
      <c r="L2694" s="79" t="s">
        <v>767</v>
      </c>
      <c r="N2694" s="79" t="s">
        <v>754</v>
      </c>
      <c r="O2694" s="79" t="s">
        <v>779</v>
      </c>
      <c r="P2694" s="79" t="s">
        <v>752</v>
      </c>
    </row>
    <row r="2695" spans="11:16">
      <c r="K2695" s="362">
        <v>48044</v>
      </c>
      <c r="L2695" s="79" t="s">
        <v>769</v>
      </c>
      <c r="N2695" s="79" t="s">
        <v>790</v>
      </c>
      <c r="O2695" s="79" t="s">
        <v>750</v>
      </c>
      <c r="P2695" s="79" t="s">
        <v>752</v>
      </c>
    </row>
    <row r="2696" spans="11:16">
      <c r="K2696" s="362">
        <v>48045</v>
      </c>
      <c r="L2696" s="79" t="s">
        <v>770</v>
      </c>
      <c r="N2696" s="79" t="s">
        <v>754</v>
      </c>
      <c r="O2696" s="79" t="s">
        <v>781</v>
      </c>
      <c r="P2696" s="79" t="s">
        <v>752</v>
      </c>
    </row>
    <row r="2697" spans="11:16">
      <c r="K2697" s="362">
        <v>48046</v>
      </c>
      <c r="L2697" s="79" t="s">
        <v>771</v>
      </c>
      <c r="N2697" s="79" t="s">
        <v>754</v>
      </c>
      <c r="O2697" s="79" t="s">
        <v>776</v>
      </c>
      <c r="P2697" s="79" t="s">
        <v>783</v>
      </c>
    </row>
    <row r="2698" spans="11:16">
      <c r="K2698" s="362">
        <v>48047</v>
      </c>
      <c r="L2698" s="79" t="s">
        <v>772</v>
      </c>
      <c r="N2698" s="79" t="s">
        <v>780</v>
      </c>
      <c r="O2698" s="79" t="s">
        <v>784</v>
      </c>
      <c r="P2698" s="79" t="s">
        <v>752</v>
      </c>
    </row>
    <row r="2699" spans="11:16">
      <c r="K2699" s="362">
        <v>48048</v>
      </c>
      <c r="L2699" s="79" t="s">
        <v>773</v>
      </c>
      <c r="N2699" s="79" t="s">
        <v>754</v>
      </c>
      <c r="O2699" s="79" t="s">
        <v>750</v>
      </c>
      <c r="P2699" s="79" t="s">
        <v>787</v>
      </c>
    </row>
    <row r="2700" spans="11:16">
      <c r="K2700" s="362">
        <v>48049</v>
      </c>
      <c r="L2700" s="79" t="s">
        <v>774</v>
      </c>
      <c r="N2700" s="79" t="s">
        <v>785</v>
      </c>
      <c r="O2700" s="79" t="s">
        <v>750</v>
      </c>
      <c r="P2700" s="79" t="s">
        <v>753</v>
      </c>
    </row>
    <row r="2701" spans="11:16">
      <c r="K2701" s="362">
        <v>48050</v>
      </c>
      <c r="L2701" s="79" t="s">
        <v>767</v>
      </c>
      <c r="N2701" s="79" t="s">
        <v>752</v>
      </c>
      <c r="O2701" s="79" t="s">
        <v>754</v>
      </c>
      <c r="P2701" s="79" t="s">
        <v>779</v>
      </c>
    </row>
    <row r="2702" spans="11:16">
      <c r="K2702" s="362">
        <v>48051</v>
      </c>
      <c r="L2702" s="79" t="s">
        <v>769</v>
      </c>
      <c r="N2702" s="79" t="s">
        <v>752</v>
      </c>
      <c r="O2702" s="79" t="s">
        <v>754</v>
      </c>
      <c r="P2702" s="79" t="s">
        <v>750</v>
      </c>
    </row>
    <row r="2703" spans="11:16">
      <c r="K2703" s="362">
        <v>48052</v>
      </c>
      <c r="L2703" s="79" t="s">
        <v>770</v>
      </c>
      <c r="N2703" s="79" t="s">
        <v>753</v>
      </c>
      <c r="O2703" s="79" t="s">
        <v>780</v>
      </c>
      <c r="P2703" s="79" t="s">
        <v>750</v>
      </c>
    </row>
    <row r="2704" spans="11:16">
      <c r="K2704" s="362">
        <v>48053</v>
      </c>
      <c r="L2704" s="79" t="s">
        <v>771</v>
      </c>
      <c r="N2704" s="79" t="s">
        <v>752</v>
      </c>
      <c r="O2704" s="79" t="s">
        <v>754</v>
      </c>
      <c r="P2704" s="79" t="s">
        <v>779</v>
      </c>
    </row>
    <row r="2705" spans="11:16">
      <c r="K2705" s="362">
        <v>48054</v>
      </c>
      <c r="L2705" s="79" t="s">
        <v>772</v>
      </c>
      <c r="N2705" s="79" t="s">
        <v>783</v>
      </c>
      <c r="O2705" s="79" t="s">
        <v>754</v>
      </c>
      <c r="P2705" s="79" t="s">
        <v>750</v>
      </c>
    </row>
    <row r="2706" spans="11:16">
      <c r="K2706" s="362">
        <v>48055</v>
      </c>
      <c r="L2706" s="79" t="s">
        <v>773</v>
      </c>
      <c r="N2706" s="79" t="s">
        <v>752</v>
      </c>
      <c r="O2706" s="79" t="s">
        <v>785</v>
      </c>
      <c r="P2706" s="79" t="s">
        <v>781</v>
      </c>
    </row>
    <row r="2707" spans="11:16">
      <c r="K2707" s="362">
        <v>48056</v>
      </c>
      <c r="L2707" s="79" t="s">
        <v>774</v>
      </c>
      <c r="N2707" s="79" t="s">
        <v>782</v>
      </c>
      <c r="O2707" s="79" t="s">
        <v>754</v>
      </c>
      <c r="P2707" s="79" t="s">
        <v>776</v>
      </c>
    </row>
    <row r="2708" spans="11:16">
      <c r="K2708" s="362">
        <v>48057</v>
      </c>
      <c r="L2708" s="79" t="s">
        <v>767</v>
      </c>
      <c r="N2708" s="79" t="s">
        <v>751</v>
      </c>
      <c r="O2708" s="79" t="s">
        <v>752</v>
      </c>
      <c r="P2708" s="79" t="s">
        <v>754</v>
      </c>
    </row>
    <row r="2709" spans="11:16">
      <c r="K2709" s="362">
        <v>48058</v>
      </c>
      <c r="L2709" s="79" t="s">
        <v>769</v>
      </c>
      <c r="N2709" s="79" t="s">
        <v>779</v>
      </c>
      <c r="O2709" s="79" t="s">
        <v>753</v>
      </c>
      <c r="P2709" s="79" t="s">
        <v>775</v>
      </c>
    </row>
    <row r="2710" spans="11:16">
      <c r="K2710" s="362">
        <v>48059</v>
      </c>
      <c r="L2710" s="79" t="s">
        <v>770</v>
      </c>
      <c r="N2710" s="79" t="s">
        <v>751</v>
      </c>
      <c r="O2710" s="79" t="s">
        <v>783</v>
      </c>
      <c r="P2710" s="79" t="s">
        <v>780</v>
      </c>
    </row>
    <row r="2711" spans="11:16">
      <c r="K2711" s="362">
        <v>48060</v>
      </c>
      <c r="L2711" s="79" t="s">
        <v>771</v>
      </c>
      <c r="N2711" s="79" t="s">
        <v>776</v>
      </c>
      <c r="O2711" s="79" t="s">
        <v>752</v>
      </c>
      <c r="P2711" s="79" t="s">
        <v>785</v>
      </c>
    </row>
    <row r="2712" spans="11:16">
      <c r="K2712" s="362">
        <v>48061</v>
      </c>
      <c r="L2712" s="79" t="s">
        <v>772</v>
      </c>
      <c r="N2712" s="79" t="s">
        <v>776</v>
      </c>
      <c r="O2712" s="79" t="s">
        <v>752</v>
      </c>
      <c r="P2712" s="79" t="s">
        <v>754</v>
      </c>
    </row>
    <row r="2713" spans="11:16">
      <c r="K2713" s="362">
        <v>48062</v>
      </c>
      <c r="L2713" s="79" t="s">
        <v>773</v>
      </c>
      <c r="N2713" s="79" t="s">
        <v>750</v>
      </c>
      <c r="O2713" s="79" t="s">
        <v>752</v>
      </c>
      <c r="P2713" s="79" t="s">
        <v>785</v>
      </c>
    </row>
    <row r="2714" spans="11:16">
      <c r="K2714" s="362">
        <v>48063</v>
      </c>
      <c r="L2714" s="79" t="s">
        <v>774</v>
      </c>
      <c r="N2714" s="79" t="s">
        <v>776</v>
      </c>
      <c r="O2714" s="79" t="s">
        <v>752</v>
      </c>
      <c r="P2714" s="79" t="s">
        <v>775</v>
      </c>
    </row>
    <row r="2715" spans="11:16">
      <c r="K2715" s="362">
        <v>48064</v>
      </c>
      <c r="L2715" s="79" t="s">
        <v>767</v>
      </c>
      <c r="N2715" s="79" t="s">
        <v>754</v>
      </c>
      <c r="O2715" s="79" t="s">
        <v>750</v>
      </c>
      <c r="P2715" s="79" t="s">
        <v>752</v>
      </c>
    </row>
    <row r="2716" spans="11:16">
      <c r="K2716" s="362">
        <v>48065</v>
      </c>
      <c r="L2716" s="79" t="s">
        <v>769</v>
      </c>
      <c r="N2716" s="79" t="s">
        <v>775</v>
      </c>
      <c r="O2716" s="79" t="s">
        <v>779</v>
      </c>
      <c r="P2716" s="79" t="s">
        <v>752</v>
      </c>
    </row>
    <row r="2717" spans="11:16">
      <c r="K2717" s="362">
        <v>48066</v>
      </c>
      <c r="L2717" s="79" t="s">
        <v>770</v>
      </c>
      <c r="N2717" s="79" t="s">
        <v>754</v>
      </c>
      <c r="O2717" s="79" t="s">
        <v>750</v>
      </c>
      <c r="P2717" s="79" t="s">
        <v>752</v>
      </c>
    </row>
    <row r="2718" spans="11:16">
      <c r="K2718" s="362">
        <v>48067</v>
      </c>
      <c r="L2718" s="79" t="s">
        <v>771</v>
      </c>
      <c r="N2718" s="79" t="s">
        <v>775</v>
      </c>
      <c r="O2718" s="79" t="s">
        <v>779</v>
      </c>
      <c r="P2718" s="79" t="s">
        <v>752</v>
      </c>
    </row>
    <row r="2719" spans="11:16">
      <c r="K2719" s="362">
        <v>48068</v>
      </c>
      <c r="L2719" s="79" t="s">
        <v>772</v>
      </c>
      <c r="N2719" s="79" t="s">
        <v>758</v>
      </c>
      <c r="O2719" s="79" t="s">
        <v>779</v>
      </c>
      <c r="P2719" s="79" t="s">
        <v>752</v>
      </c>
    </row>
    <row r="2720" spans="11:16">
      <c r="K2720" s="362">
        <v>48069</v>
      </c>
      <c r="L2720" s="79" t="s">
        <v>773</v>
      </c>
      <c r="N2720" s="79" t="s">
        <v>775</v>
      </c>
      <c r="O2720" s="79" t="s">
        <v>750</v>
      </c>
      <c r="P2720" s="79" t="s">
        <v>777</v>
      </c>
    </row>
    <row r="2721" spans="11:16">
      <c r="K2721" s="362">
        <v>48070</v>
      </c>
      <c r="L2721" s="79" t="s">
        <v>774</v>
      </c>
      <c r="N2721" s="79" t="s">
        <v>754</v>
      </c>
      <c r="O2721" s="79" t="s">
        <v>750</v>
      </c>
      <c r="P2721" s="79" t="s">
        <v>752</v>
      </c>
    </row>
    <row r="2722" spans="11:16">
      <c r="K2722" s="362">
        <v>48071</v>
      </c>
      <c r="L2722" s="79" t="s">
        <v>767</v>
      </c>
      <c r="N2722" s="79" t="s">
        <v>778</v>
      </c>
      <c r="O2722" s="79" t="s">
        <v>754</v>
      </c>
      <c r="P2722" s="79" t="s">
        <v>779</v>
      </c>
    </row>
    <row r="2723" spans="11:16">
      <c r="K2723" s="362">
        <v>48072</v>
      </c>
      <c r="L2723" s="79" t="s">
        <v>769</v>
      </c>
      <c r="N2723" s="79" t="s">
        <v>752</v>
      </c>
      <c r="O2723" s="79" t="s">
        <v>780</v>
      </c>
      <c r="P2723" s="79" t="s">
        <v>781</v>
      </c>
    </row>
    <row r="2724" spans="11:16">
      <c r="K2724" s="362">
        <v>48073</v>
      </c>
      <c r="L2724" s="79" t="s">
        <v>770</v>
      </c>
      <c r="N2724" s="79" t="s">
        <v>752</v>
      </c>
      <c r="O2724" s="79" t="s">
        <v>785</v>
      </c>
      <c r="P2724" s="79" t="s">
        <v>750</v>
      </c>
    </row>
    <row r="2725" spans="11:16">
      <c r="K2725" s="362">
        <v>48074</v>
      </c>
      <c r="L2725" s="79" t="s">
        <v>771</v>
      </c>
      <c r="N2725" s="79" t="s">
        <v>778</v>
      </c>
      <c r="O2725" s="79" t="s">
        <v>780</v>
      </c>
      <c r="P2725" s="79" t="s">
        <v>776</v>
      </c>
    </row>
    <row r="2726" spans="11:16">
      <c r="K2726" s="362">
        <v>48075</v>
      </c>
      <c r="L2726" s="79" t="s">
        <v>772</v>
      </c>
      <c r="N2726" s="79" t="s">
        <v>752</v>
      </c>
      <c r="O2726" s="79" t="s">
        <v>754</v>
      </c>
      <c r="P2726" s="79" t="s">
        <v>751</v>
      </c>
    </row>
    <row r="2727" spans="11:16">
      <c r="K2727" s="362">
        <v>48076</v>
      </c>
      <c r="L2727" s="79" t="s">
        <v>773</v>
      </c>
      <c r="N2727" s="79" t="s">
        <v>777</v>
      </c>
      <c r="O2727" s="79" t="s">
        <v>785</v>
      </c>
      <c r="P2727" s="79" t="s">
        <v>781</v>
      </c>
    </row>
    <row r="2728" spans="11:16">
      <c r="K2728" s="362">
        <v>48077</v>
      </c>
      <c r="L2728" s="79" t="s">
        <v>774</v>
      </c>
      <c r="N2728" s="79" t="s">
        <v>786</v>
      </c>
      <c r="O2728" s="79" t="s">
        <v>780</v>
      </c>
      <c r="P2728" s="79" t="s">
        <v>776</v>
      </c>
    </row>
    <row r="2729" spans="11:16">
      <c r="K2729" s="362">
        <v>48078</v>
      </c>
      <c r="L2729" s="79" t="s">
        <v>767</v>
      </c>
      <c r="N2729" s="79" t="s">
        <v>779</v>
      </c>
      <c r="O2729" s="79" t="s">
        <v>752</v>
      </c>
      <c r="P2729" s="79" t="s">
        <v>785</v>
      </c>
    </row>
    <row r="2730" spans="11:16">
      <c r="K2730" s="362">
        <v>48079</v>
      </c>
      <c r="L2730" s="79" t="s">
        <v>769</v>
      </c>
      <c r="N2730" s="79" t="s">
        <v>781</v>
      </c>
      <c r="O2730" s="79" t="s">
        <v>752</v>
      </c>
      <c r="P2730" s="79" t="s">
        <v>775</v>
      </c>
    </row>
    <row r="2731" spans="11:16">
      <c r="K2731" s="362">
        <v>48080</v>
      </c>
      <c r="L2731" s="79" t="s">
        <v>770</v>
      </c>
      <c r="N2731" s="79" t="s">
        <v>750</v>
      </c>
      <c r="O2731" s="79" t="s">
        <v>778</v>
      </c>
      <c r="P2731" s="79" t="s">
        <v>754</v>
      </c>
    </row>
    <row r="2732" spans="11:16">
      <c r="K2732" s="362">
        <v>48081</v>
      </c>
      <c r="L2732" s="79" t="s">
        <v>771</v>
      </c>
      <c r="N2732" s="79" t="s">
        <v>750</v>
      </c>
      <c r="O2732" s="79" t="s">
        <v>777</v>
      </c>
      <c r="P2732" s="79" t="s">
        <v>775</v>
      </c>
    </row>
    <row r="2733" spans="11:16">
      <c r="K2733" s="362">
        <v>48082</v>
      </c>
      <c r="L2733" s="79" t="s">
        <v>772</v>
      </c>
      <c r="N2733" s="79" t="s">
        <v>776</v>
      </c>
      <c r="O2733" s="79" t="s">
        <v>787</v>
      </c>
      <c r="P2733" s="79" t="s">
        <v>788</v>
      </c>
    </row>
    <row r="2734" spans="11:16">
      <c r="K2734" s="362">
        <v>48083</v>
      </c>
      <c r="L2734" s="79" t="s">
        <v>773</v>
      </c>
      <c r="N2734" s="79" t="s">
        <v>781</v>
      </c>
      <c r="O2734" s="79" t="s">
        <v>752</v>
      </c>
      <c r="P2734" s="79" t="s">
        <v>785</v>
      </c>
    </row>
    <row r="2735" spans="11:16">
      <c r="K2735" s="362">
        <v>48084</v>
      </c>
      <c r="L2735" s="79" t="s">
        <v>774</v>
      </c>
      <c r="N2735" s="79" t="s">
        <v>792</v>
      </c>
      <c r="O2735" s="79" t="s">
        <v>777</v>
      </c>
      <c r="P2735" s="79" t="s">
        <v>758</v>
      </c>
    </row>
    <row r="2736" spans="11:16">
      <c r="K2736" s="362">
        <v>48085</v>
      </c>
      <c r="L2736" s="79" t="s">
        <v>767</v>
      </c>
      <c r="N2736" s="79" t="s">
        <v>785</v>
      </c>
      <c r="O2736" s="79" t="s">
        <v>779</v>
      </c>
      <c r="P2736" s="79" t="s">
        <v>752</v>
      </c>
    </row>
    <row r="2737" spans="11:16">
      <c r="K2737" s="362">
        <v>48086</v>
      </c>
      <c r="L2737" s="79" t="s">
        <v>769</v>
      </c>
      <c r="N2737" s="79" t="s">
        <v>775</v>
      </c>
      <c r="O2737" s="79" t="s">
        <v>779</v>
      </c>
      <c r="P2737" s="79" t="s">
        <v>777</v>
      </c>
    </row>
    <row r="2738" spans="11:16">
      <c r="K2738" s="362">
        <v>48087</v>
      </c>
      <c r="L2738" s="79" t="s">
        <v>770</v>
      </c>
      <c r="N2738" s="79" t="s">
        <v>789</v>
      </c>
      <c r="O2738" s="79" t="s">
        <v>776</v>
      </c>
      <c r="P2738" s="79" t="s">
        <v>752</v>
      </c>
    </row>
    <row r="2739" spans="11:16">
      <c r="K2739" s="362">
        <v>48088</v>
      </c>
      <c r="L2739" s="79" t="s">
        <v>771</v>
      </c>
      <c r="N2739" s="79" t="s">
        <v>775</v>
      </c>
      <c r="O2739" s="79" t="s">
        <v>776</v>
      </c>
      <c r="P2739" s="79" t="s">
        <v>782</v>
      </c>
    </row>
    <row r="2740" spans="11:16">
      <c r="K2740" s="362">
        <v>48089</v>
      </c>
      <c r="L2740" s="79" t="s">
        <v>772</v>
      </c>
      <c r="N2740" s="79" t="s">
        <v>790</v>
      </c>
      <c r="O2740" s="79" t="s">
        <v>750</v>
      </c>
      <c r="P2740" s="79" t="s">
        <v>752</v>
      </c>
    </row>
    <row r="2741" spans="11:16">
      <c r="K2741" s="362">
        <v>48090</v>
      </c>
      <c r="L2741" s="79" t="s">
        <v>773</v>
      </c>
      <c r="N2741" s="79" t="s">
        <v>754</v>
      </c>
      <c r="O2741" s="79" t="s">
        <v>792</v>
      </c>
      <c r="P2741" s="79" t="s">
        <v>777</v>
      </c>
    </row>
    <row r="2742" spans="11:16">
      <c r="K2742" s="362">
        <v>48091</v>
      </c>
      <c r="L2742" s="79" t="s">
        <v>774</v>
      </c>
      <c r="N2742" s="79" t="s">
        <v>754</v>
      </c>
      <c r="O2742" s="79" t="s">
        <v>751</v>
      </c>
      <c r="P2742" s="79" t="s">
        <v>752</v>
      </c>
    </row>
    <row r="2743" spans="11:16">
      <c r="K2743" s="362">
        <v>48092</v>
      </c>
      <c r="L2743" s="79" t="s">
        <v>767</v>
      </c>
      <c r="N2743" s="79" t="s">
        <v>752</v>
      </c>
      <c r="O2743" s="79" t="s">
        <v>780</v>
      </c>
      <c r="P2743" s="79" t="s">
        <v>750</v>
      </c>
    </row>
    <row r="2744" spans="11:16">
      <c r="K2744" s="362">
        <v>48093</v>
      </c>
      <c r="L2744" s="79" t="s">
        <v>769</v>
      </c>
      <c r="N2744" s="79" t="s">
        <v>752</v>
      </c>
      <c r="O2744" s="79" t="s">
        <v>754</v>
      </c>
      <c r="P2744" s="79" t="s">
        <v>751</v>
      </c>
    </row>
    <row r="2745" spans="11:16">
      <c r="K2745" s="362">
        <v>48094</v>
      </c>
      <c r="L2745" s="79" t="s">
        <v>770</v>
      </c>
      <c r="N2745" s="79" t="s">
        <v>782</v>
      </c>
      <c r="O2745" s="79" t="s">
        <v>754</v>
      </c>
      <c r="P2745" s="79" t="s">
        <v>750</v>
      </c>
    </row>
    <row r="2746" spans="11:16">
      <c r="K2746" s="362">
        <v>48095</v>
      </c>
      <c r="L2746" s="79" t="s">
        <v>771</v>
      </c>
      <c r="N2746" s="79" t="s">
        <v>752</v>
      </c>
      <c r="O2746" s="79" t="s">
        <v>780</v>
      </c>
      <c r="P2746" s="79" t="s">
        <v>776</v>
      </c>
    </row>
    <row r="2747" spans="11:16">
      <c r="K2747" s="362">
        <v>48096</v>
      </c>
      <c r="L2747" s="79" t="s">
        <v>772</v>
      </c>
      <c r="N2747" s="79" t="s">
        <v>752</v>
      </c>
      <c r="O2747" s="79" t="s">
        <v>754</v>
      </c>
      <c r="P2747" s="79" t="s">
        <v>750</v>
      </c>
    </row>
    <row r="2748" spans="11:16">
      <c r="K2748" s="362">
        <v>48097</v>
      </c>
      <c r="L2748" s="79" t="s">
        <v>773</v>
      </c>
      <c r="N2748" s="79" t="s">
        <v>777</v>
      </c>
      <c r="O2748" s="79" t="s">
        <v>785</v>
      </c>
      <c r="P2748" s="79" t="s">
        <v>779</v>
      </c>
    </row>
    <row r="2749" spans="11:16">
      <c r="K2749" s="362">
        <v>48098</v>
      </c>
      <c r="L2749" s="79" t="s">
        <v>774</v>
      </c>
      <c r="N2749" s="79" t="s">
        <v>752</v>
      </c>
      <c r="O2749" s="79" t="s">
        <v>775</v>
      </c>
      <c r="P2749" s="79" t="s">
        <v>751</v>
      </c>
    </row>
    <row r="2750" spans="11:16">
      <c r="K2750" s="362">
        <v>48099</v>
      </c>
      <c r="L2750" s="79" t="s">
        <v>767</v>
      </c>
      <c r="N2750" s="79" t="s">
        <v>750</v>
      </c>
      <c r="O2750" s="79" t="s">
        <v>752</v>
      </c>
      <c r="P2750" s="79" t="s">
        <v>780</v>
      </c>
    </row>
    <row r="2751" spans="11:16">
      <c r="K2751" s="362">
        <v>48100</v>
      </c>
      <c r="L2751" s="79" t="s">
        <v>769</v>
      </c>
      <c r="N2751" s="79" t="s">
        <v>751</v>
      </c>
      <c r="O2751" s="79" t="s">
        <v>783</v>
      </c>
      <c r="P2751" s="79" t="s">
        <v>758</v>
      </c>
    </row>
    <row r="2752" spans="11:16">
      <c r="K2752" s="362">
        <v>48101</v>
      </c>
      <c r="L2752" s="79" t="s">
        <v>770</v>
      </c>
      <c r="N2752" s="79" t="s">
        <v>776</v>
      </c>
      <c r="O2752" s="79" t="s">
        <v>782</v>
      </c>
      <c r="P2752" s="79" t="s">
        <v>775</v>
      </c>
    </row>
    <row r="2753" spans="11:16">
      <c r="K2753" s="362">
        <v>48102</v>
      </c>
      <c r="L2753" s="79" t="s">
        <v>771</v>
      </c>
      <c r="N2753" s="79" t="s">
        <v>750</v>
      </c>
      <c r="O2753" s="79" t="s">
        <v>777</v>
      </c>
      <c r="P2753" s="79" t="s">
        <v>775</v>
      </c>
    </row>
    <row r="2754" spans="11:16">
      <c r="K2754" s="362">
        <v>48103</v>
      </c>
      <c r="L2754" s="79" t="s">
        <v>772</v>
      </c>
      <c r="N2754" s="79" t="s">
        <v>750</v>
      </c>
      <c r="O2754" s="79" t="s">
        <v>752</v>
      </c>
      <c r="P2754" s="79" t="s">
        <v>754</v>
      </c>
    </row>
    <row r="2755" spans="11:16">
      <c r="K2755" s="362">
        <v>48104</v>
      </c>
      <c r="L2755" s="79" t="s">
        <v>773</v>
      </c>
      <c r="N2755" s="79" t="s">
        <v>776</v>
      </c>
      <c r="O2755" s="79" t="s">
        <v>782</v>
      </c>
      <c r="P2755" s="79" t="s">
        <v>785</v>
      </c>
    </row>
    <row r="2756" spans="11:16">
      <c r="K2756" s="362">
        <v>48105</v>
      </c>
      <c r="L2756" s="79" t="s">
        <v>774</v>
      </c>
      <c r="N2756" s="79" t="s">
        <v>792</v>
      </c>
      <c r="O2756" s="79" t="s">
        <v>783</v>
      </c>
      <c r="P2756" s="79" t="s">
        <v>754</v>
      </c>
    </row>
    <row r="2757" spans="11:16">
      <c r="K2757" s="362">
        <v>48106</v>
      </c>
      <c r="L2757" s="79" t="s">
        <v>767</v>
      </c>
      <c r="N2757" s="79" t="s">
        <v>775</v>
      </c>
      <c r="O2757" s="79" t="s">
        <v>776</v>
      </c>
      <c r="P2757" s="79" t="s">
        <v>782</v>
      </c>
    </row>
    <row r="2758" spans="11:16">
      <c r="K2758" s="362">
        <v>48107</v>
      </c>
      <c r="L2758" s="79" t="s">
        <v>769</v>
      </c>
      <c r="N2758" s="79" t="s">
        <v>790</v>
      </c>
      <c r="O2758" s="79" t="s">
        <v>750</v>
      </c>
      <c r="P2758" s="79" t="s">
        <v>752</v>
      </c>
    </row>
    <row r="2759" spans="11:16">
      <c r="K2759" s="362">
        <v>48108</v>
      </c>
      <c r="L2759" s="79" t="s">
        <v>770</v>
      </c>
      <c r="N2759" s="79" t="s">
        <v>754</v>
      </c>
      <c r="O2759" s="79" t="s">
        <v>792</v>
      </c>
      <c r="P2759" s="79" t="s">
        <v>777</v>
      </c>
    </row>
    <row r="2760" spans="11:16">
      <c r="K2760" s="362">
        <v>48109</v>
      </c>
      <c r="L2760" s="79" t="s">
        <v>771</v>
      </c>
      <c r="N2760" s="79" t="s">
        <v>754</v>
      </c>
      <c r="O2760" s="79" t="s">
        <v>751</v>
      </c>
      <c r="P2760" s="79" t="s">
        <v>752</v>
      </c>
    </row>
    <row r="2761" spans="11:16">
      <c r="K2761" s="362">
        <v>48110</v>
      </c>
      <c r="L2761" s="79" t="s">
        <v>772</v>
      </c>
      <c r="N2761" s="79" t="s">
        <v>754</v>
      </c>
      <c r="O2761" s="79" t="s">
        <v>779</v>
      </c>
      <c r="P2761" s="79" t="s">
        <v>752</v>
      </c>
    </row>
    <row r="2762" spans="11:16">
      <c r="K2762" s="362">
        <v>48111</v>
      </c>
      <c r="L2762" s="79" t="s">
        <v>773</v>
      </c>
      <c r="N2762" s="79" t="s">
        <v>754</v>
      </c>
      <c r="O2762" s="79" t="s">
        <v>750</v>
      </c>
      <c r="P2762" s="79" t="s">
        <v>753</v>
      </c>
    </row>
    <row r="2763" spans="11:16">
      <c r="K2763" s="362">
        <v>48112</v>
      </c>
      <c r="L2763" s="79" t="s">
        <v>774</v>
      </c>
      <c r="N2763" s="79" t="s">
        <v>780</v>
      </c>
      <c r="O2763" s="79" t="s">
        <v>750</v>
      </c>
      <c r="P2763" s="79" t="s">
        <v>752</v>
      </c>
    </row>
    <row r="2764" spans="11:16">
      <c r="K2764" s="362">
        <v>48113</v>
      </c>
      <c r="L2764" s="79" t="s">
        <v>767</v>
      </c>
      <c r="N2764" s="79" t="s">
        <v>752</v>
      </c>
      <c r="O2764" s="79" t="s">
        <v>780</v>
      </c>
      <c r="P2764" s="79" t="s">
        <v>776</v>
      </c>
    </row>
    <row r="2765" spans="11:16">
      <c r="K2765" s="362">
        <v>48114</v>
      </c>
      <c r="L2765" s="79" t="s">
        <v>769</v>
      </c>
      <c r="N2765" s="79" t="s">
        <v>752</v>
      </c>
      <c r="O2765" s="79" t="s">
        <v>754</v>
      </c>
      <c r="P2765" s="79" t="s">
        <v>750</v>
      </c>
    </row>
    <row r="2766" spans="11:16">
      <c r="K2766" s="362">
        <v>48115</v>
      </c>
      <c r="L2766" s="79" t="s">
        <v>770</v>
      </c>
      <c r="N2766" s="79" t="s">
        <v>777</v>
      </c>
      <c r="O2766" s="79" t="s">
        <v>785</v>
      </c>
      <c r="P2766" s="79" t="s">
        <v>779</v>
      </c>
    </row>
    <row r="2767" spans="11:16">
      <c r="K2767" s="362">
        <v>48116</v>
      </c>
      <c r="L2767" s="79" t="s">
        <v>771</v>
      </c>
      <c r="N2767" s="79" t="s">
        <v>752</v>
      </c>
      <c r="O2767" s="79" t="s">
        <v>775</v>
      </c>
      <c r="P2767" s="79" t="s">
        <v>751</v>
      </c>
    </row>
    <row r="2768" spans="11:16">
      <c r="K2768" s="362">
        <v>48117</v>
      </c>
      <c r="L2768" s="79" t="s">
        <v>772</v>
      </c>
      <c r="N2768" s="79" t="s">
        <v>752</v>
      </c>
      <c r="O2768" s="79" t="s">
        <v>754</v>
      </c>
      <c r="P2768" s="79" t="s">
        <v>779</v>
      </c>
    </row>
    <row r="2769" spans="11:16">
      <c r="K2769" s="362">
        <v>48118</v>
      </c>
      <c r="L2769" s="79" t="s">
        <v>773</v>
      </c>
      <c r="N2769" s="79" t="s">
        <v>753</v>
      </c>
      <c r="O2769" s="79" t="s">
        <v>775</v>
      </c>
      <c r="P2769" s="79" t="s">
        <v>751</v>
      </c>
    </row>
    <row r="2770" spans="11:16">
      <c r="K2770" s="362">
        <v>48119</v>
      </c>
      <c r="L2770" s="79" t="s">
        <v>774</v>
      </c>
      <c r="N2770" s="79" t="s">
        <v>783</v>
      </c>
      <c r="O2770" s="79" t="s">
        <v>780</v>
      </c>
      <c r="P2770" s="79" t="s">
        <v>776</v>
      </c>
    </row>
    <row r="2771" spans="11:16">
      <c r="K2771" s="362">
        <v>48120</v>
      </c>
      <c r="L2771" s="79" t="s">
        <v>767</v>
      </c>
      <c r="N2771" s="79" t="s">
        <v>750</v>
      </c>
      <c r="O2771" s="79" t="s">
        <v>777</v>
      </c>
      <c r="P2771" s="79" t="s">
        <v>775</v>
      </c>
    </row>
    <row r="2772" spans="11:16">
      <c r="K2772" s="362">
        <v>48121</v>
      </c>
      <c r="L2772" s="79" t="s">
        <v>769</v>
      </c>
      <c r="N2772" s="79" t="s">
        <v>750</v>
      </c>
      <c r="O2772" s="79" t="s">
        <v>752</v>
      </c>
      <c r="P2772" s="79" t="s">
        <v>754</v>
      </c>
    </row>
    <row r="2773" spans="11:16">
      <c r="K2773" s="362">
        <v>48122</v>
      </c>
      <c r="L2773" s="79" t="s">
        <v>770</v>
      </c>
      <c r="N2773" s="79" t="s">
        <v>750</v>
      </c>
      <c r="O2773" s="79" t="s">
        <v>777</v>
      </c>
      <c r="P2773" s="79" t="s">
        <v>775</v>
      </c>
    </row>
    <row r="2774" spans="11:16">
      <c r="K2774" s="362">
        <v>48123</v>
      </c>
      <c r="L2774" s="79" t="s">
        <v>771</v>
      </c>
      <c r="N2774" s="79" t="s">
        <v>750</v>
      </c>
      <c r="O2774" s="79" t="s">
        <v>783</v>
      </c>
      <c r="P2774" s="79" t="s">
        <v>754</v>
      </c>
    </row>
    <row r="2775" spans="11:16">
      <c r="K2775" s="362">
        <v>48124</v>
      </c>
      <c r="L2775" s="79" t="s">
        <v>772</v>
      </c>
      <c r="N2775" s="79" t="s">
        <v>750</v>
      </c>
      <c r="O2775" s="79" t="s">
        <v>752</v>
      </c>
      <c r="P2775" s="79" t="s">
        <v>775</v>
      </c>
    </row>
    <row r="2776" spans="11:16">
      <c r="K2776" s="362">
        <v>48125</v>
      </c>
      <c r="L2776" s="79" t="s">
        <v>773</v>
      </c>
      <c r="N2776" s="79" t="s">
        <v>779</v>
      </c>
      <c r="O2776" s="79" t="s">
        <v>752</v>
      </c>
      <c r="P2776" s="79" t="s">
        <v>754</v>
      </c>
    </row>
    <row r="2777" spans="11:16">
      <c r="K2777" s="362">
        <v>48126</v>
      </c>
      <c r="L2777" s="79" t="s">
        <v>774</v>
      </c>
      <c r="N2777" s="79" t="s">
        <v>750</v>
      </c>
      <c r="O2777" s="79" t="s">
        <v>752</v>
      </c>
      <c r="P2777" s="79" t="s">
        <v>775</v>
      </c>
    </row>
    <row r="2778" spans="11:16">
      <c r="K2778" s="362">
        <v>48127</v>
      </c>
      <c r="L2778" s="79" t="s">
        <v>767</v>
      </c>
      <c r="N2778" s="79" t="s">
        <v>780</v>
      </c>
      <c r="O2778" s="79" t="s">
        <v>750</v>
      </c>
      <c r="P2778" s="79" t="s">
        <v>753</v>
      </c>
    </row>
    <row r="2779" spans="11:16">
      <c r="K2779" s="362">
        <v>48128</v>
      </c>
      <c r="L2779" s="79" t="s">
        <v>769</v>
      </c>
      <c r="N2779" s="79" t="s">
        <v>780</v>
      </c>
      <c r="O2779" s="79" t="s">
        <v>750</v>
      </c>
      <c r="P2779" s="79" t="s">
        <v>783</v>
      </c>
    </row>
    <row r="2780" spans="11:16">
      <c r="K2780" s="362">
        <v>48129</v>
      </c>
      <c r="L2780" s="79" t="s">
        <v>770</v>
      </c>
      <c r="N2780" s="79" t="s">
        <v>754</v>
      </c>
      <c r="O2780" s="79" t="s">
        <v>781</v>
      </c>
      <c r="P2780" s="79" t="s">
        <v>752</v>
      </c>
    </row>
    <row r="2781" spans="11:16">
      <c r="K2781" s="362">
        <v>48130</v>
      </c>
      <c r="L2781" s="79" t="s">
        <v>771</v>
      </c>
      <c r="N2781" s="79" t="s">
        <v>754</v>
      </c>
      <c r="O2781" s="79" t="s">
        <v>750</v>
      </c>
      <c r="P2781" s="79" t="s">
        <v>778</v>
      </c>
    </row>
    <row r="2782" spans="11:16">
      <c r="K2782" s="362">
        <v>48131</v>
      </c>
      <c r="L2782" s="79" t="s">
        <v>772</v>
      </c>
      <c r="N2782" s="79" t="s">
        <v>754</v>
      </c>
      <c r="O2782" s="79" t="s">
        <v>779</v>
      </c>
      <c r="P2782" s="79" t="s">
        <v>752</v>
      </c>
    </row>
    <row r="2783" spans="11:16">
      <c r="K2783" s="362">
        <v>48132</v>
      </c>
      <c r="L2783" s="79" t="s">
        <v>773</v>
      </c>
      <c r="N2783" s="79" t="s">
        <v>754</v>
      </c>
      <c r="O2783" s="79" t="s">
        <v>750</v>
      </c>
      <c r="P2783" s="79" t="s">
        <v>752</v>
      </c>
    </row>
    <row r="2784" spans="11:16">
      <c r="K2784" s="362">
        <v>48133</v>
      </c>
      <c r="L2784" s="79" t="s">
        <v>774</v>
      </c>
      <c r="N2784" s="79" t="s">
        <v>790</v>
      </c>
      <c r="O2784" s="79" t="s">
        <v>750</v>
      </c>
      <c r="P2784" s="79" t="s">
        <v>782</v>
      </c>
    </row>
    <row r="2785" spans="11:16">
      <c r="K2785" s="362">
        <v>48134</v>
      </c>
      <c r="L2785" s="79" t="s">
        <v>767</v>
      </c>
      <c r="N2785" s="79" t="s">
        <v>752</v>
      </c>
      <c r="O2785" s="79" t="s">
        <v>780</v>
      </c>
      <c r="P2785" s="79" t="s">
        <v>781</v>
      </c>
    </row>
    <row r="2786" spans="11:16">
      <c r="K2786" s="362">
        <v>48135</v>
      </c>
      <c r="L2786" s="79" t="s">
        <v>769</v>
      </c>
      <c r="N2786" s="79" t="s">
        <v>752</v>
      </c>
      <c r="O2786" s="79" t="s">
        <v>785</v>
      </c>
      <c r="P2786" s="79" t="s">
        <v>750</v>
      </c>
    </row>
    <row r="2787" spans="11:16">
      <c r="K2787" s="362">
        <v>48136</v>
      </c>
      <c r="L2787" s="79" t="s">
        <v>770</v>
      </c>
      <c r="N2787" s="79" t="s">
        <v>778</v>
      </c>
      <c r="O2787" s="79" t="s">
        <v>780</v>
      </c>
      <c r="P2787" s="79" t="s">
        <v>776</v>
      </c>
    </row>
    <row r="2788" spans="11:16">
      <c r="K2788" s="362">
        <v>48137</v>
      </c>
      <c r="L2788" s="79" t="s">
        <v>771</v>
      </c>
      <c r="N2788" s="79" t="s">
        <v>752</v>
      </c>
      <c r="O2788" s="79" t="s">
        <v>785</v>
      </c>
      <c r="P2788" s="79" t="s">
        <v>750</v>
      </c>
    </row>
    <row r="2789" spans="11:16">
      <c r="K2789" s="362">
        <v>48138</v>
      </c>
      <c r="L2789" s="79" t="s">
        <v>772</v>
      </c>
      <c r="N2789" s="79" t="s">
        <v>752</v>
      </c>
      <c r="O2789" s="79" t="s">
        <v>789</v>
      </c>
      <c r="P2789" s="79" t="s">
        <v>750</v>
      </c>
    </row>
    <row r="2790" spans="11:16">
      <c r="K2790" s="362">
        <v>48139</v>
      </c>
      <c r="L2790" s="79" t="s">
        <v>773</v>
      </c>
      <c r="N2790" s="79" t="s">
        <v>782</v>
      </c>
      <c r="O2790" s="79" t="s">
        <v>754</v>
      </c>
      <c r="P2790" s="79" t="s">
        <v>750</v>
      </c>
    </row>
    <row r="2791" spans="11:16">
      <c r="K2791" s="362">
        <v>48140</v>
      </c>
      <c r="L2791" s="79" t="s">
        <v>774</v>
      </c>
      <c r="N2791" s="79" t="s">
        <v>752</v>
      </c>
      <c r="O2791" s="79" t="s">
        <v>754</v>
      </c>
      <c r="P2791" s="79" t="s">
        <v>781</v>
      </c>
    </row>
    <row r="2792" spans="11:16">
      <c r="K2792" s="362">
        <v>48141</v>
      </c>
      <c r="L2792" s="79" t="s">
        <v>767</v>
      </c>
      <c r="N2792" s="79" t="s">
        <v>779</v>
      </c>
      <c r="O2792" s="79" t="s">
        <v>752</v>
      </c>
      <c r="P2792" s="79" t="s">
        <v>754</v>
      </c>
    </row>
    <row r="2793" spans="11:16">
      <c r="K2793" s="362">
        <v>48142</v>
      </c>
      <c r="L2793" s="79" t="s">
        <v>769</v>
      </c>
      <c r="N2793" s="79" t="s">
        <v>751</v>
      </c>
      <c r="O2793" s="79" t="s">
        <v>783</v>
      </c>
      <c r="P2793" s="79" t="s">
        <v>754</v>
      </c>
    </row>
    <row r="2794" spans="11:16">
      <c r="K2794" s="362">
        <v>48143</v>
      </c>
      <c r="L2794" s="79" t="s">
        <v>770</v>
      </c>
      <c r="N2794" s="79" t="s">
        <v>750</v>
      </c>
      <c r="O2794" s="79" t="s">
        <v>777</v>
      </c>
      <c r="P2794" s="79" t="s">
        <v>775</v>
      </c>
    </row>
    <row r="2795" spans="11:16">
      <c r="K2795" s="362">
        <v>48144</v>
      </c>
      <c r="L2795" s="79" t="s">
        <v>771</v>
      </c>
      <c r="N2795" s="79" t="s">
        <v>781</v>
      </c>
      <c r="O2795" s="79" t="s">
        <v>752</v>
      </c>
      <c r="P2795" s="79" t="s">
        <v>754</v>
      </c>
    </row>
    <row r="2796" spans="11:16">
      <c r="K2796" s="362">
        <v>48145</v>
      </c>
      <c r="L2796" s="79" t="s">
        <v>772</v>
      </c>
      <c r="N2796" s="79" t="s">
        <v>776</v>
      </c>
      <c r="O2796" s="79" t="s">
        <v>752</v>
      </c>
      <c r="P2796" s="79" t="s">
        <v>789</v>
      </c>
    </row>
    <row r="2797" spans="11:16">
      <c r="K2797" s="362">
        <v>48146</v>
      </c>
      <c r="L2797" s="79" t="s">
        <v>773</v>
      </c>
      <c r="N2797" s="79" t="s">
        <v>750</v>
      </c>
      <c r="O2797" s="79" t="s">
        <v>752</v>
      </c>
      <c r="P2797" s="79" t="s">
        <v>758</v>
      </c>
    </row>
    <row r="2798" spans="11:16">
      <c r="K2798" s="362">
        <v>48147</v>
      </c>
      <c r="L2798" s="79" t="s">
        <v>774</v>
      </c>
      <c r="N2798" s="79" t="s">
        <v>750</v>
      </c>
      <c r="O2798" s="79" t="s">
        <v>752</v>
      </c>
      <c r="P2798" s="79" t="s">
        <v>785</v>
      </c>
    </row>
    <row r="2799" spans="11:16">
      <c r="K2799" s="362">
        <v>48148</v>
      </c>
      <c r="L2799" s="79" t="s">
        <v>767</v>
      </c>
      <c r="N2799" s="79" t="s">
        <v>775</v>
      </c>
      <c r="O2799" s="79" t="s">
        <v>779</v>
      </c>
      <c r="P2799" s="79" t="s">
        <v>782</v>
      </c>
    </row>
    <row r="2800" spans="11:16">
      <c r="K2800" s="362">
        <v>48149</v>
      </c>
      <c r="L2800" s="79" t="s">
        <v>769</v>
      </c>
      <c r="N2800" s="79" t="s">
        <v>754</v>
      </c>
      <c r="O2800" s="79" t="s">
        <v>751</v>
      </c>
      <c r="P2800" s="79" t="s">
        <v>783</v>
      </c>
    </row>
    <row r="2801" spans="11:16">
      <c r="K2801" s="362">
        <v>48150</v>
      </c>
      <c r="L2801" s="79" t="s">
        <v>770</v>
      </c>
      <c r="N2801" s="79" t="s">
        <v>754</v>
      </c>
      <c r="O2801" s="79" t="s">
        <v>781</v>
      </c>
      <c r="P2801" s="79" t="s">
        <v>783</v>
      </c>
    </row>
    <row r="2802" spans="11:16">
      <c r="K2802" s="362">
        <v>48151</v>
      </c>
      <c r="L2802" s="79" t="s">
        <v>771</v>
      </c>
      <c r="N2802" s="79" t="s">
        <v>788</v>
      </c>
      <c r="O2802" s="79" t="s">
        <v>750</v>
      </c>
      <c r="P2802" s="79" t="s">
        <v>752</v>
      </c>
    </row>
    <row r="2803" spans="11:16">
      <c r="K2803" s="362">
        <v>48152</v>
      </c>
      <c r="L2803" s="79" t="s">
        <v>772</v>
      </c>
      <c r="N2803" s="79" t="s">
        <v>789</v>
      </c>
      <c r="O2803" s="79" t="s">
        <v>750</v>
      </c>
      <c r="P2803" s="79" t="s">
        <v>783</v>
      </c>
    </row>
    <row r="2804" spans="11:16">
      <c r="K2804" s="362">
        <v>48153</v>
      </c>
      <c r="L2804" s="79" t="s">
        <v>773</v>
      </c>
      <c r="N2804" s="79" t="s">
        <v>790</v>
      </c>
      <c r="O2804" s="79" t="s">
        <v>776</v>
      </c>
      <c r="P2804" s="79" t="s">
        <v>752</v>
      </c>
    </row>
    <row r="2805" spans="11:16">
      <c r="K2805" s="362">
        <v>48154</v>
      </c>
      <c r="L2805" s="79" t="s">
        <v>774</v>
      </c>
      <c r="N2805" s="79" t="s">
        <v>754</v>
      </c>
      <c r="O2805" s="79" t="s">
        <v>784</v>
      </c>
      <c r="P2805" s="79" t="s">
        <v>786</v>
      </c>
    </row>
    <row r="2806" spans="11:16">
      <c r="K2806" s="362">
        <v>48155</v>
      </c>
      <c r="L2806" s="79" t="s">
        <v>767</v>
      </c>
      <c r="N2806" s="79" t="s">
        <v>777</v>
      </c>
      <c r="O2806" s="79" t="s">
        <v>788</v>
      </c>
      <c r="P2806" s="79" t="s">
        <v>750</v>
      </c>
    </row>
    <row r="2807" spans="11:16">
      <c r="K2807" s="362">
        <v>48156</v>
      </c>
      <c r="L2807" s="79" t="s">
        <v>769</v>
      </c>
      <c r="N2807" s="79" t="s">
        <v>752</v>
      </c>
      <c r="O2807" s="79" t="s">
        <v>788</v>
      </c>
      <c r="P2807" s="79" t="s">
        <v>751</v>
      </c>
    </row>
    <row r="2808" spans="11:16">
      <c r="K2808" s="362">
        <v>48157</v>
      </c>
      <c r="L2808" s="79" t="s">
        <v>770</v>
      </c>
      <c r="N2808" s="79" t="s">
        <v>783</v>
      </c>
      <c r="O2808" s="79" t="s">
        <v>775</v>
      </c>
      <c r="P2808" s="79" t="s">
        <v>750</v>
      </c>
    </row>
    <row r="2809" spans="11:16">
      <c r="K2809" s="362">
        <v>48158</v>
      </c>
      <c r="L2809" s="79" t="s">
        <v>771</v>
      </c>
      <c r="N2809" s="79" t="s">
        <v>752</v>
      </c>
      <c r="O2809" s="79" t="s">
        <v>780</v>
      </c>
      <c r="P2809" s="79" t="s">
        <v>781</v>
      </c>
    </row>
    <row r="2810" spans="11:16">
      <c r="K2810" s="362">
        <v>48159</v>
      </c>
      <c r="L2810" s="79" t="s">
        <v>772</v>
      </c>
      <c r="N2810" s="79" t="s">
        <v>782</v>
      </c>
      <c r="O2810" s="79" t="s">
        <v>754</v>
      </c>
      <c r="P2810" s="79" t="s">
        <v>781</v>
      </c>
    </row>
    <row r="2811" spans="11:16">
      <c r="K2811" s="362">
        <v>48160</v>
      </c>
      <c r="L2811" s="79" t="s">
        <v>773</v>
      </c>
      <c r="N2811" s="79" t="s">
        <v>752</v>
      </c>
      <c r="O2811" s="79" t="s">
        <v>780</v>
      </c>
      <c r="P2811" s="79" t="s">
        <v>776</v>
      </c>
    </row>
    <row r="2812" spans="11:16">
      <c r="K2812" s="362">
        <v>48161</v>
      </c>
      <c r="L2812" s="79" t="s">
        <v>774</v>
      </c>
      <c r="N2812" s="79" t="s">
        <v>752</v>
      </c>
      <c r="O2812" s="79" t="s">
        <v>785</v>
      </c>
      <c r="P2812" s="79" t="s">
        <v>750</v>
      </c>
    </row>
    <row r="2813" spans="11:16">
      <c r="K2813" s="362">
        <v>48162</v>
      </c>
      <c r="L2813" s="79" t="s">
        <v>767</v>
      </c>
      <c r="N2813" s="79" t="s">
        <v>750</v>
      </c>
      <c r="O2813" s="79" t="s">
        <v>787</v>
      </c>
      <c r="P2813" s="79" t="s">
        <v>754</v>
      </c>
    </row>
    <row r="2814" spans="11:16">
      <c r="K2814" s="362">
        <v>48163</v>
      </c>
      <c r="L2814" s="79" t="s">
        <v>769</v>
      </c>
      <c r="N2814" s="79" t="s">
        <v>779</v>
      </c>
      <c r="O2814" s="79" t="s">
        <v>752</v>
      </c>
      <c r="P2814" s="79" t="s">
        <v>754</v>
      </c>
    </row>
    <row r="2815" spans="11:16">
      <c r="K2815" s="362">
        <v>48164</v>
      </c>
      <c r="L2815" s="79" t="s">
        <v>770</v>
      </c>
      <c r="N2815" s="79" t="s">
        <v>750</v>
      </c>
      <c r="O2815" s="79" t="s">
        <v>752</v>
      </c>
      <c r="P2815" s="79" t="s">
        <v>785</v>
      </c>
    </row>
    <row r="2816" spans="11:16">
      <c r="K2816" s="362">
        <v>48165</v>
      </c>
      <c r="L2816" s="79" t="s">
        <v>771</v>
      </c>
      <c r="N2816" s="79" t="s">
        <v>779</v>
      </c>
      <c r="O2816" s="79" t="s">
        <v>752</v>
      </c>
      <c r="P2816" s="79" t="s">
        <v>754</v>
      </c>
    </row>
    <row r="2817" spans="11:16">
      <c r="K2817" s="362">
        <v>48166</v>
      </c>
      <c r="L2817" s="79" t="s">
        <v>772</v>
      </c>
      <c r="N2817" s="79" t="s">
        <v>751</v>
      </c>
      <c r="O2817" s="79" t="s">
        <v>783</v>
      </c>
      <c r="P2817" s="79" t="s">
        <v>754</v>
      </c>
    </row>
    <row r="2818" spans="11:16">
      <c r="K2818" s="362">
        <v>48167</v>
      </c>
      <c r="L2818" s="79" t="s">
        <v>773</v>
      </c>
      <c r="N2818" s="79" t="s">
        <v>750</v>
      </c>
      <c r="O2818" s="79" t="s">
        <v>777</v>
      </c>
      <c r="P2818" s="79" t="s">
        <v>775</v>
      </c>
    </row>
    <row r="2819" spans="11:16">
      <c r="K2819" s="362">
        <v>48168</v>
      </c>
      <c r="L2819" s="79" t="s">
        <v>774</v>
      </c>
      <c r="N2819" s="79" t="s">
        <v>781</v>
      </c>
      <c r="O2819" s="79" t="s">
        <v>752</v>
      </c>
      <c r="P2819" s="79" t="s">
        <v>754</v>
      </c>
    </row>
    <row r="2820" spans="11:16">
      <c r="K2820" s="362">
        <v>48169</v>
      </c>
      <c r="L2820" s="79" t="s">
        <v>767</v>
      </c>
      <c r="N2820" s="79" t="s">
        <v>775</v>
      </c>
      <c r="O2820" s="79" t="s">
        <v>750</v>
      </c>
      <c r="P2820" s="79" t="s">
        <v>787</v>
      </c>
    </row>
    <row r="2821" spans="11:16">
      <c r="K2821" s="362">
        <v>48170</v>
      </c>
      <c r="L2821" s="79" t="s">
        <v>769</v>
      </c>
      <c r="N2821" s="79" t="s">
        <v>754</v>
      </c>
      <c r="O2821" s="79" t="s">
        <v>750</v>
      </c>
      <c r="P2821" s="79" t="s">
        <v>753</v>
      </c>
    </row>
    <row r="2822" spans="11:16">
      <c r="K2822" s="362">
        <v>48171</v>
      </c>
      <c r="L2822" s="79" t="s">
        <v>770</v>
      </c>
      <c r="N2822" s="79" t="s">
        <v>754</v>
      </c>
      <c r="O2822" s="79" t="s">
        <v>750</v>
      </c>
      <c r="P2822" s="79" t="s">
        <v>777</v>
      </c>
    </row>
    <row r="2823" spans="11:16">
      <c r="K2823" s="362">
        <v>48172</v>
      </c>
      <c r="L2823" s="79" t="s">
        <v>771</v>
      </c>
      <c r="N2823" s="79" t="s">
        <v>775</v>
      </c>
      <c r="O2823" s="79" t="s">
        <v>779</v>
      </c>
      <c r="P2823" s="79" t="s">
        <v>782</v>
      </c>
    </row>
    <row r="2824" spans="11:16">
      <c r="K2824" s="362">
        <v>48173</v>
      </c>
      <c r="L2824" s="79" t="s">
        <v>772</v>
      </c>
      <c r="N2824" s="79" t="s">
        <v>754</v>
      </c>
      <c r="O2824" s="79" t="s">
        <v>751</v>
      </c>
      <c r="P2824" s="79" t="s">
        <v>783</v>
      </c>
    </row>
    <row r="2825" spans="11:16">
      <c r="K2825" s="362">
        <v>48174</v>
      </c>
      <c r="L2825" s="79" t="s">
        <v>773</v>
      </c>
      <c r="N2825" s="79" t="s">
        <v>754</v>
      </c>
      <c r="O2825" s="79" t="s">
        <v>781</v>
      </c>
      <c r="P2825" s="79" t="s">
        <v>783</v>
      </c>
    </row>
    <row r="2826" spans="11:16">
      <c r="K2826" s="362">
        <v>48175</v>
      </c>
      <c r="L2826" s="79" t="s">
        <v>774</v>
      </c>
      <c r="N2826" s="79" t="s">
        <v>788</v>
      </c>
      <c r="O2826" s="79" t="s">
        <v>750</v>
      </c>
      <c r="P2826" s="79" t="s">
        <v>752</v>
      </c>
    </row>
    <row r="2827" spans="11:16">
      <c r="K2827" s="362">
        <v>48176</v>
      </c>
      <c r="L2827" s="79" t="s">
        <v>767</v>
      </c>
      <c r="N2827" s="79" t="s">
        <v>787</v>
      </c>
      <c r="O2827" s="79" t="s">
        <v>754</v>
      </c>
      <c r="P2827" s="79" t="s">
        <v>776</v>
      </c>
    </row>
    <row r="2828" spans="11:16">
      <c r="K2828" s="362">
        <v>48177</v>
      </c>
      <c r="L2828" s="79" t="s">
        <v>769</v>
      </c>
      <c r="N2828" s="79" t="s">
        <v>778</v>
      </c>
      <c r="O2828" s="79" t="s">
        <v>775</v>
      </c>
      <c r="P2828" s="79" t="s">
        <v>750</v>
      </c>
    </row>
    <row r="2829" spans="11:16">
      <c r="K2829" s="362">
        <v>48178</v>
      </c>
      <c r="L2829" s="79" t="s">
        <v>770</v>
      </c>
      <c r="N2829" s="79" t="s">
        <v>752</v>
      </c>
      <c r="O2829" s="79" t="s">
        <v>790</v>
      </c>
      <c r="P2829" s="79" t="s">
        <v>791</v>
      </c>
    </row>
    <row r="2830" spans="11:16">
      <c r="K2830" s="362">
        <v>48179</v>
      </c>
      <c r="L2830" s="79" t="s">
        <v>771</v>
      </c>
      <c r="N2830" s="79" t="s">
        <v>777</v>
      </c>
      <c r="O2830" s="79" t="s">
        <v>788</v>
      </c>
      <c r="P2830" s="79" t="s">
        <v>750</v>
      </c>
    </row>
    <row r="2831" spans="11:16">
      <c r="K2831" s="362">
        <v>48180</v>
      </c>
      <c r="L2831" s="79" t="s">
        <v>772</v>
      </c>
      <c r="N2831" s="79" t="s">
        <v>752</v>
      </c>
      <c r="O2831" s="79" t="s">
        <v>788</v>
      </c>
      <c r="P2831" s="79" t="s">
        <v>751</v>
      </c>
    </row>
    <row r="2832" spans="11:16">
      <c r="K2832" s="362">
        <v>48181</v>
      </c>
      <c r="L2832" s="79" t="s">
        <v>773</v>
      </c>
      <c r="N2832" s="79" t="s">
        <v>783</v>
      </c>
      <c r="O2832" s="79" t="s">
        <v>775</v>
      </c>
      <c r="P2832" s="79" t="s">
        <v>750</v>
      </c>
    </row>
    <row r="2833" spans="11:16">
      <c r="K2833" s="362">
        <v>48182</v>
      </c>
      <c r="L2833" s="79" t="s">
        <v>774</v>
      </c>
      <c r="N2833" s="79" t="s">
        <v>752</v>
      </c>
      <c r="O2833" s="79" t="s">
        <v>780</v>
      </c>
      <c r="P2833" s="79" t="s">
        <v>781</v>
      </c>
    </row>
    <row r="2834" spans="11:16">
      <c r="K2834" s="362">
        <v>48183</v>
      </c>
      <c r="L2834" s="79" t="s">
        <v>767</v>
      </c>
      <c r="N2834" s="79" t="s">
        <v>779</v>
      </c>
      <c r="O2834" s="79" t="s">
        <v>752</v>
      </c>
      <c r="P2834" s="79" t="s">
        <v>785</v>
      </c>
    </row>
    <row r="2835" spans="11:16">
      <c r="K2835" s="362">
        <v>48184</v>
      </c>
      <c r="L2835" s="79" t="s">
        <v>769</v>
      </c>
      <c r="N2835" s="79" t="s">
        <v>750</v>
      </c>
      <c r="O2835" s="79" t="s">
        <v>787</v>
      </c>
      <c r="P2835" s="79" t="s">
        <v>780</v>
      </c>
    </row>
    <row r="2836" spans="11:16">
      <c r="K2836" s="362">
        <v>48185</v>
      </c>
      <c r="L2836" s="79" t="s">
        <v>770</v>
      </c>
      <c r="N2836" s="79" t="s">
        <v>779</v>
      </c>
      <c r="O2836" s="79" t="s">
        <v>752</v>
      </c>
      <c r="P2836" s="79" t="s">
        <v>785</v>
      </c>
    </row>
    <row r="2837" spans="11:16">
      <c r="K2837" s="362">
        <v>48186</v>
      </c>
      <c r="L2837" s="79" t="s">
        <v>771</v>
      </c>
      <c r="N2837" s="79" t="s">
        <v>781</v>
      </c>
      <c r="O2837" s="79" t="s">
        <v>752</v>
      </c>
      <c r="P2837" s="79" t="s">
        <v>754</v>
      </c>
    </row>
    <row r="2838" spans="11:16">
      <c r="K2838" s="362">
        <v>48187</v>
      </c>
      <c r="L2838" s="79" t="s">
        <v>772</v>
      </c>
      <c r="N2838" s="79" t="s">
        <v>750</v>
      </c>
      <c r="O2838" s="79" t="s">
        <v>753</v>
      </c>
      <c r="P2838" s="79" t="s">
        <v>754</v>
      </c>
    </row>
    <row r="2839" spans="11:16">
      <c r="K2839" s="362">
        <v>48188</v>
      </c>
      <c r="L2839" s="79" t="s">
        <v>773</v>
      </c>
      <c r="N2839" s="79" t="s">
        <v>779</v>
      </c>
      <c r="O2839" s="79" t="s">
        <v>752</v>
      </c>
      <c r="P2839" s="79" t="s">
        <v>775</v>
      </c>
    </row>
    <row r="2840" spans="11:16">
      <c r="K2840" s="362">
        <v>48189</v>
      </c>
      <c r="L2840" s="79" t="s">
        <v>774</v>
      </c>
      <c r="N2840" s="79" t="s">
        <v>750</v>
      </c>
      <c r="O2840" s="79" t="s">
        <v>783</v>
      </c>
      <c r="P2840" s="79" t="s">
        <v>775</v>
      </c>
    </row>
    <row r="2841" spans="11:16">
      <c r="K2841" s="362">
        <v>48190</v>
      </c>
      <c r="L2841" s="79" t="s">
        <v>767</v>
      </c>
      <c r="N2841" s="79" t="s">
        <v>780</v>
      </c>
      <c r="O2841" s="79" t="s">
        <v>784</v>
      </c>
      <c r="P2841" s="79" t="s">
        <v>752</v>
      </c>
    </row>
    <row r="2842" spans="11:16">
      <c r="K2842" s="362">
        <v>48191</v>
      </c>
      <c r="L2842" s="79" t="s">
        <v>769</v>
      </c>
      <c r="N2842" s="79" t="s">
        <v>754</v>
      </c>
      <c r="O2842" s="79" t="s">
        <v>750</v>
      </c>
      <c r="P2842" s="79" t="s">
        <v>787</v>
      </c>
    </row>
    <row r="2843" spans="11:16">
      <c r="K2843" s="362">
        <v>48192</v>
      </c>
      <c r="L2843" s="79" t="s">
        <v>770</v>
      </c>
      <c r="N2843" s="79" t="s">
        <v>785</v>
      </c>
      <c r="O2843" s="79" t="s">
        <v>750</v>
      </c>
      <c r="P2843" s="79" t="s">
        <v>753</v>
      </c>
    </row>
    <row r="2844" spans="11:16">
      <c r="K2844" s="362">
        <v>48193</v>
      </c>
      <c r="L2844" s="79" t="s">
        <v>771</v>
      </c>
      <c r="N2844" s="79" t="s">
        <v>754</v>
      </c>
      <c r="O2844" s="79" t="s">
        <v>750</v>
      </c>
      <c r="P2844" s="79" t="s">
        <v>782</v>
      </c>
    </row>
    <row r="2845" spans="11:16">
      <c r="K2845" s="362">
        <v>48194</v>
      </c>
      <c r="L2845" s="79" t="s">
        <v>772</v>
      </c>
      <c r="N2845" s="79" t="s">
        <v>754</v>
      </c>
      <c r="O2845" s="79" t="s">
        <v>750</v>
      </c>
      <c r="P2845" s="79" t="s">
        <v>752</v>
      </c>
    </row>
    <row r="2846" spans="11:16">
      <c r="K2846" s="362">
        <v>48195</v>
      </c>
      <c r="L2846" s="79" t="s">
        <v>773</v>
      </c>
      <c r="N2846" s="79" t="s">
        <v>758</v>
      </c>
      <c r="O2846" s="79" t="s">
        <v>779</v>
      </c>
      <c r="P2846" s="79" t="s">
        <v>752</v>
      </c>
    </row>
    <row r="2847" spans="11:16">
      <c r="K2847" s="362">
        <v>48196</v>
      </c>
      <c r="L2847" s="79" t="s">
        <v>774</v>
      </c>
      <c r="N2847" s="79" t="s">
        <v>754</v>
      </c>
      <c r="O2847" s="79" t="s">
        <v>750</v>
      </c>
      <c r="P2847" s="79" t="s">
        <v>782</v>
      </c>
    </row>
    <row r="2848" spans="11:16">
      <c r="K2848" s="362">
        <v>48197</v>
      </c>
      <c r="L2848" s="79" t="s">
        <v>767</v>
      </c>
      <c r="N2848" s="79" t="s">
        <v>783</v>
      </c>
      <c r="O2848" s="79" t="s">
        <v>754</v>
      </c>
      <c r="P2848" s="79" t="s">
        <v>750</v>
      </c>
    </row>
    <row r="2849" spans="11:16">
      <c r="K2849" s="362">
        <v>48198</v>
      </c>
      <c r="L2849" s="79" t="s">
        <v>769</v>
      </c>
      <c r="N2849" s="79" t="s">
        <v>752</v>
      </c>
      <c r="O2849" s="79" t="s">
        <v>785</v>
      </c>
      <c r="P2849" s="79" t="s">
        <v>781</v>
      </c>
    </row>
    <row r="2850" spans="11:16">
      <c r="K2850" s="362">
        <v>48199</v>
      </c>
      <c r="L2850" s="79" t="s">
        <v>770</v>
      </c>
      <c r="N2850" s="79" t="s">
        <v>782</v>
      </c>
      <c r="O2850" s="79" t="s">
        <v>754</v>
      </c>
      <c r="P2850" s="79" t="s">
        <v>776</v>
      </c>
    </row>
    <row r="2851" spans="11:16">
      <c r="K2851" s="362">
        <v>48200</v>
      </c>
      <c r="L2851" s="79" t="s">
        <v>771</v>
      </c>
      <c r="N2851" s="79" t="s">
        <v>753</v>
      </c>
      <c r="O2851" s="79" t="s">
        <v>754</v>
      </c>
      <c r="P2851" s="79" t="s">
        <v>750</v>
      </c>
    </row>
    <row r="2852" spans="11:16">
      <c r="K2852" s="362">
        <v>48201</v>
      </c>
      <c r="L2852" s="79" t="s">
        <v>772</v>
      </c>
      <c r="N2852" s="79" t="s">
        <v>782</v>
      </c>
      <c r="O2852" s="79" t="s">
        <v>758</v>
      </c>
      <c r="P2852" s="79" t="s">
        <v>776</v>
      </c>
    </row>
    <row r="2853" spans="11:16">
      <c r="K2853" s="362">
        <v>48202</v>
      </c>
      <c r="L2853" s="79" t="s">
        <v>773</v>
      </c>
      <c r="N2853" s="79" t="s">
        <v>753</v>
      </c>
      <c r="O2853" s="79" t="s">
        <v>775</v>
      </c>
      <c r="P2853" s="79" t="s">
        <v>779</v>
      </c>
    </row>
    <row r="2854" spans="11:16">
      <c r="K2854" s="362">
        <v>48203</v>
      </c>
      <c r="L2854" s="79" t="s">
        <v>774</v>
      </c>
      <c r="N2854" s="79" t="s">
        <v>783</v>
      </c>
      <c r="O2854" s="79" t="s">
        <v>754</v>
      </c>
      <c r="P2854" s="79" t="s">
        <v>781</v>
      </c>
    </row>
    <row r="2855" spans="11:16">
      <c r="K2855" s="362">
        <v>48204</v>
      </c>
      <c r="L2855" s="79" t="s">
        <v>767</v>
      </c>
      <c r="N2855" s="79" t="s">
        <v>776</v>
      </c>
      <c r="O2855" s="79" t="s">
        <v>752</v>
      </c>
      <c r="P2855" s="79" t="s">
        <v>754</v>
      </c>
    </row>
    <row r="2856" spans="11:16">
      <c r="K2856" s="362">
        <v>48205</v>
      </c>
      <c r="L2856" s="79" t="s">
        <v>769</v>
      </c>
      <c r="N2856" s="79" t="s">
        <v>750</v>
      </c>
      <c r="O2856" s="79" t="s">
        <v>752</v>
      </c>
      <c r="P2856" s="79" t="s">
        <v>785</v>
      </c>
    </row>
    <row r="2857" spans="11:16">
      <c r="K2857" s="362">
        <v>48206</v>
      </c>
      <c r="L2857" s="79" t="s">
        <v>770</v>
      </c>
      <c r="N2857" s="79" t="s">
        <v>776</v>
      </c>
      <c r="O2857" s="79" t="s">
        <v>752</v>
      </c>
      <c r="P2857" s="79" t="s">
        <v>775</v>
      </c>
    </row>
    <row r="2858" spans="11:16">
      <c r="K2858" s="362">
        <v>48207</v>
      </c>
      <c r="L2858" s="79" t="s">
        <v>771</v>
      </c>
      <c r="N2858" s="79" t="s">
        <v>750</v>
      </c>
      <c r="O2858" s="79" t="s">
        <v>752</v>
      </c>
      <c r="P2858" s="79" t="s">
        <v>754</v>
      </c>
    </row>
    <row r="2859" spans="11:16">
      <c r="K2859" s="362">
        <v>48208</v>
      </c>
      <c r="L2859" s="79" t="s">
        <v>772</v>
      </c>
      <c r="N2859" s="79" t="s">
        <v>776</v>
      </c>
      <c r="O2859" s="79" t="s">
        <v>782</v>
      </c>
      <c r="P2859" s="79" t="s">
        <v>754</v>
      </c>
    </row>
    <row r="2860" spans="11:16">
      <c r="K2860" s="362">
        <v>48209</v>
      </c>
      <c r="L2860" s="79" t="s">
        <v>773</v>
      </c>
      <c r="N2860" s="79" t="s">
        <v>750</v>
      </c>
      <c r="O2860" s="79" t="s">
        <v>752</v>
      </c>
      <c r="P2860" s="79" t="s">
        <v>754</v>
      </c>
    </row>
    <row r="2861" spans="11:16">
      <c r="K2861" s="362">
        <v>48210</v>
      </c>
      <c r="L2861" s="79" t="s">
        <v>774</v>
      </c>
      <c r="N2861" s="79" t="s">
        <v>776</v>
      </c>
      <c r="O2861" s="79" t="s">
        <v>782</v>
      </c>
      <c r="P2861" s="79" t="s">
        <v>754</v>
      </c>
    </row>
    <row r="2862" spans="11:16">
      <c r="K2862" s="362">
        <v>48211</v>
      </c>
      <c r="L2862" s="79" t="s">
        <v>767</v>
      </c>
      <c r="N2862" s="79" t="s">
        <v>758</v>
      </c>
      <c r="O2862" s="79" t="s">
        <v>779</v>
      </c>
      <c r="P2862" s="79" t="s">
        <v>752</v>
      </c>
    </row>
    <row r="2863" spans="11:16">
      <c r="K2863" s="362">
        <v>48212</v>
      </c>
      <c r="L2863" s="79" t="s">
        <v>769</v>
      </c>
      <c r="N2863" s="79" t="s">
        <v>775</v>
      </c>
      <c r="O2863" s="79" t="s">
        <v>750</v>
      </c>
      <c r="P2863" s="79" t="s">
        <v>777</v>
      </c>
    </row>
    <row r="2864" spans="11:16">
      <c r="K2864" s="362">
        <v>48213</v>
      </c>
      <c r="L2864" s="79" t="s">
        <v>770</v>
      </c>
      <c r="N2864" s="79" t="s">
        <v>754</v>
      </c>
      <c r="O2864" s="79" t="s">
        <v>750</v>
      </c>
      <c r="P2864" s="79" t="s">
        <v>752</v>
      </c>
    </row>
    <row r="2865" spans="11:16">
      <c r="K2865" s="362">
        <v>48214</v>
      </c>
      <c r="L2865" s="79" t="s">
        <v>771</v>
      </c>
      <c r="N2865" s="79" t="s">
        <v>790</v>
      </c>
      <c r="O2865" s="79" t="s">
        <v>750</v>
      </c>
      <c r="P2865" s="79" t="s">
        <v>782</v>
      </c>
    </row>
    <row r="2866" spans="11:16">
      <c r="K2866" s="362">
        <v>48215</v>
      </c>
      <c r="L2866" s="79" t="s">
        <v>772</v>
      </c>
      <c r="N2866" s="79" t="s">
        <v>754</v>
      </c>
      <c r="O2866" s="79" t="s">
        <v>779</v>
      </c>
      <c r="P2866" s="79" t="s">
        <v>777</v>
      </c>
    </row>
    <row r="2867" spans="11:16">
      <c r="K2867" s="362">
        <v>48216</v>
      </c>
      <c r="L2867" s="79" t="s">
        <v>773</v>
      </c>
      <c r="N2867" s="79" t="s">
        <v>754</v>
      </c>
      <c r="O2867" s="79" t="s">
        <v>781</v>
      </c>
      <c r="P2867" s="79" t="s">
        <v>752</v>
      </c>
    </row>
    <row r="2868" spans="11:16">
      <c r="K2868" s="362">
        <v>48217</v>
      </c>
      <c r="L2868" s="79" t="s">
        <v>774</v>
      </c>
      <c r="N2868" s="79" t="s">
        <v>754</v>
      </c>
      <c r="O2868" s="79" t="s">
        <v>750</v>
      </c>
      <c r="P2868" s="79" t="s">
        <v>752</v>
      </c>
    </row>
    <row r="2869" spans="11:16">
      <c r="K2869" s="362">
        <v>48218</v>
      </c>
      <c r="L2869" s="79" t="s">
        <v>767</v>
      </c>
      <c r="N2869" s="79" t="s">
        <v>777</v>
      </c>
      <c r="O2869" s="79" t="s">
        <v>754</v>
      </c>
      <c r="P2869" s="79" t="s">
        <v>750</v>
      </c>
    </row>
    <row r="2870" spans="11:16">
      <c r="K2870" s="362">
        <v>48219</v>
      </c>
      <c r="L2870" s="79" t="s">
        <v>769</v>
      </c>
      <c r="N2870" s="79" t="s">
        <v>787</v>
      </c>
      <c r="O2870" s="79" t="s">
        <v>788</v>
      </c>
      <c r="P2870" s="79" t="s">
        <v>750</v>
      </c>
    </row>
    <row r="2871" spans="11:16">
      <c r="K2871" s="362">
        <v>48220</v>
      </c>
      <c r="L2871" s="79" t="s">
        <v>770</v>
      </c>
      <c r="N2871" s="79" t="s">
        <v>783</v>
      </c>
      <c r="O2871" s="79" t="s">
        <v>758</v>
      </c>
      <c r="P2871" s="79" t="s">
        <v>779</v>
      </c>
    </row>
    <row r="2872" spans="11:16">
      <c r="K2872" s="362">
        <v>48221</v>
      </c>
      <c r="L2872" s="79" t="s">
        <v>771</v>
      </c>
      <c r="N2872" s="79" t="s">
        <v>777</v>
      </c>
      <c r="O2872" s="79" t="s">
        <v>775</v>
      </c>
      <c r="P2872" s="79" t="s">
        <v>784</v>
      </c>
    </row>
    <row r="2873" spans="11:16">
      <c r="K2873" s="362">
        <v>48222</v>
      </c>
      <c r="L2873" s="79" t="s">
        <v>772</v>
      </c>
      <c r="N2873" s="79" t="s">
        <v>752</v>
      </c>
      <c r="O2873" s="79" t="s">
        <v>754</v>
      </c>
      <c r="P2873" s="79" t="s">
        <v>751</v>
      </c>
    </row>
    <row r="2874" spans="11:16">
      <c r="K2874" s="362">
        <v>48223</v>
      </c>
      <c r="L2874" s="79" t="s">
        <v>773</v>
      </c>
      <c r="N2874" s="79" t="s">
        <v>777</v>
      </c>
      <c r="O2874" s="79" t="s">
        <v>785</v>
      </c>
      <c r="P2874" s="79" t="s">
        <v>781</v>
      </c>
    </row>
    <row r="2875" spans="11:16">
      <c r="K2875" s="362">
        <v>48224</v>
      </c>
      <c r="L2875" s="79" t="s">
        <v>774</v>
      </c>
      <c r="N2875" s="79" t="s">
        <v>786</v>
      </c>
      <c r="O2875" s="79" t="s">
        <v>780</v>
      </c>
      <c r="P2875" s="79" t="s">
        <v>776</v>
      </c>
    </row>
    <row r="2876" spans="11:16">
      <c r="K2876" s="362">
        <v>48225</v>
      </c>
      <c r="L2876" s="79" t="s">
        <v>767</v>
      </c>
      <c r="N2876" s="79" t="s">
        <v>779</v>
      </c>
      <c r="O2876" s="79" t="s">
        <v>752</v>
      </c>
      <c r="P2876" s="79" t="s">
        <v>785</v>
      </c>
    </row>
    <row r="2877" spans="11:16">
      <c r="K2877" s="362">
        <v>48226</v>
      </c>
      <c r="L2877" s="79" t="s">
        <v>769</v>
      </c>
      <c r="N2877" s="79" t="s">
        <v>781</v>
      </c>
      <c r="O2877" s="79" t="s">
        <v>752</v>
      </c>
      <c r="P2877" s="79" t="s">
        <v>775</v>
      </c>
    </row>
    <row r="2878" spans="11:16">
      <c r="K2878" s="362">
        <v>48227</v>
      </c>
      <c r="L2878" s="79" t="s">
        <v>770</v>
      </c>
      <c r="N2878" s="79" t="s">
        <v>750</v>
      </c>
      <c r="O2878" s="79" t="s">
        <v>778</v>
      </c>
      <c r="P2878" s="79" t="s">
        <v>754</v>
      </c>
    </row>
    <row r="2879" spans="11:16">
      <c r="K2879" s="362">
        <v>48228</v>
      </c>
      <c r="L2879" s="79" t="s">
        <v>771</v>
      </c>
      <c r="N2879" s="79" t="s">
        <v>750</v>
      </c>
      <c r="O2879" s="79" t="s">
        <v>777</v>
      </c>
      <c r="P2879" s="79" t="s">
        <v>775</v>
      </c>
    </row>
    <row r="2880" spans="11:16">
      <c r="K2880" s="362">
        <v>48229</v>
      </c>
      <c r="L2880" s="79" t="s">
        <v>772</v>
      </c>
      <c r="N2880" s="79" t="s">
        <v>776</v>
      </c>
      <c r="O2880" s="79" t="s">
        <v>787</v>
      </c>
      <c r="P2880" s="79" t="s">
        <v>788</v>
      </c>
    </row>
    <row r="2881" spans="11:16">
      <c r="K2881" s="362">
        <v>48230</v>
      </c>
      <c r="L2881" s="79" t="s">
        <v>773</v>
      </c>
      <c r="N2881" s="79" t="s">
        <v>781</v>
      </c>
      <c r="O2881" s="79" t="s">
        <v>752</v>
      </c>
      <c r="P2881" s="79" t="s">
        <v>785</v>
      </c>
    </row>
    <row r="2882" spans="11:16">
      <c r="K2882" s="362">
        <v>48231</v>
      </c>
      <c r="L2882" s="79" t="s">
        <v>774</v>
      </c>
      <c r="N2882" s="79" t="s">
        <v>792</v>
      </c>
      <c r="O2882" s="79" t="s">
        <v>777</v>
      </c>
      <c r="P2882" s="79" t="s">
        <v>758</v>
      </c>
    </row>
    <row r="2883" spans="11:16">
      <c r="K2883" s="362">
        <v>48232</v>
      </c>
      <c r="L2883" s="79" t="s">
        <v>767</v>
      </c>
      <c r="N2883" s="79" t="s">
        <v>785</v>
      </c>
      <c r="O2883" s="79" t="s">
        <v>779</v>
      </c>
      <c r="P2883" s="79" t="s">
        <v>752</v>
      </c>
    </row>
    <row r="2884" spans="11:16">
      <c r="K2884" s="362">
        <v>48233</v>
      </c>
      <c r="L2884" s="79" t="s">
        <v>769</v>
      </c>
      <c r="N2884" s="79" t="s">
        <v>775</v>
      </c>
      <c r="O2884" s="79" t="s">
        <v>779</v>
      </c>
      <c r="P2884" s="79" t="s">
        <v>777</v>
      </c>
    </row>
    <row r="2885" spans="11:16">
      <c r="K2885" s="362">
        <v>48234</v>
      </c>
      <c r="L2885" s="79" t="s">
        <v>770</v>
      </c>
      <c r="N2885" s="79" t="s">
        <v>789</v>
      </c>
      <c r="O2885" s="79" t="s">
        <v>776</v>
      </c>
      <c r="P2885" s="79" t="s">
        <v>752</v>
      </c>
    </row>
    <row r="2886" spans="11:16">
      <c r="K2886" s="362">
        <v>48235</v>
      </c>
      <c r="L2886" s="79" t="s">
        <v>771</v>
      </c>
      <c r="N2886" s="79" t="s">
        <v>775</v>
      </c>
      <c r="O2886" s="79" t="s">
        <v>776</v>
      </c>
      <c r="P2886" s="79" t="s">
        <v>782</v>
      </c>
    </row>
    <row r="2887" spans="11:16">
      <c r="K2887" s="362">
        <v>48236</v>
      </c>
      <c r="L2887" s="79" t="s">
        <v>772</v>
      </c>
      <c r="N2887" s="79" t="s">
        <v>790</v>
      </c>
      <c r="O2887" s="79" t="s">
        <v>750</v>
      </c>
      <c r="P2887" s="79" t="s">
        <v>752</v>
      </c>
    </row>
    <row r="2888" spans="11:16">
      <c r="K2888" s="362">
        <v>48237</v>
      </c>
      <c r="L2888" s="79" t="s">
        <v>773</v>
      </c>
      <c r="N2888" s="79" t="s">
        <v>754</v>
      </c>
      <c r="O2888" s="79" t="s">
        <v>792</v>
      </c>
      <c r="P2888" s="79" t="s">
        <v>777</v>
      </c>
    </row>
    <row r="2889" spans="11:16">
      <c r="K2889" s="362">
        <v>48238</v>
      </c>
      <c r="L2889" s="79" t="s">
        <v>774</v>
      </c>
      <c r="N2889" s="79" t="s">
        <v>754</v>
      </c>
      <c r="O2889" s="79" t="s">
        <v>751</v>
      </c>
      <c r="P2889" s="79" t="s">
        <v>752</v>
      </c>
    </row>
    <row r="2890" spans="11:16">
      <c r="K2890" s="362">
        <v>48239</v>
      </c>
      <c r="L2890" s="79" t="s">
        <v>767</v>
      </c>
      <c r="N2890" s="79" t="s">
        <v>752</v>
      </c>
      <c r="O2890" s="79" t="s">
        <v>780</v>
      </c>
      <c r="P2890" s="79" t="s">
        <v>750</v>
      </c>
    </row>
    <row r="2891" spans="11:16">
      <c r="K2891" s="362">
        <v>48240</v>
      </c>
      <c r="L2891" s="79" t="s">
        <v>769</v>
      </c>
      <c r="N2891" s="79" t="s">
        <v>752</v>
      </c>
      <c r="O2891" s="79" t="s">
        <v>754</v>
      </c>
      <c r="P2891" s="79" t="s">
        <v>751</v>
      </c>
    </row>
    <row r="2892" spans="11:16">
      <c r="K2892" s="362">
        <v>48241</v>
      </c>
      <c r="L2892" s="79" t="s">
        <v>770</v>
      </c>
      <c r="N2892" s="79" t="s">
        <v>782</v>
      </c>
      <c r="O2892" s="79" t="s">
        <v>754</v>
      </c>
      <c r="P2892" s="79" t="s">
        <v>750</v>
      </c>
    </row>
    <row r="2893" spans="11:16">
      <c r="K2893" s="362">
        <v>48242</v>
      </c>
      <c r="L2893" s="79" t="s">
        <v>771</v>
      </c>
      <c r="N2893" s="79" t="s">
        <v>752</v>
      </c>
      <c r="O2893" s="79" t="s">
        <v>780</v>
      </c>
      <c r="P2893" s="79" t="s">
        <v>776</v>
      </c>
    </row>
    <row r="2894" spans="11:16">
      <c r="K2894" s="362">
        <v>48243</v>
      </c>
      <c r="L2894" s="79" t="s">
        <v>772</v>
      </c>
      <c r="N2894" s="79" t="s">
        <v>752</v>
      </c>
      <c r="O2894" s="79" t="s">
        <v>754</v>
      </c>
      <c r="P2894" s="79" t="s">
        <v>750</v>
      </c>
    </row>
    <row r="2895" spans="11:16">
      <c r="K2895" s="362">
        <v>48244</v>
      </c>
      <c r="L2895" s="79" t="s">
        <v>773</v>
      </c>
      <c r="N2895" s="79" t="s">
        <v>777</v>
      </c>
      <c r="O2895" s="79" t="s">
        <v>785</v>
      </c>
      <c r="P2895" s="79" t="s">
        <v>779</v>
      </c>
    </row>
    <row r="2896" spans="11:16">
      <c r="K2896" s="362">
        <v>48245</v>
      </c>
      <c r="L2896" s="79" t="s">
        <v>774</v>
      </c>
      <c r="N2896" s="79" t="s">
        <v>752</v>
      </c>
      <c r="O2896" s="79" t="s">
        <v>775</v>
      </c>
      <c r="P2896" s="79" t="s">
        <v>779</v>
      </c>
    </row>
    <row r="2897" spans="11:16">
      <c r="K2897" s="362">
        <v>48246</v>
      </c>
      <c r="L2897" s="79" t="s">
        <v>767</v>
      </c>
      <c r="N2897" s="79" t="s">
        <v>779</v>
      </c>
      <c r="O2897" s="79" t="s">
        <v>752</v>
      </c>
      <c r="P2897" s="79" t="s">
        <v>758</v>
      </c>
    </row>
    <row r="2898" spans="11:16">
      <c r="K2898" s="362">
        <v>48247</v>
      </c>
      <c r="L2898" s="79" t="s">
        <v>769</v>
      </c>
      <c r="N2898" s="79" t="s">
        <v>776</v>
      </c>
      <c r="O2898" s="79" t="s">
        <v>752</v>
      </c>
      <c r="P2898" s="79" t="s">
        <v>785</v>
      </c>
    </row>
    <row r="2899" spans="11:16">
      <c r="K2899" s="362">
        <v>48248</v>
      </c>
      <c r="L2899" s="79" t="s">
        <v>770</v>
      </c>
      <c r="N2899" s="79" t="s">
        <v>776</v>
      </c>
      <c r="O2899" s="79" t="s">
        <v>786</v>
      </c>
      <c r="P2899" s="79" t="s">
        <v>754</v>
      </c>
    </row>
    <row r="2900" spans="11:16">
      <c r="K2900" s="362">
        <v>48249</v>
      </c>
      <c r="L2900" s="79" t="s">
        <v>771</v>
      </c>
      <c r="N2900" s="79" t="s">
        <v>750</v>
      </c>
      <c r="O2900" s="79" t="s">
        <v>787</v>
      </c>
      <c r="P2900" s="79" t="s">
        <v>754</v>
      </c>
    </row>
    <row r="2901" spans="11:16">
      <c r="K2901" s="362">
        <v>48250</v>
      </c>
      <c r="L2901" s="79" t="s">
        <v>772</v>
      </c>
      <c r="N2901" s="79" t="s">
        <v>776</v>
      </c>
      <c r="O2901" s="79" t="s">
        <v>778</v>
      </c>
      <c r="P2901" s="79" t="s">
        <v>775</v>
      </c>
    </row>
    <row r="2902" spans="11:16">
      <c r="K2902" s="362">
        <v>48251</v>
      </c>
      <c r="L2902" s="79" t="s">
        <v>773</v>
      </c>
      <c r="N2902" s="79" t="s">
        <v>750</v>
      </c>
      <c r="O2902" s="79" t="s">
        <v>752</v>
      </c>
      <c r="P2902" s="79" t="s">
        <v>790</v>
      </c>
    </row>
    <row r="2903" spans="11:16">
      <c r="K2903" s="362">
        <v>48252</v>
      </c>
      <c r="L2903" s="79" t="s">
        <v>774</v>
      </c>
      <c r="N2903" s="79" t="s">
        <v>791</v>
      </c>
      <c r="O2903" s="79" t="s">
        <v>777</v>
      </c>
      <c r="P2903" s="79" t="s">
        <v>788</v>
      </c>
    </row>
    <row r="2904" spans="11:16">
      <c r="K2904" s="362">
        <v>48253</v>
      </c>
      <c r="L2904" s="79" t="s">
        <v>767</v>
      </c>
      <c r="N2904" s="79" t="s">
        <v>754</v>
      </c>
      <c r="O2904" s="79" t="s">
        <v>750</v>
      </c>
      <c r="P2904" s="79" t="s">
        <v>786</v>
      </c>
    </row>
    <row r="2905" spans="11:16">
      <c r="K2905" s="362">
        <v>48254</v>
      </c>
      <c r="L2905" s="79" t="s">
        <v>769</v>
      </c>
      <c r="N2905" s="79" t="s">
        <v>758</v>
      </c>
      <c r="O2905" s="79" t="s">
        <v>776</v>
      </c>
      <c r="P2905" s="79" t="s">
        <v>783</v>
      </c>
    </row>
    <row r="2906" spans="11:16">
      <c r="K2906" s="362">
        <v>48255</v>
      </c>
      <c r="L2906" s="79" t="s">
        <v>770</v>
      </c>
      <c r="N2906" s="79" t="s">
        <v>754</v>
      </c>
      <c r="O2906" s="79" t="s">
        <v>750</v>
      </c>
      <c r="P2906" s="79" t="s">
        <v>782</v>
      </c>
    </row>
    <row r="2907" spans="11:16">
      <c r="K2907" s="362">
        <v>48256</v>
      </c>
      <c r="L2907" s="79" t="s">
        <v>771</v>
      </c>
      <c r="N2907" s="79" t="s">
        <v>785</v>
      </c>
      <c r="O2907" s="79" t="s">
        <v>779</v>
      </c>
      <c r="P2907" s="79" t="s">
        <v>752</v>
      </c>
    </row>
    <row r="2908" spans="11:16">
      <c r="K2908" s="362">
        <v>48257</v>
      </c>
      <c r="L2908" s="79" t="s">
        <v>772</v>
      </c>
      <c r="N2908" s="79" t="s">
        <v>785</v>
      </c>
      <c r="O2908" s="79" t="s">
        <v>750</v>
      </c>
      <c r="P2908" s="79" t="s">
        <v>787</v>
      </c>
    </row>
    <row r="2909" spans="11:16">
      <c r="K2909" s="362">
        <v>48258</v>
      </c>
      <c r="L2909" s="79" t="s">
        <v>773</v>
      </c>
      <c r="N2909" s="79" t="s">
        <v>780</v>
      </c>
      <c r="O2909" s="79" t="s">
        <v>779</v>
      </c>
      <c r="P2909" s="79" t="s">
        <v>752</v>
      </c>
    </row>
    <row r="2910" spans="11:16">
      <c r="K2910" s="362">
        <v>48259</v>
      </c>
      <c r="L2910" s="79" t="s">
        <v>774</v>
      </c>
      <c r="N2910" s="79" t="s">
        <v>785</v>
      </c>
      <c r="O2910" s="79" t="s">
        <v>781</v>
      </c>
      <c r="P2910" s="79" t="s">
        <v>752</v>
      </c>
    </row>
    <row r="2911" spans="11:16">
      <c r="K2911" s="362">
        <v>48260</v>
      </c>
      <c r="L2911" s="79" t="s">
        <v>767</v>
      </c>
      <c r="N2911" s="79" t="s">
        <v>752</v>
      </c>
      <c r="O2911" s="79" t="s">
        <v>754</v>
      </c>
      <c r="P2911" s="79" t="s">
        <v>751</v>
      </c>
    </row>
    <row r="2912" spans="11:16">
      <c r="K2912" s="362">
        <v>48261</v>
      </c>
      <c r="L2912" s="79" t="s">
        <v>769</v>
      </c>
      <c r="N2912" s="79" t="s">
        <v>752</v>
      </c>
      <c r="O2912" s="79" t="s">
        <v>780</v>
      </c>
      <c r="P2912" s="79" t="s">
        <v>750</v>
      </c>
    </row>
    <row r="2913" spans="11:16">
      <c r="K2913" s="362">
        <v>48262</v>
      </c>
      <c r="L2913" s="79" t="s">
        <v>770</v>
      </c>
      <c r="N2913" s="79" t="s">
        <v>777</v>
      </c>
      <c r="O2913" s="79" t="s">
        <v>754</v>
      </c>
      <c r="P2913" s="79" t="s">
        <v>750</v>
      </c>
    </row>
    <row r="2914" spans="11:16">
      <c r="K2914" s="362">
        <v>48263</v>
      </c>
      <c r="L2914" s="79" t="s">
        <v>771</v>
      </c>
      <c r="N2914" s="79" t="s">
        <v>777</v>
      </c>
      <c r="O2914" s="79" t="s">
        <v>775</v>
      </c>
      <c r="P2914" s="79" t="s">
        <v>779</v>
      </c>
    </row>
    <row r="2915" spans="11:16">
      <c r="K2915" s="362">
        <v>48264</v>
      </c>
      <c r="L2915" s="79" t="s">
        <v>772</v>
      </c>
      <c r="N2915" s="79" t="s">
        <v>786</v>
      </c>
      <c r="O2915" s="79" t="s">
        <v>775</v>
      </c>
      <c r="P2915" s="79" t="s">
        <v>750</v>
      </c>
    </row>
    <row r="2916" spans="11:16">
      <c r="K2916" s="362">
        <v>48265</v>
      </c>
      <c r="L2916" s="79" t="s">
        <v>773</v>
      </c>
      <c r="N2916" s="79" t="s">
        <v>752</v>
      </c>
      <c r="O2916" s="79" t="s">
        <v>754</v>
      </c>
      <c r="P2916" s="79" t="s">
        <v>779</v>
      </c>
    </row>
    <row r="2917" spans="11:16">
      <c r="K2917" s="362">
        <v>48266</v>
      </c>
      <c r="L2917" s="79" t="s">
        <v>774</v>
      </c>
      <c r="N2917" s="79" t="s">
        <v>753</v>
      </c>
      <c r="O2917" s="79" t="s">
        <v>754</v>
      </c>
      <c r="P2917" s="79" t="s">
        <v>779</v>
      </c>
    </row>
    <row r="2918" spans="11:16">
      <c r="K2918" s="362">
        <v>48267</v>
      </c>
      <c r="L2918" s="79" t="s">
        <v>767</v>
      </c>
      <c r="N2918" s="79" t="s">
        <v>776</v>
      </c>
      <c r="O2918" s="79" t="s">
        <v>783</v>
      </c>
      <c r="P2918" s="79" t="s">
        <v>754</v>
      </c>
    </row>
    <row r="2919" spans="11:16">
      <c r="K2919" s="362">
        <v>48268</v>
      </c>
      <c r="L2919" s="79" t="s">
        <v>769</v>
      </c>
      <c r="N2919" s="79" t="s">
        <v>781</v>
      </c>
      <c r="O2919" s="79" t="s">
        <v>752</v>
      </c>
      <c r="P2919" s="79" t="s">
        <v>780</v>
      </c>
    </row>
    <row r="2920" spans="11:16">
      <c r="K2920" s="362">
        <v>48269</v>
      </c>
      <c r="L2920" s="79" t="s">
        <v>770</v>
      </c>
      <c r="N2920" s="79" t="s">
        <v>750</v>
      </c>
      <c r="O2920" s="79" t="s">
        <v>778</v>
      </c>
      <c r="P2920" s="79" t="s">
        <v>754</v>
      </c>
    </row>
    <row r="2921" spans="11:16">
      <c r="K2921" s="362">
        <v>48270</v>
      </c>
      <c r="L2921" s="79" t="s">
        <v>771</v>
      </c>
      <c r="N2921" s="79" t="s">
        <v>784</v>
      </c>
      <c r="O2921" s="79" t="s">
        <v>752</v>
      </c>
      <c r="P2921" s="79" t="s">
        <v>754</v>
      </c>
    </row>
    <row r="2922" spans="11:16">
      <c r="K2922" s="362">
        <v>48271</v>
      </c>
      <c r="L2922" s="79" t="s">
        <v>772</v>
      </c>
      <c r="N2922" s="79" t="s">
        <v>750</v>
      </c>
      <c r="O2922" s="79" t="s">
        <v>782</v>
      </c>
      <c r="P2922" s="79" t="s">
        <v>754</v>
      </c>
    </row>
    <row r="2923" spans="11:16">
      <c r="K2923" s="362">
        <v>48272</v>
      </c>
      <c r="L2923" s="79" t="s">
        <v>773</v>
      </c>
      <c r="N2923" s="79" t="s">
        <v>779</v>
      </c>
      <c r="O2923" s="79" t="s">
        <v>752</v>
      </c>
      <c r="P2923" s="79" t="s">
        <v>790</v>
      </c>
    </row>
    <row r="2924" spans="11:16">
      <c r="K2924" s="362">
        <v>48273</v>
      </c>
      <c r="L2924" s="79" t="s">
        <v>774</v>
      </c>
      <c r="N2924" s="79" t="s">
        <v>750</v>
      </c>
      <c r="O2924" s="79" t="s">
        <v>752</v>
      </c>
      <c r="P2924" s="79" t="s">
        <v>754</v>
      </c>
    </row>
    <row r="2925" spans="11:16">
      <c r="K2925" s="362">
        <v>48274</v>
      </c>
      <c r="L2925" s="79" t="s">
        <v>767</v>
      </c>
      <c r="N2925" s="79" t="s">
        <v>775</v>
      </c>
      <c r="O2925" s="79" t="s">
        <v>751</v>
      </c>
      <c r="P2925" s="79" t="s">
        <v>752</v>
      </c>
    </row>
    <row r="2926" spans="11:16">
      <c r="K2926" s="362">
        <v>48275</v>
      </c>
      <c r="L2926" s="79" t="s">
        <v>769</v>
      </c>
      <c r="N2926" s="79" t="s">
        <v>754</v>
      </c>
      <c r="O2926" s="79" t="s">
        <v>779</v>
      </c>
      <c r="P2926" s="79" t="s">
        <v>753</v>
      </c>
    </row>
    <row r="2927" spans="11:16">
      <c r="K2927" s="362">
        <v>48276</v>
      </c>
      <c r="L2927" s="79" t="s">
        <v>770</v>
      </c>
      <c r="N2927" s="79" t="s">
        <v>775</v>
      </c>
      <c r="O2927" s="79" t="s">
        <v>751</v>
      </c>
      <c r="P2927" s="79" t="s">
        <v>783</v>
      </c>
    </row>
    <row r="2928" spans="11:16">
      <c r="K2928" s="362">
        <v>48277</v>
      </c>
      <c r="L2928" s="79" t="s">
        <v>771</v>
      </c>
      <c r="N2928" s="79" t="s">
        <v>780</v>
      </c>
      <c r="O2928" s="79" t="s">
        <v>776</v>
      </c>
      <c r="P2928" s="79" t="s">
        <v>752</v>
      </c>
    </row>
    <row r="2929" spans="11:16">
      <c r="K2929" s="362">
        <v>48278</v>
      </c>
      <c r="L2929" s="79" t="s">
        <v>772</v>
      </c>
      <c r="N2929" s="79" t="s">
        <v>785</v>
      </c>
      <c r="O2929" s="79" t="s">
        <v>776</v>
      </c>
      <c r="P2929" s="79" t="s">
        <v>752</v>
      </c>
    </row>
    <row r="2930" spans="11:16">
      <c r="K2930" s="362">
        <v>48279</v>
      </c>
      <c r="L2930" s="79" t="s">
        <v>773</v>
      </c>
      <c r="N2930" s="79" t="s">
        <v>754</v>
      </c>
      <c r="O2930" s="79" t="s">
        <v>750</v>
      </c>
      <c r="P2930" s="79" t="s">
        <v>752</v>
      </c>
    </row>
    <row r="2931" spans="11:16">
      <c r="K2931" s="362">
        <v>48280</v>
      </c>
      <c r="L2931" s="79" t="s">
        <v>774</v>
      </c>
      <c r="N2931" s="79" t="s">
        <v>785</v>
      </c>
      <c r="O2931" s="79" t="s">
        <v>776</v>
      </c>
      <c r="P2931" s="79" t="s">
        <v>752</v>
      </c>
    </row>
    <row r="2932" spans="11:16">
      <c r="K2932" s="362">
        <v>48281</v>
      </c>
      <c r="L2932" s="79" t="s">
        <v>767</v>
      </c>
      <c r="N2932" s="79" t="s">
        <v>783</v>
      </c>
      <c r="O2932" s="79" t="s">
        <v>754</v>
      </c>
      <c r="P2932" s="79" t="s">
        <v>750</v>
      </c>
    </row>
    <row r="2933" spans="11:16">
      <c r="K2933" s="362">
        <v>48282</v>
      </c>
      <c r="L2933" s="79" t="s">
        <v>769</v>
      </c>
      <c r="N2933" s="79" t="s">
        <v>752</v>
      </c>
      <c r="O2933" s="79" t="s">
        <v>775</v>
      </c>
      <c r="P2933" s="79" t="s">
        <v>779</v>
      </c>
    </row>
    <row r="2934" spans="11:16">
      <c r="K2934" s="362">
        <v>48283</v>
      </c>
      <c r="L2934" s="79" t="s">
        <v>770</v>
      </c>
      <c r="N2934" s="79" t="s">
        <v>752</v>
      </c>
      <c r="O2934" s="79" t="s">
        <v>754</v>
      </c>
      <c r="P2934" s="79" t="s">
        <v>750</v>
      </c>
    </row>
    <row r="2935" spans="11:16">
      <c r="K2935" s="362">
        <v>48284</v>
      </c>
      <c r="L2935" s="79" t="s">
        <v>771</v>
      </c>
      <c r="N2935" s="79" t="s">
        <v>752</v>
      </c>
      <c r="O2935" s="79" t="s">
        <v>775</v>
      </c>
      <c r="P2935" s="79" t="s">
        <v>779</v>
      </c>
    </row>
    <row r="2936" spans="11:16">
      <c r="K2936" s="362">
        <v>48285</v>
      </c>
      <c r="L2936" s="79" t="s">
        <v>772</v>
      </c>
      <c r="N2936" s="79" t="s">
        <v>752</v>
      </c>
      <c r="O2936" s="79" t="s">
        <v>758</v>
      </c>
      <c r="P2936" s="79" t="s">
        <v>779</v>
      </c>
    </row>
    <row r="2937" spans="11:16">
      <c r="K2937" s="362">
        <v>48286</v>
      </c>
      <c r="L2937" s="79" t="s">
        <v>773</v>
      </c>
      <c r="N2937" s="79" t="s">
        <v>752</v>
      </c>
      <c r="O2937" s="79" t="s">
        <v>775</v>
      </c>
      <c r="P2937" s="79" t="s">
        <v>750</v>
      </c>
    </row>
    <row r="2938" spans="11:16">
      <c r="K2938" s="362">
        <v>48287</v>
      </c>
      <c r="L2938" s="79" t="s">
        <v>774</v>
      </c>
      <c r="N2938" s="79" t="s">
        <v>777</v>
      </c>
      <c r="O2938" s="79" t="s">
        <v>754</v>
      </c>
      <c r="P2938" s="79" t="s">
        <v>750</v>
      </c>
    </row>
    <row r="2939" spans="11:16">
      <c r="K2939" s="362">
        <v>48288</v>
      </c>
      <c r="L2939" s="79" t="s">
        <v>767</v>
      </c>
      <c r="N2939" s="79" t="s">
        <v>750</v>
      </c>
      <c r="O2939" s="79" t="s">
        <v>778</v>
      </c>
      <c r="P2939" s="79" t="s">
        <v>754</v>
      </c>
    </row>
    <row r="2940" spans="11:16">
      <c r="K2940" s="362">
        <v>48289</v>
      </c>
      <c r="L2940" s="79" t="s">
        <v>769</v>
      </c>
      <c r="N2940" s="79" t="s">
        <v>779</v>
      </c>
      <c r="O2940" s="79" t="s">
        <v>752</v>
      </c>
      <c r="P2940" s="79" t="s">
        <v>780</v>
      </c>
    </row>
    <row r="2941" spans="11:16">
      <c r="K2941" s="362">
        <v>48290</v>
      </c>
      <c r="L2941" s="79" t="s">
        <v>770</v>
      </c>
      <c r="N2941" s="79" t="s">
        <v>781</v>
      </c>
      <c r="O2941" s="79" t="s">
        <v>752</v>
      </c>
      <c r="P2941" s="79" t="s">
        <v>785</v>
      </c>
    </row>
    <row r="2942" spans="11:16">
      <c r="K2942" s="362">
        <v>48291</v>
      </c>
      <c r="L2942" s="79" t="s">
        <v>771</v>
      </c>
      <c r="N2942" s="79" t="s">
        <v>750</v>
      </c>
      <c r="O2942" s="79" t="s">
        <v>778</v>
      </c>
      <c r="P2942" s="79" t="s">
        <v>780</v>
      </c>
    </row>
    <row r="2943" spans="11:16">
      <c r="K2943" s="362">
        <v>48292</v>
      </c>
      <c r="L2943" s="79" t="s">
        <v>772</v>
      </c>
      <c r="N2943" s="79" t="s">
        <v>776</v>
      </c>
      <c r="O2943" s="79" t="s">
        <v>752</v>
      </c>
      <c r="P2943" s="79" t="s">
        <v>785</v>
      </c>
    </row>
    <row r="2944" spans="11:16">
      <c r="K2944" s="362">
        <v>48293</v>
      </c>
      <c r="L2944" s="79" t="s">
        <v>773</v>
      </c>
      <c r="N2944" s="79" t="s">
        <v>750</v>
      </c>
      <c r="O2944" s="79" t="s">
        <v>752</v>
      </c>
      <c r="P2944" s="79" t="s">
        <v>789</v>
      </c>
    </row>
    <row r="2945" spans="11:16">
      <c r="K2945" s="362">
        <v>48294</v>
      </c>
      <c r="L2945" s="79" t="s">
        <v>774</v>
      </c>
      <c r="N2945" s="79" t="s">
        <v>750</v>
      </c>
      <c r="O2945" s="79" t="s">
        <v>782</v>
      </c>
      <c r="P2945" s="79" t="s">
        <v>754</v>
      </c>
    </row>
    <row r="2946" spans="11:16">
      <c r="K2946" s="362">
        <v>48295</v>
      </c>
      <c r="L2946" s="79" t="s">
        <v>767</v>
      </c>
      <c r="N2946" s="79" t="s">
        <v>754</v>
      </c>
      <c r="O2946" s="79" t="s">
        <v>750</v>
      </c>
      <c r="P2946" s="79" t="s">
        <v>752</v>
      </c>
    </row>
    <row r="2947" spans="11:16">
      <c r="K2947" s="362">
        <v>48296</v>
      </c>
      <c r="L2947" s="79" t="s">
        <v>769</v>
      </c>
      <c r="N2947" s="79" t="s">
        <v>785</v>
      </c>
      <c r="O2947" s="79" t="s">
        <v>779</v>
      </c>
      <c r="P2947" s="79" t="s">
        <v>752</v>
      </c>
    </row>
    <row r="2948" spans="11:16">
      <c r="K2948" s="362">
        <v>48297</v>
      </c>
      <c r="L2948" s="79" t="s">
        <v>770</v>
      </c>
      <c r="N2948" s="79" t="s">
        <v>754</v>
      </c>
      <c r="O2948" s="79" t="s">
        <v>751</v>
      </c>
      <c r="P2948" s="79" t="s">
        <v>783</v>
      </c>
    </row>
    <row r="2949" spans="11:16">
      <c r="K2949" s="362">
        <v>48298</v>
      </c>
      <c r="L2949" s="79" t="s">
        <v>771</v>
      </c>
      <c r="N2949" s="79" t="s">
        <v>754</v>
      </c>
      <c r="O2949" s="79" t="s">
        <v>750</v>
      </c>
      <c r="P2949" s="79" t="s">
        <v>777</v>
      </c>
    </row>
    <row r="2950" spans="11:16">
      <c r="K2950" s="362">
        <v>48299</v>
      </c>
      <c r="L2950" s="79" t="s">
        <v>772</v>
      </c>
      <c r="N2950" s="79" t="s">
        <v>775</v>
      </c>
      <c r="O2950" s="79" t="s">
        <v>781</v>
      </c>
      <c r="P2950" s="79" t="s">
        <v>752</v>
      </c>
    </row>
    <row r="2951" spans="11:16">
      <c r="K2951" s="362">
        <v>48300</v>
      </c>
      <c r="L2951" s="79" t="s">
        <v>773</v>
      </c>
      <c r="N2951" s="79" t="s">
        <v>754</v>
      </c>
      <c r="O2951" s="79" t="s">
        <v>776</v>
      </c>
      <c r="P2951" s="79" t="s">
        <v>752</v>
      </c>
    </row>
    <row r="2952" spans="11:16">
      <c r="K2952" s="362">
        <v>48301</v>
      </c>
      <c r="L2952" s="79" t="s">
        <v>774</v>
      </c>
      <c r="N2952" s="79" t="s">
        <v>789</v>
      </c>
      <c r="O2952" s="79" t="s">
        <v>750</v>
      </c>
      <c r="P2952" s="79" t="s">
        <v>752</v>
      </c>
    </row>
    <row r="2953" spans="11:16">
      <c r="K2953" s="362">
        <v>48302</v>
      </c>
      <c r="L2953" s="79" t="s">
        <v>767</v>
      </c>
      <c r="N2953" s="79" t="s">
        <v>753</v>
      </c>
      <c r="O2953" s="79" t="s">
        <v>758</v>
      </c>
      <c r="P2953" s="79" t="s">
        <v>750</v>
      </c>
    </row>
    <row r="2954" spans="11:16">
      <c r="K2954" s="362">
        <v>48303</v>
      </c>
      <c r="L2954" s="79" t="s">
        <v>769</v>
      </c>
      <c r="N2954" s="79" t="s">
        <v>752</v>
      </c>
      <c r="O2954" s="79" t="s">
        <v>780</v>
      </c>
      <c r="P2954" s="79" t="s">
        <v>750</v>
      </c>
    </row>
    <row r="2955" spans="11:16">
      <c r="K2955" s="362">
        <v>48304</v>
      </c>
      <c r="L2955" s="79" t="s">
        <v>770</v>
      </c>
      <c r="N2955" s="79" t="s">
        <v>752</v>
      </c>
      <c r="O2955" s="79" t="s">
        <v>754</v>
      </c>
      <c r="P2955" s="79" t="s">
        <v>751</v>
      </c>
    </row>
    <row r="2956" spans="11:16">
      <c r="K2956" s="362">
        <v>48305</v>
      </c>
      <c r="L2956" s="79" t="s">
        <v>771</v>
      </c>
      <c r="N2956" s="79" t="s">
        <v>782</v>
      </c>
      <c r="O2956" s="79" t="s">
        <v>754</v>
      </c>
      <c r="P2956" s="79" t="s">
        <v>750</v>
      </c>
    </row>
    <row r="2957" spans="11:16">
      <c r="K2957" s="362">
        <v>48306</v>
      </c>
      <c r="L2957" s="79" t="s">
        <v>772</v>
      </c>
      <c r="N2957" s="79" t="s">
        <v>752</v>
      </c>
      <c r="O2957" s="79" t="s">
        <v>780</v>
      </c>
      <c r="P2957" s="79" t="s">
        <v>776</v>
      </c>
    </row>
    <row r="2958" spans="11:16">
      <c r="K2958" s="362">
        <v>48307</v>
      </c>
      <c r="L2958" s="79" t="s">
        <v>773</v>
      </c>
      <c r="N2958" s="79" t="s">
        <v>752</v>
      </c>
      <c r="O2958" s="79" t="s">
        <v>754</v>
      </c>
      <c r="P2958" s="79" t="s">
        <v>750</v>
      </c>
    </row>
    <row r="2959" spans="11:16">
      <c r="K2959" s="362">
        <v>48308</v>
      </c>
      <c r="L2959" s="79" t="s">
        <v>774</v>
      </c>
      <c r="N2959" s="79" t="s">
        <v>777</v>
      </c>
      <c r="O2959" s="79" t="s">
        <v>785</v>
      </c>
      <c r="P2959" s="79" t="s">
        <v>779</v>
      </c>
    </row>
    <row r="2960" spans="11:16">
      <c r="K2960" s="362">
        <v>48309</v>
      </c>
      <c r="L2960" s="79" t="s">
        <v>767</v>
      </c>
      <c r="N2960" s="79" t="s">
        <v>750</v>
      </c>
      <c r="O2960" s="79" t="s">
        <v>783</v>
      </c>
      <c r="P2960" s="79" t="s">
        <v>758</v>
      </c>
    </row>
    <row r="2961" spans="11:16">
      <c r="K2961" s="362">
        <v>48310</v>
      </c>
      <c r="L2961" s="79" t="s">
        <v>769</v>
      </c>
      <c r="N2961" s="79" t="s">
        <v>750</v>
      </c>
      <c r="O2961" s="79" t="s">
        <v>752</v>
      </c>
      <c r="P2961" s="79" t="s">
        <v>780</v>
      </c>
    </row>
    <row r="2962" spans="11:16">
      <c r="K2962" s="362">
        <v>48311</v>
      </c>
      <c r="L2962" s="79" t="s">
        <v>770</v>
      </c>
      <c r="N2962" s="79" t="s">
        <v>751</v>
      </c>
      <c r="O2962" s="79" t="s">
        <v>783</v>
      </c>
      <c r="P2962" s="79" t="s">
        <v>758</v>
      </c>
    </row>
    <row r="2963" spans="11:16">
      <c r="K2963" s="362">
        <v>48312</v>
      </c>
      <c r="L2963" s="79" t="s">
        <v>771</v>
      </c>
      <c r="N2963" s="79" t="s">
        <v>776</v>
      </c>
      <c r="O2963" s="79" t="s">
        <v>782</v>
      </c>
      <c r="P2963" s="79" t="s">
        <v>775</v>
      </c>
    </row>
    <row r="2964" spans="11:16">
      <c r="K2964" s="362">
        <v>48313</v>
      </c>
      <c r="L2964" s="79" t="s">
        <v>772</v>
      </c>
      <c r="N2964" s="79" t="s">
        <v>750</v>
      </c>
      <c r="O2964" s="79" t="s">
        <v>777</v>
      </c>
      <c r="P2964" s="79" t="s">
        <v>775</v>
      </c>
    </row>
    <row r="2965" spans="11:16">
      <c r="K2965" s="362">
        <v>48314</v>
      </c>
      <c r="L2965" s="79" t="s">
        <v>773</v>
      </c>
      <c r="N2965" s="79" t="s">
        <v>750</v>
      </c>
      <c r="O2965" s="79" t="s">
        <v>752</v>
      </c>
      <c r="P2965" s="79" t="s">
        <v>754</v>
      </c>
    </row>
    <row r="2966" spans="11:16">
      <c r="K2966" s="362">
        <v>48315</v>
      </c>
      <c r="L2966" s="79" t="s">
        <v>774</v>
      </c>
      <c r="N2966" s="79" t="s">
        <v>750</v>
      </c>
      <c r="O2966" s="79" t="s">
        <v>777</v>
      </c>
      <c r="P2966" s="79" t="s">
        <v>775</v>
      </c>
    </row>
    <row r="2967" spans="11:16">
      <c r="K2967" s="362">
        <v>48316</v>
      </c>
      <c r="L2967" s="79" t="s">
        <v>767</v>
      </c>
      <c r="N2967" s="79" t="s">
        <v>754</v>
      </c>
      <c r="O2967" s="79" t="s">
        <v>776</v>
      </c>
      <c r="P2967" s="79" t="s">
        <v>752</v>
      </c>
    </row>
    <row r="2968" spans="11:16">
      <c r="K2968" s="362">
        <v>48317</v>
      </c>
      <c r="L2968" s="79" t="s">
        <v>769</v>
      </c>
      <c r="N2968" s="79" t="s">
        <v>754</v>
      </c>
      <c r="O2968" s="79" t="s">
        <v>750</v>
      </c>
      <c r="P2968" s="79" t="s">
        <v>783</v>
      </c>
    </row>
    <row r="2969" spans="11:16">
      <c r="K2969" s="362">
        <v>48318</v>
      </c>
      <c r="L2969" s="79" t="s">
        <v>770</v>
      </c>
      <c r="N2969" s="79" t="s">
        <v>780</v>
      </c>
      <c r="O2969" s="79" t="s">
        <v>750</v>
      </c>
      <c r="P2969" s="79" t="s">
        <v>752</v>
      </c>
    </row>
    <row r="2970" spans="11:16">
      <c r="K2970" s="362">
        <v>48319</v>
      </c>
      <c r="L2970" s="79" t="s">
        <v>771</v>
      </c>
      <c r="N2970" s="79" t="s">
        <v>754</v>
      </c>
      <c r="O2970" s="79" t="s">
        <v>750</v>
      </c>
      <c r="P2970" s="79" t="s">
        <v>783</v>
      </c>
    </row>
    <row r="2971" spans="11:16">
      <c r="K2971" s="362">
        <v>48320</v>
      </c>
      <c r="L2971" s="79" t="s">
        <v>772</v>
      </c>
      <c r="N2971" s="79" t="s">
        <v>780</v>
      </c>
      <c r="O2971" s="79" t="s">
        <v>750</v>
      </c>
      <c r="P2971" s="79" t="s">
        <v>753</v>
      </c>
    </row>
    <row r="2972" spans="11:16">
      <c r="K2972" s="362">
        <v>48321</v>
      </c>
      <c r="L2972" s="79" t="s">
        <v>773</v>
      </c>
      <c r="N2972" s="79" t="s">
        <v>780</v>
      </c>
      <c r="O2972" s="79" t="s">
        <v>750</v>
      </c>
      <c r="P2972" s="79" t="s">
        <v>783</v>
      </c>
    </row>
    <row r="2973" spans="11:16">
      <c r="K2973" s="362">
        <v>48322</v>
      </c>
      <c r="L2973" s="79" t="s">
        <v>774</v>
      </c>
      <c r="N2973" s="79" t="s">
        <v>754</v>
      </c>
      <c r="O2973" s="79" t="s">
        <v>781</v>
      </c>
      <c r="P2973" s="79" t="s">
        <v>752</v>
      </c>
    </row>
    <row r="2974" spans="11:16">
      <c r="K2974" s="362">
        <v>48323</v>
      </c>
      <c r="L2974" s="79" t="s">
        <v>767</v>
      </c>
      <c r="N2974" s="79" t="s">
        <v>752</v>
      </c>
      <c r="O2974" s="79" t="s">
        <v>754</v>
      </c>
      <c r="P2974" s="79" t="s">
        <v>784</v>
      </c>
    </row>
    <row r="2975" spans="11:16">
      <c r="K2975" s="362">
        <v>48324</v>
      </c>
      <c r="L2975" s="79" t="s">
        <v>769</v>
      </c>
      <c r="N2975" s="79" t="s">
        <v>752</v>
      </c>
      <c r="O2975" s="79" t="s">
        <v>780</v>
      </c>
      <c r="P2975" s="79" t="s">
        <v>750</v>
      </c>
    </row>
    <row r="2976" spans="11:16">
      <c r="K2976" s="362">
        <v>48325</v>
      </c>
      <c r="L2976" s="79" t="s">
        <v>770</v>
      </c>
      <c r="N2976" s="79" t="s">
        <v>782</v>
      </c>
      <c r="O2976" s="79" t="s">
        <v>785</v>
      </c>
      <c r="P2976" s="79" t="s">
        <v>750</v>
      </c>
    </row>
    <row r="2977" spans="11:16">
      <c r="K2977" s="362">
        <v>48326</v>
      </c>
      <c r="L2977" s="79" t="s">
        <v>771</v>
      </c>
      <c r="N2977" s="79" t="s">
        <v>777</v>
      </c>
      <c r="O2977" s="79" t="s">
        <v>754</v>
      </c>
      <c r="P2977" s="79" t="s">
        <v>784</v>
      </c>
    </row>
    <row r="2978" spans="11:16">
      <c r="K2978" s="362">
        <v>48327</v>
      </c>
      <c r="L2978" s="79" t="s">
        <v>772</v>
      </c>
      <c r="N2978" s="79" t="s">
        <v>782</v>
      </c>
      <c r="O2978" s="79" t="s">
        <v>775</v>
      </c>
      <c r="P2978" s="79" t="s">
        <v>750</v>
      </c>
    </row>
    <row r="2979" spans="11:16">
      <c r="K2979" s="362">
        <v>48328</v>
      </c>
      <c r="L2979" s="79" t="s">
        <v>773</v>
      </c>
      <c r="N2979" s="79" t="s">
        <v>777</v>
      </c>
      <c r="O2979" s="79" t="s">
        <v>754</v>
      </c>
      <c r="P2979" s="79" t="s">
        <v>750</v>
      </c>
    </row>
    <row r="2980" spans="11:16">
      <c r="K2980" s="362">
        <v>48329</v>
      </c>
      <c r="L2980" s="79" t="s">
        <v>774</v>
      </c>
      <c r="N2980" s="79" t="s">
        <v>787</v>
      </c>
      <c r="O2980" s="79" t="s">
        <v>754</v>
      </c>
      <c r="P2980" s="79" t="s">
        <v>779</v>
      </c>
    </row>
    <row r="2981" spans="11:16">
      <c r="K2981" s="362">
        <v>48330</v>
      </c>
      <c r="L2981" s="79" t="s">
        <v>767</v>
      </c>
      <c r="N2981" s="79" t="s">
        <v>750</v>
      </c>
      <c r="O2981" s="79" t="s">
        <v>752</v>
      </c>
      <c r="P2981" s="79" t="s">
        <v>754</v>
      </c>
    </row>
    <row r="2982" spans="11:16">
      <c r="K2982" s="362">
        <v>48331</v>
      </c>
      <c r="L2982" s="79" t="s">
        <v>769</v>
      </c>
      <c r="N2982" s="79" t="s">
        <v>750</v>
      </c>
      <c r="O2982" s="79" t="s">
        <v>777</v>
      </c>
      <c r="P2982" s="79" t="s">
        <v>754</v>
      </c>
    </row>
    <row r="2983" spans="11:16">
      <c r="K2983" s="362">
        <v>48332</v>
      </c>
      <c r="L2983" s="79" t="s">
        <v>770</v>
      </c>
      <c r="N2983" s="79" t="s">
        <v>750</v>
      </c>
      <c r="O2983" s="79" t="s">
        <v>777</v>
      </c>
      <c r="P2983" s="79" t="s">
        <v>775</v>
      </c>
    </row>
    <row r="2984" spans="11:16">
      <c r="K2984" s="362">
        <v>48333</v>
      </c>
      <c r="L2984" s="79" t="s">
        <v>771</v>
      </c>
      <c r="N2984" s="79" t="s">
        <v>779</v>
      </c>
      <c r="O2984" s="79" t="s">
        <v>786</v>
      </c>
      <c r="P2984" s="79" t="s">
        <v>775</v>
      </c>
    </row>
    <row r="2985" spans="11:16">
      <c r="K2985" s="362">
        <v>48334</v>
      </c>
      <c r="L2985" s="79" t="s">
        <v>772</v>
      </c>
      <c r="N2985" s="79" t="s">
        <v>750</v>
      </c>
      <c r="O2985" s="79" t="s">
        <v>752</v>
      </c>
      <c r="P2985" s="79" t="s">
        <v>754</v>
      </c>
    </row>
    <row r="2986" spans="11:16">
      <c r="K2986" s="362">
        <v>48335</v>
      </c>
      <c r="L2986" s="79" t="s">
        <v>773</v>
      </c>
      <c r="N2986" s="79" t="s">
        <v>779</v>
      </c>
      <c r="O2986" s="79" t="s">
        <v>753</v>
      </c>
      <c r="P2986" s="79" t="s">
        <v>754</v>
      </c>
    </row>
    <row r="2987" spans="11:16">
      <c r="K2987" s="362">
        <v>48336</v>
      </c>
      <c r="L2987" s="79" t="s">
        <v>774</v>
      </c>
      <c r="N2987" s="79" t="s">
        <v>779</v>
      </c>
      <c r="O2987" s="79" t="s">
        <v>783</v>
      </c>
      <c r="P2987" s="79" t="s">
        <v>775</v>
      </c>
    </row>
    <row r="2988" spans="11:16">
      <c r="K2988" s="362">
        <v>48337</v>
      </c>
      <c r="L2988" s="79" t="s">
        <v>767</v>
      </c>
      <c r="N2988" s="79" t="s">
        <v>754</v>
      </c>
      <c r="O2988" s="79" t="s">
        <v>781</v>
      </c>
      <c r="P2988" s="79" t="s">
        <v>752</v>
      </c>
    </row>
    <row r="2989" spans="11:16">
      <c r="K2989" s="362">
        <v>48338</v>
      </c>
      <c r="L2989" s="79" t="s">
        <v>769</v>
      </c>
      <c r="N2989" s="79" t="s">
        <v>780</v>
      </c>
      <c r="O2989" s="79" t="s">
        <v>750</v>
      </c>
      <c r="P2989" s="79" t="s">
        <v>778</v>
      </c>
    </row>
    <row r="2990" spans="11:16">
      <c r="K2990" s="362">
        <v>48339</v>
      </c>
      <c r="L2990" s="79" t="s">
        <v>770</v>
      </c>
      <c r="N2990" s="79" t="s">
        <v>754</v>
      </c>
      <c r="O2990" s="79" t="s">
        <v>784</v>
      </c>
      <c r="P2990" s="79" t="s">
        <v>752</v>
      </c>
    </row>
    <row r="2991" spans="11:16">
      <c r="K2991" s="362">
        <v>48340</v>
      </c>
      <c r="L2991" s="79" t="s">
        <v>771</v>
      </c>
      <c r="N2991" s="79" t="s">
        <v>754</v>
      </c>
      <c r="O2991" s="79" t="s">
        <v>750</v>
      </c>
      <c r="P2991" s="79" t="s">
        <v>782</v>
      </c>
    </row>
    <row r="2992" spans="11:16">
      <c r="K2992" s="362">
        <v>48341</v>
      </c>
      <c r="L2992" s="79" t="s">
        <v>772</v>
      </c>
      <c r="N2992" s="79" t="s">
        <v>754</v>
      </c>
      <c r="O2992" s="79" t="s">
        <v>779</v>
      </c>
      <c r="P2992" s="79" t="s">
        <v>752</v>
      </c>
    </row>
    <row r="2993" spans="11:16">
      <c r="K2993" s="362">
        <v>48342</v>
      </c>
      <c r="L2993" s="79" t="s">
        <v>773</v>
      </c>
      <c r="N2993" s="79" t="s">
        <v>790</v>
      </c>
      <c r="O2993" s="79" t="s">
        <v>750</v>
      </c>
      <c r="P2993" s="79" t="s">
        <v>752</v>
      </c>
    </row>
    <row r="2994" spans="11:16">
      <c r="K2994" s="362">
        <v>48343</v>
      </c>
      <c r="L2994" s="79" t="s">
        <v>774</v>
      </c>
      <c r="N2994" s="79" t="s">
        <v>754</v>
      </c>
      <c r="O2994" s="79" t="s">
        <v>781</v>
      </c>
      <c r="P2994" s="79" t="s">
        <v>752</v>
      </c>
    </row>
    <row r="2995" spans="11:16">
      <c r="K2995" s="362">
        <v>48344</v>
      </c>
      <c r="L2995" s="79" t="s">
        <v>767</v>
      </c>
      <c r="N2995" s="79" t="s">
        <v>752</v>
      </c>
      <c r="O2995" s="79" t="s">
        <v>789</v>
      </c>
      <c r="P2995" s="79" t="s">
        <v>791</v>
      </c>
    </row>
    <row r="2996" spans="11:16">
      <c r="K2996" s="362">
        <v>48345</v>
      </c>
      <c r="L2996" s="79" t="s">
        <v>769</v>
      </c>
      <c r="N2996" s="79" t="s">
        <v>752</v>
      </c>
      <c r="O2996" s="79" t="s">
        <v>775</v>
      </c>
      <c r="P2996" s="79" t="s">
        <v>751</v>
      </c>
    </row>
    <row r="2997" spans="11:16">
      <c r="K2997" s="362">
        <v>48346</v>
      </c>
      <c r="L2997" s="79" t="s">
        <v>770</v>
      </c>
      <c r="N2997" s="79" t="s">
        <v>782</v>
      </c>
      <c r="O2997" s="79" t="s">
        <v>785</v>
      </c>
      <c r="P2997" s="79" t="s">
        <v>776</v>
      </c>
    </row>
    <row r="2998" spans="11:16">
      <c r="K2998" s="362">
        <v>48347</v>
      </c>
      <c r="L2998" s="79" t="s">
        <v>771</v>
      </c>
      <c r="N2998" s="79" t="s">
        <v>778</v>
      </c>
      <c r="O2998" s="79" t="s">
        <v>754</v>
      </c>
      <c r="P2998" s="79" t="s">
        <v>750</v>
      </c>
    </row>
    <row r="2999" spans="11:16">
      <c r="K2999" s="362">
        <v>48348</v>
      </c>
      <c r="L2999" s="79" t="s">
        <v>772</v>
      </c>
      <c r="N2999" s="79" t="s">
        <v>753</v>
      </c>
      <c r="O2999" s="79" t="s">
        <v>785</v>
      </c>
      <c r="P2999" s="79" t="s">
        <v>781</v>
      </c>
    </row>
    <row r="3000" spans="11:16">
      <c r="K3000" s="362">
        <v>48349</v>
      </c>
      <c r="L3000" s="79" t="s">
        <v>773</v>
      </c>
      <c r="N3000" s="79" t="s">
        <v>777</v>
      </c>
      <c r="O3000" s="79" t="s">
        <v>788</v>
      </c>
      <c r="P3000" s="79" t="s">
        <v>779</v>
      </c>
    </row>
    <row r="3001" spans="11:16">
      <c r="K3001" s="362">
        <v>48350</v>
      </c>
      <c r="L3001" s="79" t="s">
        <v>774</v>
      </c>
      <c r="N3001" s="79" t="s">
        <v>783</v>
      </c>
      <c r="O3001" s="79" t="s">
        <v>780</v>
      </c>
      <c r="P3001" s="79" t="s">
        <v>750</v>
      </c>
    </row>
    <row r="3002" spans="11:16">
      <c r="K3002" s="362">
        <v>48351</v>
      </c>
      <c r="L3002" s="79" t="s">
        <v>767</v>
      </c>
      <c r="N3002" s="79" t="s">
        <v>781</v>
      </c>
      <c r="O3002" s="79" t="s">
        <v>777</v>
      </c>
      <c r="P3002" s="79" t="s">
        <v>754</v>
      </c>
    </row>
    <row r="3003" spans="11:16">
      <c r="K3003" s="362">
        <v>48352</v>
      </c>
      <c r="L3003" s="79" t="s">
        <v>769</v>
      </c>
      <c r="N3003" s="79" t="s">
        <v>776</v>
      </c>
      <c r="O3003" s="79" t="s">
        <v>752</v>
      </c>
      <c r="P3003" s="79" t="s">
        <v>790</v>
      </c>
    </row>
    <row r="3004" spans="11:16">
      <c r="K3004" s="362">
        <v>48353</v>
      </c>
      <c r="L3004" s="79" t="s">
        <v>770</v>
      </c>
      <c r="N3004" s="79" t="s">
        <v>750</v>
      </c>
      <c r="O3004" s="79" t="s">
        <v>752</v>
      </c>
      <c r="P3004" s="79" t="s">
        <v>785</v>
      </c>
    </row>
    <row r="3005" spans="11:16">
      <c r="K3005" s="362">
        <v>48354</v>
      </c>
      <c r="L3005" s="79" t="s">
        <v>771</v>
      </c>
      <c r="N3005" s="79" t="s">
        <v>776</v>
      </c>
      <c r="O3005" s="79" t="s">
        <v>783</v>
      </c>
      <c r="P3005" s="79" t="s">
        <v>789</v>
      </c>
    </row>
    <row r="3006" spans="11:16">
      <c r="K3006" s="362">
        <v>48355</v>
      </c>
      <c r="L3006" s="79" t="s">
        <v>772</v>
      </c>
      <c r="N3006" s="79" t="s">
        <v>791</v>
      </c>
      <c r="O3006" s="79" t="s">
        <v>777</v>
      </c>
      <c r="P3006" s="79" t="s">
        <v>754</v>
      </c>
    </row>
    <row r="3007" spans="11:16">
      <c r="K3007" s="362">
        <v>48356</v>
      </c>
      <c r="L3007" s="79" t="s">
        <v>773</v>
      </c>
      <c r="N3007" s="79" t="s">
        <v>781</v>
      </c>
      <c r="O3007" s="79" t="s">
        <v>787</v>
      </c>
      <c r="P3007" s="79" t="s">
        <v>785</v>
      </c>
    </row>
    <row r="3008" spans="11:16">
      <c r="K3008" s="362">
        <v>48357</v>
      </c>
      <c r="L3008" s="79" t="s">
        <v>774</v>
      </c>
      <c r="N3008" s="79" t="s">
        <v>751</v>
      </c>
      <c r="O3008" s="79" t="s">
        <v>777</v>
      </c>
      <c r="P3008" s="79" t="s">
        <v>780</v>
      </c>
    </row>
    <row r="3009" spans="11:16">
      <c r="K3009" s="362">
        <v>48358</v>
      </c>
      <c r="L3009" s="79" t="s">
        <v>767</v>
      </c>
      <c r="N3009" s="79" t="s">
        <v>754</v>
      </c>
      <c r="O3009" s="79" t="s">
        <v>776</v>
      </c>
      <c r="P3009" s="79" t="s">
        <v>782</v>
      </c>
    </row>
    <row r="3010" spans="11:16">
      <c r="K3010" s="362">
        <v>48359</v>
      </c>
      <c r="L3010" s="79" t="s">
        <v>769</v>
      </c>
      <c r="N3010" s="79" t="s">
        <v>785</v>
      </c>
      <c r="O3010" s="79" t="s">
        <v>751</v>
      </c>
      <c r="P3010" s="79" t="s">
        <v>782</v>
      </c>
    </row>
    <row r="3011" spans="11:16">
      <c r="K3011" s="362">
        <v>48360</v>
      </c>
      <c r="L3011" s="79" t="s">
        <v>770</v>
      </c>
      <c r="N3011" s="79" t="s">
        <v>754</v>
      </c>
      <c r="O3011" s="79" t="s">
        <v>776</v>
      </c>
      <c r="P3011" s="79" t="s">
        <v>752</v>
      </c>
    </row>
    <row r="3012" spans="11:16">
      <c r="K3012" s="362">
        <v>48361</v>
      </c>
      <c r="L3012" s="79" t="s">
        <v>771</v>
      </c>
      <c r="N3012" s="79" t="s">
        <v>785</v>
      </c>
      <c r="O3012" s="79" t="s">
        <v>750</v>
      </c>
      <c r="P3012" s="79" t="s">
        <v>752</v>
      </c>
    </row>
    <row r="3013" spans="11:16">
      <c r="K3013" s="362">
        <v>48362</v>
      </c>
      <c r="L3013" s="79" t="s">
        <v>772</v>
      </c>
      <c r="N3013" s="79" t="s">
        <v>754</v>
      </c>
      <c r="O3013" s="79" t="s">
        <v>784</v>
      </c>
      <c r="P3013" s="79" t="s">
        <v>752</v>
      </c>
    </row>
    <row r="3014" spans="11:16">
      <c r="K3014" s="362">
        <v>48363</v>
      </c>
      <c r="L3014" s="79" t="s">
        <v>773</v>
      </c>
      <c r="N3014" s="79" t="s">
        <v>780</v>
      </c>
      <c r="O3014" s="79" t="s">
        <v>750</v>
      </c>
      <c r="P3014" s="79" t="s">
        <v>782</v>
      </c>
    </row>
    <row r="3015" spans="11:16">
      <c r="K3015" s="362">
        <v>48364</v>
      </c>
      <c r="L3015" s="79" t="s">
        <v>774</v>
      </c>
      <c r="N3015" s="79" t="s">
        <v>785</v>
      </c>
      <c r="O3015" s="79" t="s">
        <v>750</v>
      </c>
      <c r="P3015" s="79" t="s">
        <v>777</v>
      </c>
    </row>
    <row r="3016" spans="11:16">
      <c r="K3016" s="362">
        <v>48365</v>
      </c>
      <c r="L3016" s="79" t="s">
        <v>767</v>
      </c>
      <c r="N3016" s="79" t="s">
        <v>752</v>
      </c>
      <c r="O3016" s="79" t="s">
        <v>790</v>
      </c>
      <c r="P3016" s="79" t="s">
        <v>779</v>
      </c>
    </row>
    <row r="3017" spans="11:16">
      <c r="K3017" s="362">
        <v>48366</v>
      </c>
      <c r="L3017" s="79" t="s">
        <v>769</v>
      </c>
      <c r="N3017" s="79" t="s">
        <v>783</v>
      </c>
      <c r="O3017" s="79" t="s">
        <v>754</v>
      </c>
      <c r="P3017" s="79" t="s">
        <v>781</v>
      </c>
    </row>
    <row r="3018" spans="11:16">
      <c r="K3018" s="362">
        <v>48367</v>
      </c>
      <c r="L3018" s="79" t="s">
        <v>770</v>
      </c>
      <c r="N3018" s="79" t="s">
        <v>752</v>
      </c>
      <c r="O3018" s="79" t="s">
        <v>754</v>
      </c>
      <c r="P3018" s="79" t="s">
        <v>792</v>
      </c>
    </row>
    <row r="3019" spans="11:16">
      <c r="K3019" s="362">
        <v>48368</v>
      </c>
      <c r="L3019" s="79" t="s">
        <v>771</v>
      </c>
      <c r="N3019" s="79" t="s">
        <v>752</v>
      </c>
      <c r="O3019" s="79" t="s">
        <v>780</v>
      </c>
      <c r="P3019" s="79" t="s">
        <v>750</v>
      </c>
    </row>
    <row r="3020" spans="11:16">
      <c r="K3020" s="362">
        <v>48369</v>
      </c>
      <c r="L3020" s="79" t="s">
        <v>772</v>
      </c>
      <c r="N3020" s="79" t="s">
        <v>752</v>
      </c>
      <c r="O3020" s="79" t="s">
        <v>754</v>
      </c>
      <c r="P3020" s="79" t="s">
        <v>750</v>
      </c>
    </row>
    <row r="3021" spans="11:16">
      <c r="K3021" s="362">
        <v>48370</v>
      </c>
      <c r="L3021" s="79" t="s">
        <v>773</v>
      </c>
      <c r="N3021" s="79" t="s">
        <v>777</v>
      </c>
      <c r="O3021" s="79" t="s">
        <v>780</v>
      </c>
      <c r="P3021" s="79" t="s">
        <v>750</v>
      </c>
    </row>
    <row r="3022" spans="11:16">
      <c r="K3022" s="362">
        <v>48371</v>
      </c>
      <c r="L3022" s="79" t="s">
        <v>774</v>
      </c>
      <c r="N3022" s="79" t="s">
        <v>752</v>
      </c>
      <c r="O3022" s="79" t="s">
        <v>758</v>
      </c>
      <c r="P3022" s="79" t="s">
        <v>776</v>
      </c>
    </row>
    <row r="3023" spans="11:16">
      <c r="K3023" s="362">
        <v>48372</v>
      </c>
      <c r="L3023" s="79" t="s">
        <v>767</v>
      </c>
      <c r="N3023" s="79" t="s">
        <v>750</v>
      </c>
      <c r="O3023" s="79" t="s">
        <v>752</v>
      </c>
      <c r="P3023" s="79" t="s">
        <v>785</v>
      </c>
    </row>
    <row r="3024" spans="11:16">
      <c r="K3024" s="362">
        <v>48373</v>
      </c>
      <c r="L3024" s="79" t="s">
        <v>769</v>
      </c>
      <c r="N3024" s="79" t="s">
        <v>776</v>
      </c>
      <c r="O3024" s="79" t="s">
        <v>777</v>
      </c>
      <c r="P3024" s="79" t="s">
        <v>754</v>
      </c>
    </row>
    <row r="3025" spans="11:16">
      <c r="K3025" s="362">
        <v>48374</v>
      </c>
      <c r="L3025" s="79" t="s">
        <v>770</v>
      </c>
      <c r="N3025" s="79" t="s">
        <v>750</v>
      </c>
      <c r="O3025" s="79" t="s">
        <v>783</v>
      </c>
      <c r="P3025" s="79" t="s">
        <v>754</v>
      </c>
    </row>
    <row r="3026" spans="11:16">
      <c r="K3026" s="362">
        <v>48375</v>
      </c>
      <c r="L3026" s="79" t="s">
        <v>771</v>
      </c>
      <c r="N3026" s="79" t="s">
        <v>792</v>
      </c>
      <c r="O3026" s="79" t="s">
        <v>752</v>
      </c>
      <c r="P3026" s="79" t="s">
        <v>754</v>
      </c>
    </row>
    <row r="3027" spans="11:16">
      <c r="K3027" s="362">
        <v>48376</v>
      </c>
      <c r="L3027" s="79" t="s">
        <v>772</v>
      </c>
      <c r="N3027" s="79" t="s">
        <v>751</v>
      </c>
      <c r="O3027" s="79" t="s">
        <v>752</v>
      </c>
      <c r="P3027" s="79" t="s">
        <v>754</v>
      </c>
    </row>
    <row r="3028" spans="11:16">
      <c r="K3028" s="362">
        <v>48377</v>
      </c>
      <c r="L3028" s="79" t="s">
        <v>773</v>
      </c>
      <c r="N3028" s="79" t="s">
        <v>781</v>
      </c>
      <c r="O3028" s="79" t="s">
        <v>783</v>
      </c>
      <c r="P3028" s="79" t="s">
        <v>780</v>
      </c>
    </row>
    <row r="3029" spans="11:16">
      <c r="K3029" s="362">
        <v>48378</v>
      </c>
      <c r="L3029" s="79" t="s">
        <v>774</v>
      </c>
      <c r="N3029" s="79" t="s">
        <v>779</v>
      </c>
      <c r="O3029" s="79" t="s">
        <v>752</v>
      </c>
      <c r="P3029" s="79" t="s">
        <v>758</v>
      </c>
    </row>
    <row r="3030" spans="11:16">
      <c r="K3030" s="362">
        <v>48379</v>
      </c>
      <c r="L3030" s="79" t="s">
        <v>767</v>
      </c>
      <c r="N3030" s="79" t="s">
        <v>775</v>
      </c>
      <c r="O3030" s="79" t="s">
        <v>750</v>
      </c>
      <c r="P3030" s="79" t="s">
        <v>777</v>
      </c>
    </row>
    <row r="3031" spans="11:16">
      <c r="K3031" s="362">
        <v>48380</v>
      </c>
      <c r="L3031" s="79" t="s">
        <v>769</v>
      </c>
      <c r="N3031" s="79" t="s">
        <v>775</v>
      </c>
      <c r="O3031" s="79" t="s">
        <v>791</v>
      </c>
      <c r="P3031" s="79" t="s">
        <v>752</v>
      </c>
    </row>
    <row r="3032" spans="11:16">
      <c r="K3032" s="362">
        <v>48381</v>
      </c>
      <c r="L3032" s="79" t="s">
        <v>770</v>
      </c>
      <c r="N3032" s="79" t="s">
        <v>754</v>
      </c>
      <c r="O3032" s="79" t="s">
        <v>792</v>
      </c>
      <c r="P3032" s="79" t="s">
        <v>752</v>
      </c>
    </row>
    <row r="3033" spans="11:16">
      <c r="K3033" s="362">
        <v>48382</v>
      </c>
      <c r="L3033" s="79" t="s">
        <v>771</v>
      </c>
      <c r="N3033" s="79" t="s">
        <v>775</v>
      </c>
      <c r="O3033" s="79" t="s">
        <v>784</v>
      </c>
      <c r="P3033" s="79" t="s">
        <v>783</v>
      </c>
    </row>
    <row r="3034" spans="11:16">
      <c r="K3034" s="362">
        <v>48383</v>
      </c>
      <c r="L3034" s="79" t="s">
        <v>772</v>
      </c>
      <c r="N3034" s="79" t="s">
        <v>754</v>
      </c>
      <c r="O3034" s="79" t="s">
        <v>750</v>
      </c>
      <c r="P3034" s="79" t="s">
        <v>778</v>
      </c>
    </row>
    <row r="3035" spans="11:16">
      <c r="K3035" s="362">
        <v>48384</v>
      </c>
      <c r="L3035" s="79" t="s">
        <v>773</v>
      </c>
      <c r="N3035" s="79" t="s">
        <v>788</v>
      </c>
      <c r="O3035" s="79" t="s">
        <v>781</v>
      </c>
      <c r="P3035" s="79" t="s">
        <v>786</v>
      </c>
    </row>
    <row r="3036" spans="11:16">
      <c r="K3036" s="362">
        <v>48385</v>
      </c>
      <c r="L3036" s="79" t="s">
        <v>774</v>
      </c>
      <c r="N3036" s="79" t="s">
        <v>754</v>
      </c>
      <c r="O3036" s="79" t="s">
        <v>750</v>
      </c>
      <c r="P3036" s="79" t="s">
        <v>786</v>
      </c>
    </row>
    <row r="3037" spans="11:16">
      <c r="K3037" s="362">
        <v>48386</v>
      </c>
      <c r="L3037" s="79" t="s">
        <v>767</v>
      </c>
      <c r="N3037" s="79" t="s">
        <v>753</v>
      </c>
      <c r="O3037" s="79" t="s">
        <v>775</v>
      </c>
      <c r="P3037" s="79" t="s">
        <v>776</v>
      </c>
    </row>
    <row r="3038" spans="11:16">
      <c r="K3038" s="362">
        <v>48387</v>
      </c>
      <c r="L3038" s="79" t="s">
        <v>769</v>
      </c>
      <c r="N3038" s="79" t="s">
        <v>752</v>
      </c>
      <c r="O3038" s="79" t="s">
        <v>754</v>
      </c>
      <c r="P3038" s="79" t="s">
        <v>751</v>
      </c>
    </row>
    <row r="3039" spans="11:16">
      <c r="K3039" s="362">
        <v>48388</v>
      </c>
      <c r="L3039" s="79" t="s">
        <v>770</v>
      </c>
      <c r="N3039" s="79" t="s">
        <v>777</v>
      </c>
      <c r="O3039" s="79" t="s">
        <v>785</v>
      </c>
      <c r="P3039" s="79" t="s">
        <v>781</v>
      </c>
    </row>
    <row r="3040" spans="11:16">
      <c r="K3040" s="362">
        <v>48389</v>
      </c>
      <c r="L3040" s="79" t="s">
        <v>771</v>
      </c>
      <c r="N3040" s="79" t="s">
        <v>786</v>
      </c>
      <c r="O3040" s="79" t="s">
        <v>780</v>
      </c>
      <c r="P3040" s="79" t="s">
        <v>776</v>
      </c>
    </row>
    <row r="3041" spans="11:16">
      <c r="K3041" s="362">
        <v>48390</v>
      </c>
      <c r="L3041" s="79" t="s">
        <v>772</v>
      </c>
      <c r="N3041" s="79" t="s">
        <v>782</v>
      </c>
      <c r="O3041" s="79" t="s">
        <v>754</v>
      </c>
      <c r="P3041" s="79" t="s">
        <v>781</v>
      </c>
    </row>
    <row r="3042" spans="11:16">
      <c r="K3042" s="362">
        <v>48391</v>
      </c>
      <c r="L3042" s="79" t="s">
        <v>773</v>
      </c>
      <c r="N3042" s="79" t="s">
        <v>777</v>
      </c>
      <c r="O3042" s="79" t="s">
        <v>754</v>
      </c>
      <c r="P3042" s="79" t="s">
        <v>776</v>
      </c>
    </row>
    <row r="3043" spans="11:16">
      <c r="K3043" s="362">
        <v>48392</v>
      </c>
      <c r="L3043" s="79" t="s">
        <v>774</v>
      </c>
      <c r="N3043" s="79" t="s">
        <v>752</v>
      </c>
      <c r="O3043" s="79" t="s">
        <v>790</v>
      </c>
      <c r="P3043" s="79" t="s">
        <v>750</v>
      </c>
    </row>
    <row r="3044" spans="11:16">
      <c r="K3044" s="362">
        <v>48393</v>
      </c>
      <c r="L3044" s="79" t="s">
        <v>767</v>
      </c>
      <c r="N3044" s="79" t="s">
        <v>750</v>
      </c>
      <c r="O3044" s="79" t="s">
        <v>777</v>
      </c>
      <c r="P3044" s="79" t="s">
        <v>775</v>
      </c>
    </row>
    <row r="3045" spans="11:16">
      <c r="K3045" s="362">
        <v>48394</v>
      </c>
      <c r="L3045" s="79" t="s">
        <v>769</v>
      </c>
      <c r="N3045" s="79" t="s">
        <v>776</v>
      </c>
      <c r="O3045" s="79" t="s">
        <v>787</v>
      </c>
      <c r="P3045" s="79" t="s">
        <v>788</v>
      </c>
    </row>
    <row r="3046" spans="11:16">
      <c r="K3046" s="362">
        <v>48395</v>
      </c>
      <c r="L3046" s="79" t="s">
        <v>770</v>
      </c>
      <c r="N3046" s="79" t="s">
        <v>781</v>
      </c>
      <c r="O3046" s="79" t="s">
        <v>752</v>
      </c>
      <c r="P3046" s="79" t="s">
        <v>785</v>
      </c>
    </row>
    <row r="3047" spans="11:16">
      <c r="K3047" s="362">
        <v>48396</v>
      </c>
      <c r="L3047" s="79" t="s">
        <v>771</v>
      </c>
      <c r="N3047" s="79" t="s">
        <v>792</v>
      </c>
      <c r="O3047" s="79" t="s">
        <v>777</v>
      </c>
      <c r="P3047" s="79" t="s">
        <v>758</v>
      </c>
    </row>
    <row r="3048" spans="11:16">
      <c r="K3048" s="362">
        <v>48397</v>
      </c>
      <c r="L3048" s="79" t="s">
        <v>772</v>
      </c>
      <c r="N3048" s="79" t="s">
        <v>781</v>
      </c>
      <c r="O3048" s="79" t="s">
        <v>782</v>
      </c>
      <c r="P3048" s="79" t="s">
        <v>754</v>
      </c>
    </row>
    <row r="3049" spans="11:16">
      <c r="K3049" s="362">
        <v>48398</v>
      </c>
      <c r="L3049" s="79" t="s">
        <v>773</v>
      </c>
      <c r="N3049" s="79" t="s">
        <v>776</v>
      </c>
      <c r="O3049" s="79" t="s">
        <v>782</v>
      </c>
      <c r="P3049" s="79" t="s">
        <v>785</v>
      </c>
    </row>
    <row r="3050" spans="11:16">
      <c r="K3050" s="362">
        <v>48399</v>
      </c>
      <c r="L3050" s="79" t="s">
        <v>774</v>
      </c>
      <c r="N3050" s="79" t="s">
        <v>792</v>
      </c>
      <c r="O3050" s="79" t="s">
        <v>783</v>
      </c>
      <c r="P3050" s="79" t="s">
        <v>754</v>
      </c>
    </row>
    <row r="3051" spans="11:16">
      <c r="K3051" s="362">
        <v>48400</v>
      </c>
      <c r="L3051" s="79" t="s">
        <v>767</v>
      </c>
      <c r="N3051" s="79" t="s">
        <v>775</v>
      </c>
      <c r="O3051" s="79" t="s">
        <v>776</v>
      </c>
      <c r="P3051" s="79" t="s">
        <v>782</v>
      </c>
    </row>
    <row r="3052" spans="11:16">
      <c r="K3052" s="362">
        <v>48401</v>
      </c>
      <c r="L3052" s="79" t="s">
        <v>769</v>
      </c>
      <c r="N3052" s="79" t="s">
        <v>790</v>
      </c>
      <c r="O3052" s="79" t="s">
        <v>750</v>
      </c>
      <c r="P3052" s="79" t="s">
        <v>752</v>
      </c>
    </row>
    <row r="3053" spans="11:16">
      <c r="K3053" s="362">
        <v>48402</v>
      </c>
      <c r="L3053" s="79" t="s">
        <v>770</v>
      </c>
      <c r="N3053" s="79" t="s">
        <v>754</v>
      </c>
      <c r="O3053" s="79" t="s">
        <v>792</v>
      </c>
      <c r="P3053" s="79" t="s">
        <v>777</v>
      </c>
    </row>
    <row r="3054" spans="11:16">
      <c r="K3054" s="362">
        <v>48403</v>
      </c>
      <c r="L3054" s="79" t="s">
        <v>771</v>
      </c>
      <c r="N3054" s="79" t="s">
        <v>754</v>
      </c>
      <c r="O3054" s="79" t="s">
        <v>751</v>
      </c>
      <c r="P3054" s="79" t="s">
        <v>752</v>
      </c>
    </row>
    <row r="3055" spans="11:16">
      <c r="K3055" s="362">
        <v>48404</v>
      </c>
      <c r="L3055" s="79" t="s">
        <v>772</v>
      </c>
      <c r="N3055" s="79" t="s">
        <v>754</v>
      </c>
      <c r="O3055" s="79" t="s">
        <v>779</v>
      </c>
      <c r="P3055" s="79" t="s">
        <v>752</v>
      </c>
    </row>
    <row r="3056" spans="11:16">
      <c r="K3056" s="362">
        <v>48405</v>
      </c>
      <c r="L3056" s="79" t="s">
        <v>773</v>
      </c>
      <c r="N3056" s="79" t="s">
        <v>754</v>
      </c>
      <c r="O3056" s="79" t="s">
        <v>750</v>
      </c>
      <c r="P3056" s="79" t="s">
        <v>753</v>
      </c>
    </row>
    <row r="3057" spans="11:16">
      <c r="K3057" s="362">
        <v>48406</v>
      </c>
      <c r="L3057" s="79" t="s">
        <v>774</v>
      </c>
      <c r="N3057" s="79" t="s">
        <v>780</v>
      </c>
      <c r="O3057" s="79" t="s">
        <v>750</v>
      </c>
      <c r="P3057" s="79" t="s">
        <v>752</v>
      </c>
    </row>
    <row r="3058" spans="11:16">
      <c r="K3058" s="362">
        <v>48407</v>
      </c>
      <c r="L3058" s="79" t="s">
        <v>767</v>
      </c>
      <c r="N3058" s="79" t="s">
        <v>752</v>
      </c>
      <c r="O3058" s="79" t="s">
        <v>780</v>
      </c>
      <c r="P3058" s="79" t="s">
        <v>776</v>
      </c>
    </row>
    <row r="3059" spans="11:16">
      <c r="K3059" s="362">
        <v>48408</v>
      </c>
      <c r="L3059" s="79" t="s">
        <v>769</v>
      </c>
      <c r="N3059" s="79" t="s">
        <v>752</v>
      </c>
      <c r="O3059" s="79" t="s">
        <v>754</v>
      </c>
      <c r="P3059" s="79" t="s">
        <v>750</v>
      </c>
    </row>
    <row r="3060" spans="11:16">
      <c r="K3060" s="362">
        <v>48409</v>
      </c>
      <c r="L3060" s="79" t="s">
        <v>770</v>
      </c>
      <c r="N3060" s="79" t="s">
        <v>777</v>
      </c>
      <c r="O3060" s="79" t="s">
        <v>785</v>
      </c>
      <c r="P3060" s="79" t="s">
        <v>779</v>
      </c>
    </row>
    <row r="3061" spans="11:16">
      <c r="K3061" s="362">
        <v>48410</v>
      </c>
      <c r="L3061" s="79" t="s">
        <v>771</v>
      </c>
      <c r="N3061" s="79" t="s">
        <v>752</v>
      </c>
      <c r="O3061" s="79" t="s">
        <v>775</v>
      </c>
      <c r="P3061" s="79" t="s">
        <v>751</v>
      </c>
    </row>
    <row r="3062" spans="11:16">
      <c r="K3062" s="362">
        <v>48411</v>
      </c>
      <c r="L3062" s="79" t="s">
        <v>772</v>
      </c>
      <c r="N3062" s="79" t="s">
        <v>752</v>
      </c>
      <c r="O3062" s="79" t="s">
        <v>754</v>
      </c>
      <c r="P3062" s="79" t="s">
        <v>779</v>
      </c>
    </row>
    <row r="3063" spans="11:16">
      <c r="K3063" s="362">
        <v>48412</v>
      </c>
      <c r="L3063" s="79" t="s">
        <v>773</v>
      </c>
      <c r="N3063" s="79" t="s">
        <v>753</v>
      </c>
      <c r="O3063" s="79" t="s">
        <v>775</v>
      </c>
      <c r="P3063" s="79" t="s">
        <v>751</v>
      </c>
    </row>
    <row r="3064" spans="11:16">
      <c r="K3064" s="362">
        <v>48413</v>
      </c>
      <c r="L3064" s="79" t="s">
        <v>774</v>
      </c>
      <c r="N3064" s="79" t="s">
        <v>783</v>
      </c>
      <c r="O3064" s="79" t="s">
        <v>780</v>
      </c>
      <c r="P3064" s="79" t="s">
        <v>776</v>
      </c>
    </row>
    <row r="3065" spans="11:16">
      <c r="K3065" s="362">
        <v>48414</v>
      </c>
      <c r="L3065" s="79" t="s">
        <v>767</v>
      </c>
      <c r="N3065" s="79" t="s">
        <v>750</v>
      </c>
      <c r="O3065" s="79" t="s">
        <v>777</v>
      </c>
      <c r="P3065" s="79" t="s">
        <v>775</v>
      </c>
    </row>
    <row r="3066" spans="11:16">
      <c r="K3066" s="362">
        <v>48415</v>
      </c>
      <c r="L3066" s="79" t="s">
        <v>769</v>
      </c>
      <c r="N3066" s="79" t="s">
        <v>750</v>
      </c>
      <c r="O3066" s="79" t="s">
        <v>752</v>
      </c>
      <c r="P3066" s="79" t="s">
        <v>754</v>
      </c>
    </row>
    <row r="3067" spans="11:16">
      <c r="K3067" s="362">
        <v>48416</v>
      </c>
      <c r="L3067" s="79" t="s">
        <v>770</v>
      </c>
      <c r="N3067" s="79" t="s">
        <v>750</v>
      </c>
      <c r="O3067" s="79" t="s">
        <v>752</v>
      </c>
      <c r="P3067" s="79" t="s">
        <v>780</v>
      </c>
    </row>
    <row r="3068" spans="11:16">
      <c r="K3068" s="362">
        <v>48417</v>
      </c>
      <c r="L3068" s="79" t="s">
        <v>771</v>
      </c>
      <c r="N3068" s="79" t="s">
        <v>751</v>
      </c>
      <c r="O3068" s="79" t="s">
        <v>783</v>
      </c>
      <c r="P3068" s="79" t="s">
        <v>758</v>
      </c>
    </row>
    <row r="3069" spans="11:16">
      <c r="K3069" s="362">
        <v>48418</v>
      </c>
      <c r="L3069" s="79" t="s">
        <v>772</v>
      </c>
      <c r="N3069" s="79" t="s">
        <v>776</v>
      </c>
      <c r="O3069" s="79" t="s">
        <v>782</v>
      </c>
      <c r="P3069" s="79" t="s">
        <v>775</v>
      </c>
    </row>
    <row r="3070" spans="11:16">
      <c r="K3070" s="362">
        <v>48419</v>
      </c>
      <c r="L3070" s="79" t="s">
        <v>773</v>
      </c>
      <c r="N3070" s="79" t="s">
        <v>750</v>
      </c>
      <c r="O3070" s="79" t="s">
        <v>777</v>
      </c>
      <c r="P3070" s="79" t="s">
        <v>775</v>
      </c>
    </row>
    <row r="3071" spans="11:16">
      <c r="K3071" s="362">
        <v>48420</v>
      </c>
      <c r="L3071" s="79" t="s">
        <v>774</v>
      </c>
      <c r="N3071" s="79" t="s">
        <v>750</v>
      </c>
      <c r="O3071" s="79" t="s">
        <v>752</v>
      </c>
      <c r="P3071" s="79" t="s">
        <v>754</v>
      </c>
    </row>
    <row r="3072" spans="11:16">
      <c r="K3072" s="362">
        <v>48421</v>
      </c>
      <c r="L3072" s="79" t="s">
        <v>767</v>
      </c>
      <c r="N3072" s="79" t="s">
        <v>754</v>
      </c>
      <c r="O3072" s="79" t="s">
        <v>781</v>
      </c>
      <c r="P3072" s="79" t="s">
        <v>783</v>
      </c>
    </row>
    <row r="3073" spans="11:16">
      <c r="K3073" s="362">
        <v>48422</v>
      </c>
      <c r="L3073" s="79" t="s">
        <v>769</v>
      </c>
      <c r="N3073" s="79" t="s">
        <v>754</v>
      </c>
      <c r="O3073" s="79" t="s">
        <v>776</v>
      </c>
      <c r="P3073" s="79" t="s">
        <v>752</v>
      </c>
    </row>
    <row r="3074" spans="11:16">
      <c r="K3074" s="362">
        <v>48423</v>
      </c>
      <c r="L3074" s="79" t="s">
        <v>770</v>
      </c>
      <c r="N3074" s="79" t="s">
        <v>754</v>
      </c>
      <c r="O3074" s="79" t="s">
        <v>750</v>
      </c>
      <c r="P3074" s="79" t="s">
        <v>783</v>
      </c>
    </row>
    <row r="3075" spans="11:16">
      <c r="K3075" s="362">
        <v>48424</v>
      </c>
      <c r="L3075" s="79" t="s">
        <v>771</v>
      </c>
      <c r="N3075" s="79" t="s">
        <v>780</v>
      </c>
      <c r="O3075" s="79" t="s">
        <v>750</v>
      </c>
      <c r="P3075" s="79" t="s">
        <v>752</v>
      </c>
    </row>
    <row r="3076" spans="11:16">
      <c r="K3076" s="362">
        <v>48425</v>
      </c>
      <c r="L3076" s="79" t="s">
        <v>772</v>
      </c>
      <c r="N3076" s="79" t="s">
        <v>754</v>
      </c>
      <c r="O3076" s="79" t="s">
        <v>750</v>
      </c>
      <c r="P3076" s="79" t="s">
        <v>783</v>
      </c>
    </row>
    <row r="3077" spans="11:16">
      <c r="K3077" s="362">
        <v>48426</v>
      </c>
      <c r="L3077" s="79" t="s">
        <v>773</v>
      </c>
      <c r="N3077" s="79" t="s">
        <v>780</v>
      </c>
      <c r="O3077" s="79" t="s">
        <v>750</v>
      </c>
      <c r="P3077" s="79" t="s">
        <v>753</v>
      </c>
    </row>
    <row r="3078" spans="11:16">
      <c r="K3078" s="362">
        <v>48427</v>
      </c>
      <c r="L3078" s="79" t="s">
        <v>774</v>
      </c>
      <c r="N3078" s="79" t="s">
        <v>780</v>
      </c>
      <c r="O3078" s="79" t="s">
        <v>750</v>
      </c>
      <c r="P3078" s="79" t="s">
        <v>783</v>
      </c>
    </row>
    <row r="3079" spans="11:16">
      <c r="K3079" s="362">
        <v>48428</v>
      </c>
      <c r="L3079" s="79" t="s">
        <v>767</v>
      </c>
      <c r="N3079" s="79" t="s">
        <v>752</v>
      </c>
      <c r="O3079" s="79" t="s">
        <v>785</v>
      </c>
      <c r="P3079" s="79" t="s">
        <v>750</v>
      </c>
    </row>
    <row r="3080" spans="11:16">
      <c r="K3080" s="362">
        <v>48429</v>
      </c>
      <c r="L3080" s="79" t="s">
        <v>769</v>
      </c>
      <c r="N3080" s="79" t="s">
        <v>752</v>
      </c>
      <c r="O3080" s="79" t="s">
        <v>754</v>
      </c>
      <c r="P3080" s="79" t="s">
        <v>784</v>
      </c>
    </row>
    <row r="3081" spans="11:16">
      <c r="K3081" s="362">
        <v>48430</v>
      </c>
      <c r="L3081" s="79" t="s">
        <v>770</v>
      </c>
      <c r="N3081" s="79" t="s">
        <v>752</v>
      </c>
      <c r="O3081" s="79" t="s">
        <v>780</v>
      </c>
      <c r="P3081" s="79" t="s">
        <v>750</v>
      </c>
    </row>
    <row r="3082" spans="11:16">
      <c r="K3082" s="362">
        <v>48431</v>
      </c>
      <c r="L3082" s="79" t="s">
        <v>771</v>
      </c>
      <c r="N3082" s="79" t="s">
        <v>782</v>
      </c>
      <c r="O3082" s="79" t="s">
        <v>785</v>
      </c>
      <c r="P3082" s="79" t="s">
        <v>750</v>
      </c>
    </row>
    <row r="3083" spans="11:16">
      <c r="K3083" s="362">
        <v>48432</v>
      </c>
      <c r="L3083" s="79" t="s">
        <v>772</v>
      </c>
      <c r="N3083" s="79" t="s">
        <v>777</v>
      </c>
      <c r="O3083" s="79" t="s">
        <v>754</v>
      </c>
      <c r="P3083" s="79" t="s">
        <v>784</v>
      </c>
    </row>
    <row r="3084" spans="11:16">
      <c r="K3084" s="362">
        <v>48433</v>
      </c>
      <c r="L3084" s="79" t="s">
        <v>773</v>
      </c>
      <c r="N3084" s="79" t="s">
        <v>782</v>
      </c>
      <c r="O3084" s="79" t="s">
        <v>775</v>
      </c>
      <c r="P3084" s="79" t="s">
        <v>750</v>
      </c>
    </row>
    <row r="3085" spans="11:16">
      <c r="K3085" s="362">
        <v>48434</v>
      </c>
      <c r="L3085" s="79" t="s">
        <v>774</v>
      </c>
      <c r="N3085" s="79" t="s">
        <v>777</v>
      </c>
      <c r="O3085" s="79" t="s">
        <v>754</v>
      </c>
      <c r="P3085" s="79" t="s">
        <v>750</v>
      </c>
    </row>
    <row r="3086" spans="11:16">
      <c r="K3086" s="362">
        <v>48435</v>
      </c>
      <c r="L3086" s="79" t="s">
        <v>767</v>
      </c>
      <c r="N3086" s="79" t="s">
        <v>792</v>
      </c>
      <c r="O3086" s="79" t="s">
        <v>752</v>
      </c>
      <c r="P3086" s="79" t="s">
        <v>780</v>
      </c>
    </row>
    <row r="3087" spans="11:16">
      <c r="K3087" s="362">
        <v>48436</v>
      </c>
      <c r="L3087" s="79" t="s">
        <v>769</v>
      </c>
      <c r="N3087" s="79" t="s">
        <v>750</v>
      </c>
      <c r="O3087" s="79" t="s">
        <v>752</v>
      </c>
      <c r="P3087" s="79" t="s">
        <v>754</v>
      </c>
    </row>
    <row r="3088" spans="11:16">
      <c r="K3088" s="362">
        <v>48437</v>
      </c>
      <c r="L3088" s="79" t="s">
        <v>770</v>
      </c>
      <c r="N3088" s="79" t="s">
        <v>750</v>
      </c>
      <c r="O3088" s="79" t="s">
        <v>777</v>
      </c>
      <c r="P3088" s="79" t="s">
        <v>780</v>
      </c>
    </row>
    <row r="3089" spans="11:16">
      <c r="K3089" s="362">
        <v>48438</v>
      </c>
      <c r="L3089" s="79" t="s">
        <v>771</v>
      </c>
      <c r="N3089" s="79" t="s">
        <v>750</v>
      </c>
      <c r="O3089" s="79" t="s">
        <v>752</v>
      </c>
      <c r="P3089" s="79" t="s">
        <v>758</v>
      </c>
    </row>
    <row r="3090" spans="11:16">
      <c r="K3090" s="362">
        <v>48439</v>
      </c>
      <c r="L3090" s="79" t="s">
        <v>772</v>
      </c>
      <c r="N3090" s="79" t="s">
        <v>776</v>
      </c>
      <c r="O3090" s="79" t="s">
        <v>752</v>
      </c>
      <c r="P3090" s="79" t="s">
        <v>754</v>
      </c>
    </row>
    <row r="3091" spans="11:16">
      <c r="K3091" s="362">
        <v>48440</v>
      </c>
      <c r="L3091" s="79" t="s">
        <v>773</v>
      </c>
      <c r="N3091" s="79" t="s">
        <v>781</v>
      </c>
      <c r="O3091" s="79" t="s">
        <v>783</v>
      </c>
      <c r="P3091" s="79" t="s">
        <v>785</v>
      </c>
    </row>
    <row r="3092" spans="11:16">
      <c r="K3092" s="362">
        <v>48441</v>
      </c>
      <c r="L3092" s="79" t="s">
        <v>774</v>
      </c>
      <c r="N3092" s="79" t="s">
        <v>750</v>
      </c>
      <c r="O3092" s="79" t="s">
        <v>752</v>
      </c>
      <c r="P3092" s="79" t="s">
        <v>775</v>
      </c>
    </row>
    <row r="3093" spans="11:16">
      <c r="K3093" s="362">
        <v>48442</v>
      </c>
      <c r="L3093" s="79" t="s">
        <v>767</v>
      </c>
      <c r="N3093" s="79" t="s">
        <v>754</v>
      </c>
      <c r="O3093" s="79" t="s">
        <v>792</v>
      </c>
      <c r="P3093" s="79" t="s">
        <v>752</v>
      </c>
    </row>
    <row r="3094" spans="11:16">
      <c r="K3094" s="362">
        <v>48443</v>
      </c>
      <c r="L3094" s="79" t="s">
        <v>769</v>
      </c>
      <c r="N3094" s="79" t="s">
        <v>754</v>
      </c>
      <c r="O3094" s="79" t="s">
        <v>751</v>
      </c>
      <c r="P3094" s="79" t="s">
        <v>752</v>
      </c>
    </row>
    <row r="3095" spans="11:16">
      <c r="K3095" s="362">
        <v>48444</v>
      </c>
      <c r="L3095" s="79" t="s">
        <v>770</v>
      </c>
      <c r="N3095" s="79" t="s">
        <v>754</v>
      </c>
      <c r="O3095" s="79" t="s">
        <v>781</v>
      </c>
      <c r="P3095" s="79" t="s">
        <v>752</v>
      </c>
    </row>
    <row r="3096" spans="11:16">
      <c r="K3096" s="362">
        <v>48445</v>
      </c>
      <c r="L3096" s="79" t="s">
        <v>771</v>
      </c>
      <c r="N3096" s="79" t="s">
        <v>780</v>
      </c>
      <c r="O3096" s="79" t="s">
        <v>781</v>
      </c>
      <c r="P3096" s="79" t="s">
        <v>782</v>
      </c>
    </row>
    <row r="3097" spans="11:16">
      <c r="K3097" s="362">
        <v>48446</v>
      </c>
      <c r="L3097" s="79" t="s">
        <v>772</v>
      </c>
      <c r="N3097" s="79" t="s">
        <v>754</v>
      </c>
      <c r="O3097" s="79" t="s">
        <v>781</v>
      </c>
      <c r="P3097" s="79" t="s">
        <v>752</v>
      </c>
    </row>
    <row r="3098" spans="11:16">
      <c r="K3098" s="362">
        <v>48447</v>
      </c>
      <c r="L3098" s="79" t="s">
        <v>773</v>
      </c>
      <c r="N3098" s="79" t="s">
        <v>789</v>
      </c>
      <c r="O3098" s="79" t="s">
        <v>779</v>
      </c>
      <c r="P3098" s="79" t="s">
        <v>782</v>
      </c>
    </row>
    <row r="3099" spans="11:16">
      <c r="K3099" s="362">
        <v>48448</v>
      </c>
      <c r="L3099" s="79" t="s">
        <v>774</v>
      </c>
      <c r="N3099" s="79" t="s">
        <v>754</v>
      </c>
      <c r="O3099" s="79" t="s">
        <v>781</v>
      </c>
      <c r="P3099" s="79" t="s">
        <v>752</v>
      </c>
    </row>
    <row r="3100" spans="11:16">
      <c r="K3100" s="362">
        <v>48449</v>
      </c>
      <c r="L3100" s="79" t="s">
        <v>767</v>
      </c>
      <c r="N3100" s="79" t="s">
        <v>752</v>
      </c>
      <c r="O3100" s="79" t="s">
        <v>754</v>
      </c>
      <c r="P3100" s="79" t="s">
        <v>750</v>
      </c>
    </row>
    <row r="3101" spans="11:16">
      <c r="K3101" s="362">
        <v>48450</v>
      </c>
      <c r="L3101" s="79" t="s">
        <v>769</v>
      </c>
      <c r="N3101" s="79" t="s">
        <v>753</v>
      </c>
      <c r="O3101" s="79" t="s">
        <v>754</v>
      </c>
      <c r="P3101" s="79" t="s">
        <v>779</v>
      </c>
    </row>
    <row r="3102" spans="11:16">
      <c r="K3102" s="362">
        <v>48451</v>
      </c>
      <c r="L3102" s="79" t="s">
        <v>770</v>
      </c>
      <c r="N3102" s="79" t="s">
        <v>752</v>
      </c>
      <c r="O3102" s="79" t="s">
        <v>785</v>
      </c>
      <c r="P3102" s="79" t="s">
        <v>750</v>
      </c>
    </row>
    <row r="3103" spans="11:16">
      <c r="K3103" s="362">
        <v>48452</v>
      </c>
      <c r="L3103" s="79" t="s">
        <v>771</v>
      </c>
      <c r="N3103" s="79" t="s">
        <v>752</v>
      </c>
      <c r="O3103" s="79" t="s">
        <v>785</v>
      </c>
      <c r="P3103" s="79" t="s">
        <v>776</v>
      </c>
    </row>
    <row r="3104" spans="11:16">
      <c r="K3104" s="362">
        <v>48453</v>
      </c>
      <c r="L3104" s="79" t="s">
        <v>772</v>
      </c>
      <c r="N3104" s="79" t="s">
        <v>782</v>
      </c>
      <c r="O3104" s="79" t="s">
        <v>788</v>
      </c>
      <c r="P3104" s="79" t="s">
        <v>776</v>
      </c>
    </row>
    <row r="3105" spans="11:16">
      <c r="K3105" s="362">
        <v>48454</v>
      </c>
      <c r="L3105" s="79" t="s">
        <v>773</v>
      </c>
      <c r="N3105" s="79" t="s">
        <v>752</v>
      </c>
      <c r="O3105" s="79" t="s">
        <v>754</v>
      </c>
      <c r="P3105" s="79" t="s">
        <v>750</v>
      </c>
    </row>
    <row r="3106" spans="11:16">
      <c r="K3106" s="362">
        <v>48455</v>
      </c>
      <c r="L3106" s="79" t="s">
        <v>774</v>
      </c>
      <c r="N3106" s="79" t="s">
        <v>782</v>
      </c>
      <c r="O3106" s="79" t="s">
        <v>758</v>
      </c>
      <c r="P3106" s="79" t="s">
        <v>750</v>
      </c>
    </row>
    <row r="3107" spans="11:16">
      <c r="K3107" s="362">
        <v>48456</v>
      </c>
      <c r="L3107" s="79" t="s">
        <v>767</v>
      </c>
      <c r="N3107" s="79" t="s">
        <v>779</v>
      </c>
      <c r="O3107" s="79" t="s">
        <v>783</v>
      </c>
      <c r="P3107" s="79" t="s">
        <v>775</v>
      </c>
    </row>
    <row r="3108" spans="11:16">
      <c r="K3108" s="362">
        <v>48457</v>
      </c>
      <c r="L3108" s="79" t="s">
        <v>769</v>
      </c>
      <c r="N3108" s="79" t="s">
        <v>750</v>
      </c>
      <c r="O3108" s="79" t="s">
        <v>777</v>
      </c>
      <c r="P3108" s="79" t="s">
        <v>754</v>
      </c>
    </row>
    <row r="3109" spans="11:16">
      <c r="K3109" s="362">
        <v>48458</v>
      </c>
      <c r="L3109" s="79" t="s">
        <v>770</v>
      </c>
      <c r="N3109" s="79" t="s">
        <v>779</v>
      </c>
      <c r="O3109" s="79" t="s">
        <v>752</v>
      </c>
      <c r="P3109" s="79" t="s">
        <v>790</v>
      </c>
    </row>
    <row r="3110" spans="11:16">
      <c r="K3110" s="362">
        <v>48459</v>
      </c>
      <c r="L3110" s="79" t="s">
        <v>771</v>
      </c>
      <c r="N3110" s="79" t="s">
        <v>750</v>
      </c>
      <c r="O3110" s="79" t="s">
        <v>778</v>
      </c>
      <c r="P3110" s="79" t="s">
        <v>754</v>
      </c>
    </row>
    <row r="3111" spans="11:16">
      <c r="K3111" s="362">
        <v>48460</v>
      </c>
      <c r="L3111" s="79" t="s">
        <v>772</v>
      </c>
      <c r="N3111" s="79" t="s">
        <v>750</v>
      </c>
      <c r="O3111" s="79" t="s">
        <v>752</v>
      </c>
      <c r="P3111" s="79" t="s">
        <v>780</v>
      </c>
    </row>
    <row r="3112" spans="11:16">
      <c r="K3112" s="362">
        <v>48461</v>
      </c>
      <c r="L3112" s="79" t="s">
        <v>773</v>
      </c>
      <c r="N3112" s="79" t="s">
        <v>750</v>
      </c>
      <c r="O3112" s="79" t="s">
        <v>782</v>
      </c>
      <c r="P3112" s="79" t="s">
        <v>754</v>
      </c>
    </row>
    <row r="3113" spans="11:16">
      <c r="K3113" s="362">
        <v>48462</v>
      </c>
      <c r="L3113" s="79" t="s">
        <v>774</v>
      </c>
      <c r="N3113" s="79" t="s">
        <v>784</v>
      </c>
      <c r="O3113" s="79" t="s">
        <v>752</v>
      </c>
      <c r="P3113" s="79" t="s">
        <v>754</v>
      </c>
    </row>
    <row r="3114" spans="11:16">
      <c r="K3114" s="362">
        <v>48463</v>
      </c>
      <c r="L3114" s="79" t="s">
        <v>767</v>
      </c>
      <c r="N3114" s="79" t="s">
        <v>754</v>
      </c>
      <c r="O3114" s="79" t="s">
        <v>781</v>
      </c>
      <c r="P3114" s="79" t="s">
        <v>752</v>
      </c>
    </row>
    <row r="3115" spans="11:16">
      <c r="K3115" s="362">
        <v>48464</v>
      </c>
      <c r="L3115" s="79" t="s">
        <v>769</v>
      </c>
      <c r="N3115" s="79" t="s">
        <v>754</v>
      </c>
      <c r="O3115" s="79" t="s">
        <v>792</v>
      </c>
      <c r="P3115" s="79" t="s">
        <v>786</v>
      </c>
    </row>
    <row r="3116" spans="11:16">
      <c r="K3116" s="362">
        <v>48465</v>
      </c>
      <c r="L3116" s="79" t="s">
        <v>770</v>
      </c>
      <c r="N3116" s="79" t="s">
        <v>754</v>
      </c>
      <c r="O3116" s="79" t="s">
        <v>776</v>
      </c>
      <c r="P3116" s="79" t="s">
        <v>753</v>
      </c>
    </row>
    <row r="3117" spans="11:16">
      <c r="K3117" s="362">
        <v>48466</v>
      </c>
      <c r="L3117" s="79" t="s">
        <v>771</v>
      </c>
      <c r="N3117" s="79" t="s">
        <v>780</v>
      </c>
      <c r="O3117" s="79" t="s">
        <v>781</v>
      </c>
      <c r="P3117" s="79" t="s">
        <v>783</v>
      </c>
    </row>
    <row r="3118" spans="11:16">
      <c r="K3118" s="362">
        <v>48467</v>
      </c>
      <c r="L3118" s="79" t="s">
        <v>772</v>
      </c>
      <c r="N3118" s="79" t="s">
        <v>790</v>
      </c>
      <c r="O3118" s="79" t="s">
        <v>750</v>
      </c>
      <c r="P3118" s="79" t="s">
        <v>752</v>
      </c>
    </row>
    <row r="3119" spans="11:16">
      <c r="K3119" s="362">
        <v>48468</v>
      </c>
      <c r="L3119" s="79" t="s">
        <v>773</v>
      </c>
      <c r="N3119" s="79" t="s">
        <v>758</v>
      </c>
      <c r="O3119" s="79" t="s">
        <v>781</v>
      </c>
      <c r="P3119" s="79" t="s">
        <v>777</v>
      </c>
    </row>
    <row r="3120" spans="11:16">
      <c r="K3120" s="362">
        <v>48469</v>
      </c>
      <c r="L3120" s="79" t="s">
        <v>774</v>
      </c>
      <c r="N3120" s="79" t="s">
        <v>785</v>
      </c>
      <c r="O3120" s="79" t="s">
        <v>791</v>
      </c>
      <c r="P3120" s="79" t="s">
        <v>782</v>
      </c>
    </row>
    <row r="3121" spans="11:16">
      <c r="K3121" s="362">
        <v>48470</v>
      </c>
      <c r="L3121" s="79" t="s">
        <v>767</v>
      </c>
      <c r="N3121" s="79" t="s">
        <v>783</v>
      </c>
      <c r="O3121" s="79" t="s">
        <v>780</v>
      </c>
      <c r="P3121" s="79" t="s">
        <v>750</v>
      </c>
    </row>
    <row r="3122" spans="11:16">
      <c r="K3122" s="362">
        <v>48471</v>
      </c>
      <c r="L3122" s="79" t="s">
        <v>769</v>
      </c>
      <c r="N3122" s="79" t="s">
        <v>777</v>
      </c>
      <c r="O3122" s="79" t="s">
        <v>785</v>
      </c>
      <c r="P3122" s="79" t="s">
        <v>750</v>
      </c>
    </row>
    <row r="3123" spans="11:16">
      <c r="K3123" s="362">
        <v>48472</v>
      </c>
      <c r="L3123" s="79" t="s">
        <v>770</v>
      </c>
      <c r="N3123" s="79" t="s">
        <v>783</v>
      </c>
      <c r="O3123" s="79" t="s">
        <v>754</v>
      </c>
      <c r="P3123" s="79" t="s">
        <v>784</v>
      </c>
    </row>
    <row r="3124" spans="11:16">
      <c r="K3124" s="362">
        <v>48473</v>
      </c>
      <c r="L3124" s="79" t="s">
        <v>771</v>
      </c>
      <c r="N3124" s="79" t="s">
        <v>752</v>
      </c>
      <c r="O3124" s="79" t="s">
        <v>780</v>
      </c>
      <c r="P3124" s="79" t="s">
        <v>781</v>
      </c>
    </row>
    <row r="3125" spans="11:16">
      <c r="K3125" s="362">
        <v>48474</v>
      </c>
      <c r="L3125" s="79" t="s">
        <v>772</v>
      </c>
      <c r="N3125" s="79" t="s">
        <v>752</v>
      </c>
      <c r="O3125" s="79" t="s">
        <v>785</v>
      </c>
      <c r="P3125" s="79" t="s">
        <v>750</v>
      </c>
    </row>
    <row r="3126" spans="11:16">
      <c r="K3126" s="362">
        <v>48475</v>
      </c>
      <c r="L3126" s="79" t="s">
        <v>773</v>
      </c>
      <c r="N3126" s="79" t="s">
        <v>778</v>
      </c>
      <c r="O3126" s="79" t="s">
        <v>780</v>
      </c>
      <c r="P3126" s="79" t="s">
        <v>776</v>
      </c>
    </row>
    <row r="3127" spans="11:16">
      <c r="K3127" s="362">
        <v>48476</v>
      </c>
      <c r="L3127" s="79" t="s">
        <v>774</v>
      </c>
      <c r="N3127" s="79" t="s">
        <v>752</v>
      </c>
      <c r="O3127" s="79" t="s">
        <v>785</v>
      </c>
      <c r="P3127" s="79" t="s">
        <v>750</v>
      </c>
    </row>
    <row r="3128" spans="11:16">
      <c r="K3128" s="362">
        <v>48477</v>
      </c>
      <c r="L3128" s="79" t="s">
        <v>767</v>
      </c>
      <c r="N3128" s="79" t="s">
        <v>750</v>
      </c>
      <c r="O3128" s="79" t="s">
        <v>787</v>
      </c>
      <c r="P3128" s="79" t="s">
        <v>754</v>
      </c>
    </row>
    <row r="3129" spans="11:16">
      <c r="K3129" s="362">
        <v>48478</v>
      </c>
      <c r="L3129" s="79" t="s">
        <v>769</v>
      </c>
      <c r="N3129" s="79" t="s">
        <v>779</v>
      </c>
      <c r="O3129" s="79" t="s">
        <v>752</v>
      </c>
      <c r="P3129" s="79" t="s">
        <v>754</v>
      </c>
    </row>
    <row r="3130" spans="11:16">
      <c r="K3130" s="362">
        <v>48479</v>
      </c>
      <c r="L3130" s="79" t="s">
        <v>770</v>
      </c>
      <c r="N3130" s="79" t="s">
        <v>750</v>
      </c>
      <c r="O3130" s="79" t="s">
        <v>752</v>
      </c>
      <c r="P3130" s="79" t="s">
        <v>785</v>
      </c>
    </row>
    <row r="3131" spans="11:16">
      <c r="K3131" s="362">
        <v>48480</v>
      </c>
      <c r="L3131" s="79" t="s">
        <v>771</v>
      </c>
      <c r="N3131" s="79" t="s">
        <v>779</v>
      </c>
      <c r="O3131" s="79" t="s">
        <v>752</v>
      </c>
      <c r="P3131" s="79" t="s">
        <v>754</v>
      </c>
    </row>
    <row r="3132" spans="11:16">
      <c r="K3132" s="362">
        <v>48481</v>
      </c>
      <c r="L3132" s="79" t="s">
        <v>772</v>
      </c>
      <c r="N3132" s="79" t="s">
        <v>751</v>
      </c>
      <c r="O3132" s="79" t="s">
        <v>783</v>
      </c>
      <c r="P3132" s="79" t="s">
        <v>754</v>
      </c>
    </row>
    <row r="3133" spans="11:16">
      <c r="K3133" s="362">
        <v>48482</v>
      </c>
      <c r="L3133" s="79" t="s">
        <v>773</v>
      </c>
      <c r="N3133" s="79" t="s">
        <v>750</v>
      </c>
      <c r="O3133" s="79" t="s">
        <v>777</v>
      </c>
      <c r="P3133" s="79" t="s">
        <v>775</v>
      </c>
    </row>
    <row r="3134" spans="11:16">
      <c r="K3134" s="362">
        <v>48483</v>
      </c>
      <c r="L3134" s="79" t="s">
        <v>774</v>
      </c>
      <c r="N3134" s="79" t="s">
        <v>781</v>
      </c>
      <c r="O3134" s="79" t="s">
        <v>752</v>
      </c>
      <c r="P3134" s="79" t="s">
        <v>754</v>
      </c>
    </row>
    <row r="3135" spans="11:16">
      <c r="K3135" s="362">
        <v>48484</v>
      </c>
      <c r="L3135" s="79" t="s">
        <v>767</v>
      </c>
      <c r="N3135" s="79" t="s">
        <v>775</v>
      </c>
      <c r="O3135" s="79" t="s">
        <v>750</v>
      </c>
      <c r="P3135" s="79" t="s">
        <v>787</v>
      </c>
    </row>
    <row r="3136" spans="11:16">
      <c r="K3136" s="362">
        <v>48485</v>
      </c>
      <c r="L3136" s="79" t="s">
        <v>769</v>
      </c>
      <c r="N3136" s="79" t="s">
        <v>754</v>
      </c>
      <c r="O3136" s="79" t="s">
        <v>750</v>
      </c>
      <c r="P3136" s="79" t="s">
        <v>753</v>
      </c>
    </row>
    <row r="3137" spans="11:16">
      <c r="K3137" s="362">
        <v>48486</v>
      </c>
      <c r="L3137" s="79" t="s">
        <v>770</v>
      </c>
      <c r="N3137" s="79" t="s">
        <v>754</v>
      </c>
      <c r="O3137" s="79" t="s">
        <v>750</v>
      </c>
      <c r="P3137" s="79" t="s">
        <v>777</v>
      </c>
    </row>
    <row r="3138" spans="11:16">
      <c r="K3138" s="362">
        <v>48487</v>
      </c>
      <c r="L3138" s="79" t="s">
        <v>771</v>
      </c>
      <c r="N3138" s="79" t="s">
        <v>775</v>
      </c>
      <c r="O3138" s="79" t="s">
        <v>779</v>
      </c>
      <c r="P3138" s="79" t="s">
        <v>782</v>
      </c>
    </row>
    <row r="3139" spans="11:16">
      <c r="K3139" s="362">
        <v>48488</v>
      </c>
      <c r="L3139" s="79" t="s">
        <v>772</v>
      </c>
      <c r="N3139" s="79" t="s">
        <v>754</v>
      </c>
      <c r="O3139" s="79" t="s">
        <v>751</v>
      </c>
      <c r="P3139" s="79" t="s">
        <v>783</v>
      </c>
    </row>
    <row r="3140" spans="11:16">
      <c r="K3140" s="362">
        <v>48489</v>
      </c>
      <c r="L3140" s="79" t="s">
        <v>773</v>
      </c>
      <c r="N3140" s="79" t="s">
        <v>754</v>
      </c>
      <c r="O3140" s="79" t="s">
        <v>781</v>
      </c>
      <c r="P3140" s="79" t="s">
        <v>783</v>
      </c>
    </row>
    <row r="3141" spans="11:16">
      <c r="K3141" s="362">
        <v>48490</v>
      </c>
      <c r="L3141" s="79" t="s">
        <v>774</v>
      </c>
      <c r="N3141" s="79" t="s">
        <v>788</v>
      </c>
      <c r="O3141" s="79" t="s">
        <v>750</v>
      </c>
      <c r="P3141" s="79" t="s">
        <v>752</v>
      </c>
    </row>
    <row r="3142" spans="11:16">
      <c r="K3142" s="362">
        <v>48491</v>
      </c>
      <c r="L3142" s="79" t="s">
        <v>767</v>
      </c>
      <c r="N3142" s="79" t="s">
        <v>787</v>
      </c>
      <c r="O3142" s="79" t="s">
        <v>754</v>
      </c>
      <c r="P3142" s="79" t="s">
        <v>776</v>
      </c>
    </row>
    <row r="3143" spans="11:16">
      <c r="K3143" s="362">
        <v>48492</v>
      </c>
      <c r="L3143" s="79" t="s">
        <v>769</v>
      </c>
      <c r="N3143" s="79" t="s">
        <v>778</v>
      </c>
      <c r="O3143" s="79" t="s">
        <v>775</v>
      </c>
      <c r="P3143" s="79" t="s">
        <v>750</v>
      </c>
    </row>
    <row r="3144" spans="11:16">
      <c r="K3144" s="362">
        <v>48493</v>
      </c>
      <c r="L3144" s="79" t="s">
        <v>770</v>
      </c>
      <c r="N3144" s="79" t="s">
        <v>752</v>
      </c>
      <c r="O3144" s="79" t="s">
        <v>790</v>
      </c>
      <c r="P3144" s="79" t="s">
        <v>791</v>
      </c>
    </row>
    <row r="3145" spans="11:16">
      <c r="K3145" s="362">
        <v>48494</v>
      </c>
      <c r="L3145" s="79" t="s">
        <v>771</v>
      </c>
      <c r="N3145" s="79" t="s">
        <v>777</v>
      </c>
      <c r="O3145" s="79" t="s">
        <v>788</v>
      </c>
      <c r="P3145" s="79" t="s">
        <v>750</v>
      </c>
    </row>
    <row r="3146" spans="11:16">
      <c r="K3146" s="362">
        <v>48495</v>
      </c>
      <c r="L3146" s="79" t="s">
        <v>772</v>
      </c>
      <c r="N3146" s="79" t="s">
        <v>752</v>
      </c>
      <c r="O3146" s="79" t="s">
        <v>788</v>
      </c>
      <c r="P3146" s="79" t="s">
        <v>751</v>
      </c>
    </row>
    <row r="3147" spans="11:16">
      <c r="K3147" s="362">
        <v>48496</v>
      </c>
      <c r="L3147" s="79" t="s">
        <v>773</v>
      </c>
      <c r="N3147" s="79" t="s">
        <v>783</v>
      </c>
      <c r="O3147" s="79" t="s">
        <v>775</v>
      </c>
      <c r="P3147" s="79" t="s">
        <v>750</v>
      </c>
    </row>
    <row r="3148" spans="11:16">
      <c r="K3148" s="362">
        <v>48497</v>
      </c>
      <c r="L3148" s="79" t="s">
        <v>774</v>
      </c>
      <c r="N3148" s="79" t="s">
        <v>752</v>
      </c>
      <c r="O3148" s="79" t="s">
        <v>780</v>
      </c>
      <c r="P3148" s="79" t="s">
        <v>781</v>
      </c>
    </row>
    <row r="3149" spans="11:16">
      <c r="K3149" s="362">
        <v>48498</v>
      </c>
      <c r="L3149" s="79" t="s">
        <v>767</v>
      </c>
      <c r="N3149" s="79" t="s">
        <v>779</v>
      </c>
      <c r="O3149" s="79" t="s">
        <v>752</v>
      </c>
      <c r="P3149" s="79" t="s">
        <v>785</v>
      </c>
    </row>
    <row r="3150" spans="11:16">
      <c r="K3150" s="362">
        <v>48499</v>
      </c>
      <c r="L3150" s="79" t="s">
        <v>769</v>
      </c>
      <c r="N3150" s="79" t="s">
        <v>750</v>
      </c>
      <c r="O3150" s="79" t="s">
        <v>787</v>
      </c>
      <c r="P3150" s="79" t="s">
        <v>780</v>
      </c>
    </row>
    <row r="3151" spans="11:16">
      <c r="K3151" s="362">
        <v>48500</v>
      </c>
      <c r="L3151" s="79" t="s">
        <v>770</v>
      </c>
      <c r="N3151" s="79" t="s">
        <v>779</v>
      </c>
      <c r="O3151" s="79" t="s">
        <v>752</v>
      </c>
      <c r="P3151" s="79" t="s">
        <v>785</v>
      </c>
    </row>
    <row r="3152" spans="11:16">
      <c r="K3152" s="362">
        <v>48501</v>
      </c>
      <c r="L3152" s="79" t="s">
        <v>771</v>
      </c>
      <c r="N3152" s="79" t="s">
        <v>781</v>
      </c>
      <c r="O3152" s="79" t="s">
        <v>752</v>
      </c>
      <c r="P3152" s="79" t="s">
        <v>790</v>
      </c>
    </row>
    <row r="3153" spans="11:16">
      <c r="K3153" s="362">
        <v>48502</v>
      </c>
      <c r="L3153" s="79" t="s">
        <v>772</v>
      </c>
      <c r="N3153" s="79" t="s">
        <v>791</v>
      </c>
      <c r="O3153" s="79" t="s">
        <v>777</v>
      </c>
      <c r="P3153" s="79" t="s">
        <v>788</v>
      </c>
    </row>
    <row r="3154" spans="11:16">
      <c r="K3154" s="362">
        <v>48503</v>
      </c>
      <c r="L3154" s="79" t="s">
        <v>773</v>
      </c>
      <c r="N3154" s="79" t="s">
        <v>750</v>
      </c>
      <c r="O3154" s="79" t="s">
        <v>752</v>
      </c>
      <c r="P3154" s="79" t="s">
        <v>788</v>
      </c>
    </row>
    <row r="3155" spans="11:16">
      <c r="K3155" s="362">
        <v>48504</v>
      </c>
      <c r="L3155" s="79" t="s">
        <v>774</v>
      </c>
      <c r="N3155" s="79" t="s">
        <v>751</v>
      </c>
      <c r="O3155" s="79" t="s">
        <v>783</v>
      </c>
      <c r="P3155" s="79" t="s">
        <v>775</v>
      </c>
    </row>
    <row r="3156" spans="11:16">
      <c r="K3156" s="362">
        <v>48505</v>
      </c>
      <c r="L3156" s="79" t="s">
        <v>767</v>
      </c>
      <c r="N3156" s="79" t="s">
        <v>754</v>
      </c>
      <c r="O3156" s="79" t="s">
        <v>750</v>
      </c>
      <c r="P3156" s="79" t="s">
        <v>782</v>
      </c>
    </row>
    <row r="3157" spans="11:16">
      <c r="K3157" s="362">
        <v>48506</v>
      </c>
      <c r="L3157" s="79" t="s">
        <v>769</v>
      </c>
      <c r="N3157" s="79" t="s">
        <v>785</v>
      </c>
      <c r="O3157" s="79" t="s">
        <v>779</v>
      </c>
      <c r="P3157" s="79" t="s">
        <v>752</v>
      </c>
    </row>
    <row r="3158" spans="11:16">
      <c r="K3158" s="362">
        <v>48507</v>
      </c>
      <c r="L3158" s="79" t="s">
        <v>770</v>
      </c>
      <c r="N3158" s="79" t="s">
        <v>785</v>
      </c>
      <c r="O3158" s="79" t="s">
        <v>750</v>
      </c>
      <c r="P3158" s="79" t="s">
        <v>787</v>
      </c>
    </row>
    <row r="3159" spans="11:16">
      <c r="K3159" s="362">
        <v>48508</v>
      </c>
      <c r="L3159" s="79" t="s">
        <v>771</v>
      </c>
      <c r="N3159" s="79" t="s">
        <v>780</v>
      </c>
      <c r="O3159" s="79" t="s">
        <v>779</v>
      </c>
      <c r="P3159" s="79" t="s">
        <v>752</v>
      </c>
    </row>
    <row r="3160" spans="11:16">
      <c r="K3160" s="362">
        <v>48509</v>
      </c>
      <c r="L3160" s="79" t="s">
        <v>772</v>
      </c>
      <c r="N3160" s="79" t="s">
        <v>785</v>
      </c>
      <c r="O3160" s="79" t="s">
        <v>781</v>
      </c>
      <c r="P3160" s="79" t="s">
        <v>752</v>
      </c>
    </row>
    <row r="3161" spans="11:16">
      <c r="K3161" s="362">
        <v>48510</v>
      </c>
      <c r="L3161" s="79" t="s">
        <v>773</v>
      </c>
      <c r="N3161" s="79" t="s">
        <v>754</v>
      </c>
      <c r="O3161" s="79" t="s">
        <v>750</v>
      </c>
      <c r="P3161" s="79" t="s">
        <v>753</v>
      </c>
    </row>
    <row r="3162" spans="11:16">
      <c r="K3162" s="362">
        <v>48511</v>
      </c>
      <c r="L3162" s="79" t="s">
        <v>774</v>
      </c>
      <c r="N3162" s="79" t="s">
        <v>754</v>
      </c>
      <c r="O3162" s="79" t="s">
        <v>779</v>
      </c>
      <c r="P3162" s="79" t="s">
        <v>752</v>
      </c>
    </row>
    <row r="3163" spans="11:16">
      <c r="K3163" s="362">
        <v>48512</v>
      </c>
      <c r="L3163" s="79" t="s">
        <v>767</v>
      </c>
      <c r="N3163" s="79" t="s">
        <v>777</v>
      </c>
      <c r="O3163" s="79" t="s">
        <v>754</v>
      </c>
      <c r="P3163" s="79" t="s">
        <v>750</v>
      </c>
    </row>
    <row r="3164" spans="11:16">
      <c r="K3164" s="362">
        <v>48513</v>
      </c>
      <c r="L3164" s="79" t="s">
        <v>769</v>
      </c>
      <c r="N3164" s="79" t="s">
        <v>777</v>
      </c>
      <c r="O3164" s="79" t="s">
        <v>775</v>
      </c>
      <c r="P3164" s="79" t="s">
        <v>779</v>
      </c>
    </row>
    <row r="3165" spans="11:16">
      <c r="K3165" s="362">
        <v>48514</v>
      </c>
      <c r="L3165" s="79" t="s">
        <v>770</v>
      </c>
      <c r="N3165" s="79" t="s">
        <v>786</v>
      </c>
      <c r="O3165" s="79" t="s">
        <v>775</v>
      </c>
      <c r="P3165" s="79" t="s">
        <v>750</v>
      </c>
    </row>
    <row r="3166" spans="11:16">
      <c r="K3166" s="362">
        <v>48515</v>
      </c>
      <c r="L3166" s="79" t="s">
        <v>771</v>
      </c>
      <c r="N3166" s="79" t="s">
        <v>752</v>
      </c>
      <c r="O3166" s="79" t="s">
        <v>754</v>
      </c>
      <c r="P3166" s="79" t="s">
        <v>779</v>
      </c>
    </row>
    <row r="3167" spans="11:16">
      <c r="K3167" s="362">
        <v>48516</v>
      </c>
      <c r="L3167" s="79" t="s">
        <v>772</v>
      </c>
      <c r="N3167" s="79" t="s">
        <v>753</v>
      </c>
      <c r="O3167" s="79" t="s">
        <v>754</v>
      </c>
      <c r="P3167" s="79" t="s">
        <v>779</v>
      </c>
    </row>
    <row r="3168" spans="11:16">
      <c r="K3168" s="362">
        <v>48517</v>
      </c>
      <c r="L3168" s="79" t="s">
        <v>773</v>
      </c>
      <c r="N3168" s="79" t="s">
        <v>783</v>
      </c>
      <c r="O3168" s="79" t="s">
        <v>775</v>
      </c>
      <c r="P3168" s="79" t="s">
        <v>750</v>
      </c>
    </row>
    <row r="3169" spans="11:16">
      <c r="K3169" s="362">
        <v>48518</v>
      </c>
      <c r="L3169" s="79" t="s">
        <v>774</v>
      </c>
      <c r="N3169" s="79" t="s">
        <v>777</v>
      </c>
      <c r="O3169" s="79" t="s">
        <v>754</v>
      </c>
      <c r="P3169" s="79" t="s">
        <v>779</v>
      </c>
    </row>
    <row r="3170" spans="11:16">
      <c r="K3170" s="362">
        <v>48519</v>
      </c>
      <c r="L3170" s="79" t="s">
        <v>767</v>
      </c>
      <c r="N3170" s="79" t="s">
        <v>750</v>
      </c>
      <c r="O3170" s="79" t="s">
        <v>778</v>
      </c>
      <c r="P3170" s="79" t="s">
        <v>754</v>
      </c>
    </row>
    <row r="3171" spans="11:16">
      <c r="K3171" s="362">
        <v>48520</v>
      </c>
      <c r="L3171" s="79" t="s">
        <v>769</v>
      </c>
      <c r="N3171" s="79" t="s">
        <v>784</v>
      </c>
      <c r="O3171" s="79" t="s">
        <v>752</v>
      </c>
      <c r="P3171" s="79" t="s">
        <v>754</v>
      </c>
    </row>
    <row r="3172" spans="11:16">
      <c r="K3172" s="362">
        <v>48521</v>
      </c>
      <c r="L3172" s="79" t="s">
        <v>770</v>
      </c>
      <c r="N3172" s="79" t="s">
        <v>750</v>
      </c>
      <c r="O3172" s="79" t="s">
        <v>782</v>
      </c>
      <c r="P3172" s="79" t="s">
        <v>754</v>
      </c>
    </row>
    <row r="3173" spans="11:16">
      <c r="K3173" s="362">
        <v>48522</v>
      </c>
      <c r="L3173" s="79" t="s">
        <v>771</v>
      </c>
      <c r="N3173" s="79" t="s">
        <v>779</v>
      </c>
      <c r="O3173" s="79" t="s">
        <v>752</v>
      </c>
      <c r="P3173" s="79" t="s">
        <v>790</v>
      </c>
    </row>
    <row r="3174" spans="11:16">
      <c r="K3174" s="362">
        <v>48523</v>
      </c>
      <c r="L3174" s="79" t="s">
        <v>772</v>
      </c>
      <c r="N3174" s="79" t="s">
        <v>750</v>
      </c>
      <c r="O3174" s="79" t="s">
        <v>752</v>
      </c>
      <c r="P3174" s="79" t="s">
        <v>754</v>
      </c>
    </row>
    <row r="3175" spans="11:16">
      <c r="K3175" s="362">
        <v>48524</v>
      </c>
      <c r="L3175" s="79" t="s">
        <v>773</v>
      </c>
      <c r="N3175" s="79" t="s">
        <v>781</v>
      </c>
      <c r="O3175" s="79" t="s">
        <v>752</v>
      </c>
      <c r="P3175" s="79" t="s">
        <v>754</v>
      </c>
    </row>
    <row r="3176" spans="11:16">
      <c r="K3176" s="362">
        <v>48525</v>
      </c>
      <c r="L3176" s="79" t="s">
        <v>774</v>
      </c>
      <c r="N3176" s="79" t="s">
        <v>792</v>
      </c>
      <c r="O3176" s="79" t="s">
        <v>786</v>
      </c>
      <c r="P3176" s="79" t="s">
        <v>754</v>
      </c>
    </row>
    <row r="3177" spans="11:16">
      <c r="K3177" s="362">
        <v>48526</v>
      </c>
      <c r="L3177" s="79" t="s">
        <v>767</v>
      </c>
      <c r="N3177" s="79" t="s">
        <v>775</v>
      </c>
      <c r="O3177" s="79" t="s">
        <v>751</v>
      </c>
      <c r="P3177" s="79" t="s">
        <v>782</v>
      </c>
    </row>
    <row r="3178" spans="11:16">
      <c r="K3178" s="362">
        <v>48527</v>
      </c>
      <c r="L3178" s="79" t="s">
        <v>769</v>
      </c>
      <c r="N3178" s="79" t="s">
        <v>785</v>
      </c>
      <c r="O3178" s="79" t="s">
        <v>776</v>
      </c>
      <c r="P3178" s="79" t="s">
        <v>778</v>
      </c>
    </row>
    <row r="3179" spans="11:16">
      <c r="K3179" s="362">
        <v>48528</v>
      </c>
      <c r="L3179" s="79" t="s">
        <v>770</v>
      </c>
      <c r="N3179" s="79" t="s">
        <v>754</v>
      </c>
      <c r="O3179" s="79" t="s">
        <v>750</v>
      </c>
      <c r="P3179" s="79" t="s">
        <v>753</v>
      </c>
    </row>
    <row r="3180" spans="11:16">
      <c r="K3180" s="362">
        <v>48529</v>
      </c>
      <c r="L3180" s="79" t="s">
        <v>771</v>
      </c>
      <c r="N3180" s="79" t="s">
        <v>785</v>
      </c>
      <c r="O3180" s="79" t="s">
        <v>781</v>
      </c>
      <c r="P3180" s="79" t="s">
        <v>777</v>
      </c>
    </row>
    <row r="3181" spans="11:16">
      <c r="K3181" s="362">
        <v>48530</v>
      </c>
      <c r="L3181" s="79" t="s">
        <v>772</v>
      </c>
      <c r="N3181" s="79" t="s">
        <v>785</v>
      </c>
      <c r="O3181" s="79" t="s">
        <v>750</v>
      </c>
      <c r="P3181" s="79" t="s">
        <v>782</v>
      </c>
    </row>
    <row r="3182" spans="11:16">
      <c r="K3182" s="362">
        <v>48531</v>
      </c>
      <c r="L3182" s="79" t="s">
        <v>773</v>
      </c>
      <c r="N3182" s="79" t="s">
        <v>754</v>
      </c>
      <c r="O3182" s="79" t="s">
        <v>784</v>
      </c>
      <c r="P3182" s="79" t="s">
        <v>752</v>
      </c>
    </row>
    <row r="3183" spans="11:16">
      <c r="K3183" s="362">
        <v>48532</v>
      </c>
      <c r="L3183" s="79" t="s">
        <v>774</v>
      </c>
      <c r="N3183" s="79" t="s">
        <v>790</v>
      </c>
      <c r="O3183" s="79" t="s">
        <v>750</v>
      </c>
      <c r="P3183" s="79" t="s">
        <v>752</v>
      </c>
    </row>
    <row r="3184" spans="11:16">
      <c r="K3184" s="362">
        <v>48533</v>
      </c>
      <c r="L3184" s="79" t="s">
        <v>767</v>
      </c>
      <c r="N3184" s="79" t="s">
        <v>752</v>
      </c>
      <c r="O3184" s="79" t="s">
        <v>780</v>
      </c>
      <c r="P3184" s="79" t="s">
        <v>750</v>
      </c>
    </row>
    <row r="3185" spans="11:16">
      <c r="K3185" s="362">
        <v>48534</v>
      </c>
      <c r="L3185" s="79" t="s">
        <v>769</v>
      </c>
      <c r="N3185" s="79" t="s">
        <v>782</v>
      </c>
      <c r="O3185" s="79" t="s">
        <v>754</v>
      </c>
      <c r="P3185" s="79" t="s">
        <v>784</v>
      </c>
    </row>
    <row r="3186" spans="11:16">
      <c r="K3186" s="362">
        <v>48535</v>
      </c>
      <c r="L3186" s="79" t="s">
        <v>770</v>
      </c>
      <c r="N3186" s="79" t="s">
        <v>752</v>
      </c>
      <c r="O3186" s="79" t="s">
        <v>754</v>
      </c>
      <c r="P3186" s="79" t="s">
        <v>750</v>
      </c>
    </row>
    <row r="3187" spans="11:16">
      <c r="K3187" s="362">
        <v>48536</v>
      </c>
      <c r="L3187" s="79" t="s">
        <v>771</v>
      </c>
      <c r="N3187" s="79" t="s">
        <v>777</v>
      </c>
      <c r="O3187" s="79" t="s">
        <v>754</v>
      </c>
      <c r="P3187" s="79" t="s">
        <v>750</v>
      </c>
    </row>
    <row r="3188" spans="11:16">
      <c r="K3188" s="362">
        <v>48537</v>
      </c>
      <c r="L3188" s="79" t="s">
        <v>772</v>
      </c>
      <c r="N3188" s="79" t="s">
        <v>787</v>
      </c>
      <c r="O3188" s="79" t="s">
        <v>788</v>
      </c>
      <c r="P3188" s="79" t="s">
        <v>750</v>
      </c>
    </row>
    <row r="3189" spans="11:16">
      <c r="K3189" s="362">
        <v>48538</v>
      </c>
      <c r="L3189" s="79" t="s">
        <v>773</v>
      </c>
      <c r="N3189" s="79" t="s">
        <v>783</v>
      </c>
      <c r="O3189" s="79" t="s">
        <v>758</v>
      </c>
      <c r="P3189" s="79" t="s">
        <v>779</v>
      </c>
    </row>
    <row r="3190" spans="11:16">
      <c r="K3190" s="362">
        <v>48539</v>
      </c>
      <c r="L3190" s="79" t="s">
        <v>774</v>
      </c>
      <c r="N3190" s="79" t="s">
        <v>777</v>
      </c>
      <c r="O3190" s="79" t="s">
        <v>775</v>
      </c>
      <c r="P3190" s="79" t="s">
        <v>784</v>
      </c>
    </row>
    <row r="3191" spans="11:16">
      <c r="K3191" s="362">
        <v>48540</v>
      </c>
      <c r="L3191" s="79" t="s">
        <v>767</v>
      </c>
      <c r="N3191" s="79" t="s">
        <v>750</v>
      </c>
      <c r="O3191" s="79" t="s">
        <v>752</v>
      </c>
      <c r="P3191" s="79" t="s">
        <v>758</v>
      </c>
    </row>
    <row r="3192" spans="11:16">
      <c r="K3192" s="362">
        <v>48541</v>
      </c>
      <c r="L3192" s="79" t="s">
        <v>769</v>
      </c>
      <c r="N3192" s="79" t="s">
        <v>781</v>
      </c>
      <c r="O3192" s="79" t="s">
        <v>777</v>
      </c>
      <c r="P3192" s="79" t="s">
        <v>785</v>
      </c>
    </row>
    <row r="3193" spans="11:16">
      <c r="K3193" s="362">
        <v>48542</v>
      </c>
      <c r="L3193" s="79" t="s">
        <v>770</v>
      </c>
      <c r="N3193" s="79" t="s">
        <v>791</v>
      </c>
      <c r="O3193" s="79" t="s">
        <v>782</v>
      </c>
      <c r="P3193" s="79" t="s">
        <v>775</v>
      </c>
    </row>
    <row r="3194" spans="11:16">
      <c r="K3194" s="362">
        <v>48543</v>
      </c>
      <c r="L3194" s="79" t="s">
        <v>771</v>
      </c>
      <c r="N3194" s="79" t="s">
        <v>779</v>
      </c>
      <c r="O3194" s="79" t="s">
        <v>752</v>
      </c>
      <c r="P3194" s="79" t="s">
        <v>785</v>
      </c>
    </row>
    <row r="3195" spans="11:16">
      <c r="K3195" s="362">
        <v>48544</v>
      </c>
      <c r="L3195" s="79" t="s">
        <v>772</v>
      </c>
      <c r="N3195" s="79" t="s">
        <v>781</v>
      </c>
      <c r="O3195" s="79" t="s">
        <v>752</v>
      </c>
      <c r="P3195" s="79" t="s">
        <v>775</v>
      </c>
    </row>
    <row r="3196" spans="11:16">
      <c r="K3196" s="362">
        <v>48545</v>
      </c>
      <c r="L3196" s="79" t="s">
        <v>773</v>
      </c>
      <c r="N3196" s="79" t="s">
        <v>750</v>
      </c>
      <c r="O3196" s="79" t="s">
        <v>778</v>
      </c>
      <c r="P3196" s="79" t="s">
        <v>754</v>
      </c>
    </row>
    <row r="3197" spans="11:16">
      <c r="K3197" s="362">
        <v>48546</v>
      </c>
      <c r="L3197" s="79" t="s">
        <v>774</v>
      </c>
      <c r="N3197" s="79" t="s">
        <v>750</v>
      </c>
      <c r="O3197" s="79" t="s">
        <v>777</v>
      </c>
      <c r="P3197" s="79" t="s">
        <v>775</v>
      </c>
    </row>
    <row r="3198" spans="11:16">
      <c r="K3198" s="362">
        <v>48547</v>
      </c>
      <c r="L3198" s="79" t="s">
        <v>767</v>
      </c>
      <c r="N3198" s="79" t="s">
        <v>775</v>
      </c>
      <c r="O3198" s="79" t="s">
        <v>792</v>
      </c>
      <c r="P3198" s="79" t="s">
        <v>786</v>
      </c>
    </row>
    <row r="3199" spans="11:16">
      <c r="K3199" s="362">
        <v>48548</v>
      </c>
      <c r="L3199" s="79" t="s">
        <v>769</v>
      </c>
      <c r="N3199" s="79" t="s">
        <v>785</v>
      </c>
      <c r="O3199" s="79" t="s">
        <v>750</v>
      </c>
      <c r="P3199" s="79" t="s">
        <v>777</v>
      </c>
    </row>
    <row r="3200" spans="11:16">
      <c r="K3200" s="362">
        <v>48549</v>
      </c>
      <c r="L3200" s="79" t="s">
        <v>770</v>
      </c>
      <c r="N3200" s="79" t="s">
        <v>789</v>
      </c>
      <c r="O3200" s="79" t="s">
        <v>781</v>
      </c>
      <c r="P3200" s="79" t="s">
        <v>753</v>
      </c>
    </row>
    <row r="3201" spans="11:16">
      <c r="K3201" s="362">
        <v>48550</v>
      </c>
      <c r="L3201" s="79" t="s">
        <v>771</v>
      </c>
      <c r="N3201" s="79" t="s">
        <v>785</v>
      </c>
      <c r="O3201" s="79" t="s">
        <v>779</v>
      </c>
      <c r="P3201" s="79" t="s">
        <v>752</v>
      </c>
    </row>
    <row r="3202" spans="11:16">
      <c r="K3202" s="362">
        <v>48551</v>
      </c>
      <c r="L3202" s="79" t="s">
        <v>772</v>
      </c>
      <c r="N3202" s="79" t="s">
        <v>775</v>
      </c>
      <c r="O3202" s="79" t="s">
        <v>779</v>
      </c>
      <c r="P3202" s="79" t="s">
        <v>777</v>
      </c>
    </row>
    <row r="3203" spans="11:16">
      <c r="K3203" s="362">
        <v>48552</v>
      </c>
      <c r="L3203" s="79" t="s">
        <v>773</v>
      </c>
      <c r="N3203" s="79" t="s">
        <v>789</v>
      </c>
      <c r="O3203" s="79" t="s">
        <v>776</v>
      </c>
      <c r="P3203" s="79" t="s">
        <v>752</v>
      </c>
    </row>
    <row r="3204" spans="11:16">
      <c r="K3204" s="362">
        <v>48553</v>
      </c>
      <c r="L3204" s="79" t="s">
        <v>774</v>
      </c>
      <c r="N3204" s="79" t="s">
        <v>775</v>
      </c>
      <c r="O3204" s="79" t="s">
        <v>776</v>
      </c>
      <c r="P3204" s="79" t="s">
        <v>782</v>
      </c>
    </row>
    <row r="3205" spans="11:16">
      <c r="K3205" s="362">
        <v>48554</v>
      </c>
      <c r="L3205" s="79" t="s">
        <v>767</v>
      </c>
      <c r="N3205" s="79" t="s">
        <v>778</v>
      </c>
      <c r="O3205" s="79" t="s">
        <v>754</v>
      </c>
      <c r="P3205" s="79" t="s">
        <v>750</v>
      </c>
    </row>
    <row r="3206" spans="11:16">
      <c r="K3206" s="362">
        <v>48555</v>
      </c>
      <c r="L3206" s="79" t="s">
        <v>769</v>
      </c>
      <c r="N3206" s="79" t="s">
        <v>752</v>
      </c>
      <c r="O3206" s="79" t="s">
        <v>789</v>
      </c>
      <c r="P3206" s="79" t="s">
        <v>781</v>
      </c>
    </row>
    <row r="3207" spans="11:16">
      <c r="K3207" s="362">
        <v>48556</v>
      </c>
      <c r="L3207" s="79" t="s">
        <v>770</v>
      </c>
      <c r="N3207" s="79" t="s">
        <v>752</v>
      </c>
      <c r="O3207" s="79" t="s">
        <v>758</v>
      </c>
      <c r="P3207" s="79" t="s">
        <v>750</v>
      </c>
    </row>
    <row r="3208" spans="11:16">
      <c r="K3208" s="362">
        <v>48557</v>
      </c>
      <c r="L3208" s="79" t="s">
        <v>771</v>
      </c>
      <c r="N3208" s="79" t="s">
        <v>752</v>
      </c>
      <c r="O3208" s="79" t="s">
        <v>780</v>
      </c>
      <c r="P3208" s="79" t="s">
        <v>750</v>
      </c>
    </row>
    <row r="3209" spans="11:16">
      <c r="K3209" s="362">
        <v>48558</v>
      </c>
      <c r="L3209" s="79" t="s">
        <v>772</v>
      </c>
      <c r="N3209" s="79" t="s">
        <v>752</v>
      </c>
      <c r="O3209" s="79" t="s">
        <v>775</v>
      </c>
      <c r="P3209" s="79" t="s">
        <v>779</v>
      </c>
    </row>
    <row r="3210" spans="11:16">
      <c r="K3210" s="362">
        <v>48559</v>
      </c>
      <c r="L3210" s="79" t="s">
        <v>773</v>
      </c>
      <c r="N3210" s="79" t="s">
        <v>752</v>
      </c>
      <c r="O3210" s="79" t="s">
        <v>754</v>
      </c>
      <c r="P3210" s="79" t="s">
        <v>750</v>
      </c>
    </row>
    <row r="3211" spans="11:16">
      <c r="K3211" s="362">
        <v>48560</v>
      </c>
      <c r="L3211" s="79" t="s">
        <v>774</v>
      </c>
      <c r="N3211" s="79" t="s">
        <v>752</v>
      </c>
      <c r="O3211" s="79" t="s">
        <v>775</v>
      </c>
      <c r="P3211" s="79" t="s">
        <v>779</v>
      </c>
    </row>
    <row r="3212" spans="11:16">
      <c r="K3212" s="362">
        <v>48561</v>
      </c>
      <c r="L3212" s="79" t="s">
        <v>767</v>
      </c>
      <c r="N3212" s="79" t="s">
        <v>750</v>
      </c>
      <c r="O3212" s="79" t="s">
        <v>753</v>
      </c>
      <c r="P3212" s="79" t="s">
        <v>780</v>
      </c>
    </row>
    <row r="3213" spans="11:16">
      <c r="K3213" s="362">
        <v>48562</v>
      </c>
      <c r="L3213" s="79" t="s">
        <v>769</v>
      </c>
      <c r="N3213" s="79" t="s">
        <v>750</v>
      </c>
      <c r="O3213" s="79" t="s">
        <v>783</v>
      </c>
      <c r="P3213" s="79" t="s">
        <v>754</v>
      </c>
    </row>
    <row r="3214" spans="11:16">
      <c r="K3214" s="362">
        <v>48563</v>
      </c>
      <c r="L3214" s="79" t="s">
        <v>770</v>
      </c>
      <c r="N3214" s="79" t="s">
        <v>781</v>
      </c>
      <c r="O3214" s="79" t="s">
        <v>752</v>
      </c>
      <c r="P3214" s="79" t="s">
        <v>754</v>
      </c>
    </row>
    <row r="3215" spans="11:16">
      <c r="K3215" s="362">
        <v>48564</v>
      </c>
      <c r="L3215" s="79" t="s">
        <v>771</v>
      </c>
      <c r="N3215" s="79" t="s">
        <v>750</v>
      </c>
      <c r="O3215" s="79" t="s">
        <v>778</v>
      </c>
      <c r="P3215" s="79" t="s">
        <v>754</v>
      </c>
    </row>
    <row r="3216" spans="11:16">
      <c r="K3216" s="362">
        <v>48565</v>
      </c>
      <c r="L3216" s="79" t="s">
        <v>772</v>
      </c>
      <c r="N3216" s="79" t="s">
        <v>779</v>
      </c>
      <c r="O3216" s="79" t="s">
        <v>752</v>
      </c>
      <c r="P3216" s="79" t="s">
        <v>780</v>
      </c>
    </row>
    <row r="3217" spans="11:16">
      <c r="K3217" s="362">
        <v>48566</v>
      </c>
      <c r="L3217" s="79" t="s">
        <v>773</v>
      </c>
      <c r="N3217" s="79" t="s">
        <v>781</v>
      </c>
      <c r="O3217" s="79" t="s">
        <v>752</v>
      </c>
      <c r="P3217" s="79" t="s">
        <v>785</v>
      </c>
    </row>
    <row r="3218" spans="11:16">
      <c r="K3218" s="362">
        <v>48567</v>
      </c>
      <c r="L3218" s="79" t="s">
        <v>774</v>
      </c>
      <c r="N3218" s="79" t="s">
        <v>750</v>
      </c>
      <c r="O3218" s="79" t="s">
        <v>778</v>
      </c>
      <c r="P3218" s="79" t="s">
        <v>780</v>
      </c>
    </row>
    <row r="3219" spans="11:16">
      <c r="K3219" s="362">
        <v>48568</v>
      </c>
      <c r="L3219" s="79" t="s">
        <v>767</v>
      </c>
      <c r="N3219" s="79" t="s">
        <v>775</v>
      </c>
      <c r="O3219" s="79" t="s">
        <v>750</v>
      </c>
      <c r="P3219" s="79" t="s">
        <v>777</v>
      </c>
    </row>
    <row r="3220" spans="11:16">
      <c r="K3220" s="362">
        <v>48569</v>
      </c>
      <c r="L3220" s="79" t="s">
        <v>769</v>
      </c>
      <c r="N3220" s="79" t="s">
        <v>754</v>
      </c>
      <c r="O3220" s="79" t="s">
        <v>750</v>
      </c>
      <c r="P3220" s="79" t="s">
        <v>787</v>
      </c>
    </row>
    <row r="3221" spans="11:16">
      <c r="K3221" s="362">
        <v>48570</v>
      </c>
      <c r="L3221" s="79" t="s">
        <v>770</v>
      </c>
      <c r="N3221" s="79" t="s">
        <v>754</v>
      </c>
      <c r="O3221" s="79" t="s">
        <v>779</v>
      </c>
      <c r="P3221" s="79" t="s">
        <v>752</v>
      </c>
    </row>
    <row r="3222" spans="11:16">
      <c r="K3222" s="362">
        <v>48571</v>
      </c>
      <c r="L3222" s="79" t="s">
        <v>771</v>
      </c>
      <c r="N3222" s="79" t="s">
        <v>754</v>
      </c>
      <c r="O3222" s="79" t="s">
        <v>750</v>
      </c>
      <c r="P3222" s="79" t="s">
        <v>752</v>
      </c>
    </row>
    <row r="3223" spans="11:16">
      <c r="K3223" s="362">
        <v>48572</v>
      </c>
      <c r="L3223" s="79" t="s">
        <v>772</v>
      </c>
      <c r="N3223" s="79" t="s">
        <v>785</v>
      </c>
      <c r="O3223" s="79" t="s">
        <v>779</v>
      </c>
      <c r="P3223" s="79" t="s">
        <v>752</v>
      </c>
    </row>
    <row r="3224" spans="11:16">
      <c r="K3224" s="362">
        <v>48573</v>
      </c>
      <c r="L3224" s="79" t="s">
        <v>773</v>
      </c>
      <c r="N3224" s="79" t="s">
        <v>754</v>
      </c>
      <c r="O3224" s="79" t="s">
        <v>751</v>
      </c>
      <c r="P3224" s="79" t="s">
        <v>783</v>
      </c>
    </row>
    <row r="3225" spans="11:16">
      <c r="K3225" s="362">
        <v>48574</v>
      </c>
      <c r="L3225" s="79" t="s">
        <v>774</v>
      </c>
      <c r="N3225" s="79" t="s">
        <v>754</v>
      </c>
      <c r="O3225" s="79" t="s">
        <v>750</v>
      </c>
      <c r="P3225" s="79" t="s">
        <v>777</v>
      </c>
    </row>
    <row r="3226" spans="11:16">
      <c r="K3226" s="362">
        <v>48575</v>
      </c>
      <c r="L3226" s="79" t="s">
        <v>767</v>
      </c>
      <c r="N3226" s="79" t="s">
        <v>783</v>
      </c>
      <c r="O3226" s="79" t="s">
        <v>785</v>
      </c>
      <c r="P3226" s="79" t="s">
        <v>750</v>
      </c>
    </row>
    <row r="3227" spans="11:16">
      <c r="K3227" s="362">
        <v>48576</v>
      </c>
      <c r="L3227" s="79" t="s">
        <v>769</v>
      </c>
      <c r="N3227" s="79" t="s">
        <v>752</v>
      </c>
      <c r="O3227" s="79" t="s">
        <v>775</v>
      </c>
      <c r="P3227" s="79" t="s">
        <v>750</v>
      </c>
    </row>
    <row r="3228" spans="11:16">
      <c r="K3228" s="362">
        <v>48577</v>
      </c>
      <c r="L3228" s="79" t="s">
        <v>770</v>
      </c>
      <c r="N3228" s="79" t="s">
        <v>787</v>
      </c>
      <c r="O3228" s="79" t="s">
        <v>754</v>
      </c>
      <c r="P3228" s="79" t="s">
        <v>750</v>
      </c>
    </row>
    <row r="3229" spans="11:16">
      <c r="K3229" s="362">
        <v>48578</v>
      </c>
      <c r="L3229" s="79" t="s">
        <v>771</v>
      </c>
      <c r="N3229" s="79" t="s">
        <v>753</v>
      </c>
      <c r="O3229" s="79" t="s">
        <v>754</v>
      </c>
      <c r="P3229" s="79" t="s">
        <v>750</v>
      </c>
    </row>
    <row r="3230" spans="11:16">
      <c r="K3230" s="362">
        <v>48579</v>
      </c>
      <c r="L3230" s="79" t="s">
        <v>772</v>
      </c>
      <c r="N3230" s="79" t="s">
        <v>777</v>
      </c>
      <c r="O3230" s="79" t="s">
        <v>775</v>
      </c>
      <c r="P3230" s="79" t="s">
        <v>779</v>
      </c>
    </row>
    <row r="3231" spans="11:16">
      <c r="K3231" s="362">
        <v>48580</v>
      </c>
      <c r="L3231" s="79" t="s">
        <v>773</v>
      </c>
      <c r="N3231" s="79" t="s">
        <v>782</v>
      </c>
      <c r="O3231" s="79" t="s">
        <v>754</v>
      </c>
      <c r="P3231" s="79" t="s">
        <v>751</v>
      </c>
    </row>
    <row r="3232" spans="11:16">
      <c r="K3232" s="362">
        <v>48581</v>
      </c>
      <c r="L3232" s="79" t="s">
        <v>774</v>
      </c>
      <c r="N3232" s="79" t="s">
        <v>783</v>
      </c>
      <c r="O3232" s="79" t="s">
        <v>754</v>
      </c>
      <c r="P3232" s="79" t="s">
        <v>781</v>
      </c>
    </row>
    <row r="3233" spans="11:16">
      <c r="K3233" s="362">
        <v>48582</v>
      </c>
      <c r="L3233" s="79" t="s">
        <v>767</v>
      </c>
      <c r="N3233" s="79" t="s">
        <v>776</v>
      </c>
      <c r="O3233" s="79" t="s">
        <v>786</v>
      </c>
      <c r="P3233" s="79" t="s">
        <v>754</v>
      </c>
    </row>
    <row r="3234" spans="11:16">
      <c r="K3234" s="362">
        <v>48583</v>
      </c>
      <c r="L3234" s="79" t="s">
        <v>769</v>
      </c>
      <c r="N3234" s="79" t="s">
        <v>750</v>
      </c>
      <c r="O3234" s="79" t="s">
        <v>787</v>
      </c>
      <c r="P3234" s="79" t="s">
        <v>754</v>
      </c>
    </row>
    <row r="3235" spans="11:16">
      <c r="K3235" s="362">
        <v>48584</v>
      </c>
      <c r="L3235" s="79" t="s">
        <v>770</v>
      </c>
      <c r="N3235" s="79" t="s">
        <v>776</v>
      </c>
      <c r="O3235" s="79" t="s">
        <v>778</v>
      </c>
      <c r="P3235" s="79" t="s">
        <v>775</v>
      </c>
    </row>
    <row r="3236" spans="11:16">
      <c r="K3236" s="362">
        <v>48585</v>
      </c>
      <c r="L3236" s="79" t="s">
        <v>771</v>
      </c>
      <c r="N3236" s="79" t="s">
        <v>750</v>
      </c>
      <c r="O3236" s="79" t="s">
        <v>752</v>
      </c>
      <c r="P3236" s="79" t="s">
        <v>790</v>
      </c>
    </row>
    <row r="3237" spans="11:16">
      <c r="K3237" s="362">
        <v>48586</v>
      </c>
      <c r="L3237" s="79" t="s">
        <v>772</v>
      </c>
      <c r="N3237" s="79" t="s">
        <v>791</v>
      </c>
      <c r="O3237" s="79" t="s">
        <v>777</v>
      </c>
      <c r="P3237" s="79" t="s">
        <v>788</v>
      </c>
    </row>
    <row r="3238" spans="11:16">
      <c r="K3238" s="362">
        <v>48587</v>
      </c>
      <c r="L3238" s="79" t="s">
        <v>773</v>
      </c>
      <c r="N3238" s="79" t="s">
        <v>750</v>
      </c>
      <c r="O3238" s="79" t="s">
        <v>783</v>
      </c>
      <c r="P3238" s="79" t="s">
        <v>758</v>
      </c>
    </row>
    <row r="3239" spans="11:16">
      <c r="K3239" s="362">
        <v>48588</v>
      </c>
      <c r="L3239" s="79" t="s">
        <v>774</v>
      </c>
      <c r="N3239" s="79" t="s">
        <v>779</v>
      </c>
      <c r="O3239" s="79" t="s">
        <v>777</v>
      </c>
      <c r="P3239" s="79" t="s">
        <v>775</v>
      </c>
    </row>
    <row r="3240" spans="11:16">
      <c r="K3240" s="362">
        <v>48589</v>
      </c>
      <c r="L3240" s="79" t="s">
        <v>767</v>
      </c>
      <c r="N3240" s="79" t="s">
        <v>790</v>
      </c>
      <c r="O3240" s="79" t="s">
        <v>750</v>
      </c>
      <c r="P3240" s="79" t="s">
        <v>752</v>
      </c>
    </row>
    <row r="3241" spans="11:16">
      <c r="K3241" s="362">
        <v>48590</v>
      </c>
      <c r="L3241" s="79" t="s">
        <v>769</v>
      </c>
      <c r="N3241" s="79" t="s">
        <v>758</v>
      </c>
      <c r="O3241" s="79" t="s">
        <v>781</v>
      </c>
      <c r="P3241" s="79" t="s">
        <v>777</v>
      </c>
    </row>
    <row r="3242" spans="11:16">
      <c r="K3242" s="362">
        <v>48591</v>
      </c>
      <c r="L3242" s="79" t="s">
        <v>770</v>
      </c>
      <c r="N3242" s="79" t="s">
        <v>785</v>
      </c>
      <c r="O3242" s="79" t="s">
        <v>791</v>
      </c>
      <c r="P3242" s="79" t="s">
        <v>782</v>
      </c>
    </row>
    <row r="3243" spans="11:16">
      <c r="K3243" s="362">
        <v>48592</v>
      </c>
      <c r="L3243" s="79" t="s">
        <v>771</v>
      </c>
      <c r="N3243" s="79" t="s">
        <v>775</v>
      </c>
      <c r="O3243" s="79" t="s">
        <v>779</v>
      </c>
      <c r="P3243" s="79" t="s">
        <v>752</v>
      </c>
    </row>
    <row r="3244" spans="11:16">
      <c r="K3244" s="362">
        <v>48593</v>
      </c>
      <c r="L3244" s="79" t="s">
        <v>772</v>
      </c>
      <c r="N3244" s="79" t="s">
        <v>785</v>
      </c>
      <c r="O3244" s="79" t="s">
        <v>781</v>
      </c>
      <c r="P3244" s="79" t="s">
        <v>752</v>
      </c>
    </row>
    <row r="3245" spans="11:16">
      <c r="K3245" s="362">
        <v>48594</v>
      </c>
      <c r="L3245" s="79" t="s">
        <v>773</v>
      </c>
      <c r="N3245" s="79" t="s">
        <v>775</v>
      </c>
      <c r="O3245" s="79" t="s">
        <v>750</v>
      </c>
      <c r="P3245" s="79" t="s">
        <v>778</v>
      </c>
    </row>
    <row r="3246" spans="11:16">
      <c r="K3246" s="362">
        <v>48595</v>
      </c>
      <c r="L3246" s="79" t="s">
        <v>774</v>
      </c>
      <c r="N3246" s="79" t="s">
        <v>754</v>
      </c>
      <c r="O3246" s="79" t="s">
        <v>750</v>
      </c>
      <c r="P3246" s="79" t="s">
        <v>777</v>
      </c>
    </row>
    <row r="3247" spans="11:16">
      <c r="K3247" s="362">
        <v>48596</v>
      </c>
      <c r="L3247" s="79" t="s">
        <v>767</v>
      </c>
      <c r="N3247" s="79" t="s">
        <v>783</v>
      </c>
      <c r="O3247" s="79" t="s">
        <v>775</v>
      </c>
      <c r="P3247" s="79" t="s">
        <v>792</v>
      </c>
    </row>
    <row r="3248" spans="11:16">
      <c r="K3248" s="362">
        <v>48597</v>
      </c>
      <c r="L3248" s="79" t="s">
        <v>769</v>
      </c>
      <c r="N3248" s="79" t="s">
        <v>786</v>
      </c>
      <c r="O3248" s="79" t="s">
        <v>785</v>
      </c>
      <c r="P3248" s="79" t="s">
        <v>750</v>
      </c>
    </row>
    <row r="3249" spans="11:16">
      <c r="K3249" s="362">
        <v>48598</v>
      </c>
      <c r="L3249" s="79" t="s">
        <v>770</v>
      </c>
      <c r="N3249" s="79" t="s">
        <v>777</v>
      </c>
      <c r="O3249" s="79" t="s">
        <v>789</v>
      </c>
      <c r="P3249" s="79" t="s">
        <v>781</v>
      </c>
    </row>
    <row r="3250" spans="11:16">
      <c r="K3250" s="362">
        <v>48599</v>
      </c>
      <c r="L3250" s="79" t="s">
        <v>771</v>
      </c>
      <c r="N3250" s="79" t="s">
        <v>753</v>
      </c>
      <c r="O3250" s="79" t="s">
        <v>785</v>
      </c>
      <c r="P3250" s="79" t="s">
        <v>779</v>
      </c>
    </row>
    <row r="3251" spans="11:16">
      <c r="K3251" s="362">
        <v>48600</v>
      </c>
      <c r="L3251" s="79" t="s">
        <v>772</v>
      </c>
      <c r="N3251" s="79" t="s">
        <v>752</v>
      </c>
      <c r="O3251" s="79" t="s">
        <v>775</v>
      </c>
      <c r="P3251" s="79" t="s">
        <v>779</v>
      </c>
    </row>
    <row r="3252" spans="11:16">
      <c r="K3252" s="362">
        <v>48601</v>
      </c>
      <c r="L3252" s="79" t="s">
        <v>773</v>
      </c>
      <c r="N3252" s="79" t="s">
        <v>777</v>
      </c>
      <c r="O3252" s="79" t="s">
        <v>789</v>
      </c>
      <c r="P3252" s="79" t="s">
        <v>776</v>
      </c>
    </row>
    <row r="3253" spans="11:16">
      <c r="K3253" s="362">
        <v>48602</v>
      </c>
      <c r="L3253" s="79" t="s">
        <v>774</v>
      </c>
      <c r="N3253" s="79" t="s">
        <v>752</v>
      </c>
      <c r="O3253" s="79" t="s">
        <v>775</v>
      </c>
      <c r="P3253" s="79" t="s">
        <v>776</v>
      </c>
    </row>
    <row r="3254" spans="11:16">
      <c r="K3254" s="362">
        <v>48603</v>
      </c>
      <c r="L3254" s="79" t="s">
        <v>767</v>
      </c>
      <c r="N3254" s="79" t="s">
        <v>779</v>
      </c>
      <c r="O3254" s="79" t="s">
        <v>778</v>
      </c>
      <c r="P3254" s="79" t="s">
        <v>754</v>
      </c>
    </row>
    <row r="3255" spans="11:16">
      <c r="K3255" s="362">
        <v>48604</v>
      </c>
      <c r="L3255" s="79" t="s">
        <v>769</v>
      </c>
      <c r="N3255" s="79" t="s">
        <v>750</v>
      </c>
      <c r="O3255" s="79" t="s">
        <v>752</v>
      </c>
      <c r="P3255" s="79" t="s">
        <v>789</v>
      </c>
    </row>
    <row r="3256" spans="11:16">
      <c r="K3256" s="362">
        <v>48605</v>
      </c>
      <c r="L3256" s="79" t="s">
        <v>770</v>
      </c>
      <c r="N3256" s="79" t="s">
        <v>781</v>
      </c>
      <c r="O3256" s="79" t="s">
        <v>752</v>
      </c>
      <c r="P3256" s="79" t="s">
        <v>758</v>
      </c>
    </row>
    <row r="3257" spans="11:16">
      <c r="K3257" s="362">
        <v>48606</v>
      </c>
      <c r="L3257" s="79" t="s">
        <v>771</v>
      </c>
      <c r="N3257" s="79" t="s">
        <v>750</v>
      </c>
      <c r="O3257" s="79" t="s">
        <v>752</v>
      </c>
      <c r="P3257" s="79" t="s">
        <v>780</v>
      </c>
    </row>
    <row r="3258" spans="11:16">
      <c r="K3258" s="362">
        <v>48607</v>
      </c>
      <c r="L3258" s="79" t="s">
        <v>772</v>
      </c>
      <c r="N3258" s="79" t="s">
        <v>750</v>
      </c>
      <c r="O3258" s="79" t="s">
        <v>752</v>
      </c>
      <c r="P3258" s="79" t="s">
        <v>754</v>
      </c>
    </row>
    <row r="3259" spans="11:16">
      <c r="K3259" s="362">
        <v>48608</v>
      </c>
      <c r="L3259" s="79" t="s">
        <v>773</v>
      </c>
      <c r="N3259" s="79" t="s">
        <v>751</v>
      </c>
      <c r="O3259" s="79" t="s">
        <v>782</v>
      </c>
      <c r="P3259" s="79" t="s">
        <v>754</v>
      </c>
    </row>
    <row r="3260" spans="11:16">
      <c r="K3260" s="362">
        <v>48609</v>
      </c>
      <c r="L3260" s="79" t="s">
        <v>774</v>
      </c>
      <c r="N3260" s="79" t="s">
        <v>750</v>
      </c>
      <c r="O3260" s="79" t="s">
        <v>752</v>
      </c>
      <c r="P3260" s="79" t="s">
        <v>780</v>
      </c>
    </row>
    <row r="3261" spans="11:16">
      <c r="K3261" s="362">
        <v>48610</v>
      </c>
      <c r="L3261" s="79" t="s">
        <v>767</v>
      </c>
      <c r="N3261" s="79" t="s">
        <v>775</v>
      </c>
      <c r="O3261" s="79" t="s">
        <v>750</v>
      </c>
      <c r="P3261" s="79" t="s">
        <v>752</v>
      </c>
    </row>
    <row r="3262" spans="11:16">
      <c r="K3262" s="362">
        <v>48611</v>
      </c>
      <c r="L3262" s="79" t="s">
        <v>769</v>
      </c>
      <c r="N3262" s="79" t="s">
        <v>754</v>
      </c>
      <c r="O3262" s="79" t="s">
        <v>781</v>
      </c>
      <c r="P3262" s="79" t="s">
        <v>777</v>
      </c>
    </row>
    <row r="3263" spans="11:16">
      <c r="K3263" s="362">
        <v>48612</v>
      </c>
      <c r="L3263" s="79" t="s">
        <v>770</v>
      </c>
      <c r="N3263" s="79" t="s">
        <v>780</v>
      </c>
      <c r="O3263" s="79" t="s">
        <v>750</v>
      </c>
      <c r="P3263" s="79" t="s">
        <v>783</v>
      </c>
    </row>
    <row r="3264" spans="11:16">
      <c r="K3264" s="362">
        <v>48613</v>
      </c>
      <c r="L3264" s="79" t="s">
        <v>771</v>
      </c>
      <c r="N3264" s="79" t="s">
        <v>758</v>
      </c>
      <c r="O3264" s="79" t="s">
        <v>750</v>
      </c>
      <c r="P3264" s="79" t="s">
        <v>752</v>
      </c>
    </row>
    <row r="3265" spans="11:16">
      <c r="K3265" s="362">
        <v>48614</v>
      </c>
      <c r="L3265" s="79" t="s">
        <v>772</v>
      </c>
      <c r="N3265" s="79" t="s">
        <v>780</v>
      </c>
      <c r="O3265" s="79" t="s">
        <v>751</v>
      </c>
      <c r="P3265" s="79" t="s">
        <v>783</v>
      </c>
    </row>
    <row r="3266" spans="11:16">
      <c r="K3266" s="362">
        <v>48615</v>
      </c>
      <c r="L3266" s="79" t="s">
        <v>773</v>
      </c>
      <c r="N3266" s="79" t="s">
        <v>758</v>
      </c>
      <c r="O3266" s="79" t="s">
        <v>792</v>
      </c>
      <c r="P3266" s="79" t="s">
        <v>783</v>
      </c>
    </row>
    <row r="3267" spans="11:16">
      <c r="K3267" s="362">
        <v>48616</v>
      </c>
      <c r="L3267" s="79" t="s">
        <v>774</v>
      </c>
      <c r="N3267" s="79" t="s">
        <v>754</v>
      </c>
      <c r="O3267" s="79" t="s">
        <v>776</v>
      </c>
      <c r="P3267" s="79" t="s">
        <v>783</v>
      </c>
    </row>
    <row r="3268" spans="11:16">
      <c r="K3268" s="362">
        <v>48617</v>
      </c>
      <c r="L3268" s="79" t="s">
        <v>767</v>
      </c>
      <c r="N3268" s="79" t="s">
        <v>782</v>
      </c>
      <c r="O3268" s="79" t="s">
        <v>790</v>
      </c>
      <c r="P3268" s="79" t="s">
        <v>750</v>
      </c>
    </row>
    <row r="3269" spans="11:16">
      <c r="K3269" s="362">
        <v>48618</v>
      </c>
      <c r="L3269" s="79" t="s">
        <v>769</v>
      </c>
      <c r="N3269" s="79" t="s">
        <v>752</v>
      </c>
      <c r="O3269" s="79" t="s">
        <v>754</v>
      </c>
      <c r="P3269" s="79" t="s">
        <v>792</v>
      </c>
    </row>
    <row r="3270" spans="11:16">
      <c r="K3270" s="362">
        <v>48619</v>
      </c>
      <c r="L3270" s="79" t="s">
        <v>770</v>
      </c>
      <c r="N3270" s="79" t="s">
        <v>777</v>
      </c>
      <c r="O3270" s="79" t="s">
        <v>754</v>
      </c>
      <c r="P3270" s="79" t="s">
        <v>751</v>
      </c>
    </row>
    <row r="3271" spans="11:16">
      <c r="K3271" s="362">
        <v>48620</v>
      </c>
      <c r="L3271" s="79" t="s">
        <v>771</v>
      </c>
      <c r="N3271" s="79" t="s">
        <v>752</v>
      </c>
      <c r="O3271" s="79" t="s">
        <v>754</v>
      </c>
      <c r="P3271" s="79" t="s">
        <v>779</v>
      </c>
    </row>
    <row r="3272" spans="11:16">
      <c r="K3272" s="362">
        <v>48621</v>
      </c>
      <c r="L3272" s="79" t="s">
        <v>772</v>
      </c>
      <c r="N3272" s="79" t="s">
        <v>752</v>
      </c>
      <c r="O3272" s="79" t="s">
        <v>754</v>
      </c>
      <c r="P3272" s="79" t="s">
        <v>750</v>
      </c>
    </row>
    <row r="3273" spans="11:16">
      <c r="K3273" s="362">
        <v>48622</v>
      </c>
      <c r="L3273" s="79" t="s">
        <v>773</v>
      </c>
      <c r="N3273" s="79" t="s">
        <v>753</v>
      </c>
      <c r="O3273" s="79" t="s">
        <v>780</v>
      </c>
      <c r="P3273" s="79" t="s">
        <v>750</v>
      </c>
    </row>
    <row r="3274" spans="11:16">
      <c r="K3274" s="362">
        <v>48623</v>
      </c>
      <c r="L3274" s="79" t="s">
        <v>774</v>
      </c>
      <c r="N3274" s="79" t="s">
        <v>752</v>
      </c>
      <c r="O3274" s="79" t="s">
        <v>754</v>
      </c>
      <c r="P3274" s="79" t="s">
        <v>779</v>
      </c>
    </row>
    <row r="3275" spans="11:16">
      <c r="K3275" s="362">
        <v>48624</v>
      </c>
      <c r="L3275" s="79" t="s">
        <v>767</v>
      </c>
      <c r="N3275" s="79" t="s">
        <v>776</v>
      </c>
      <c r="O3275" s="79" t="s">
        <v>752</v>
      </c>
      <c r="P3275" s="79" t="s">
        <v>754</v>
      </c>
    </row>
    <row r="3276" spans="11:16">
      <c r="K3276" s="362">
        <v>48625</v>
      </c>
      <c r="L3276" s="79" t="s">
        <v>769</v>
      </c>
      <c r="N3276" s="79" t="s">
        <v>750</v>
      </c>
      <c r="O3276" s="79" t="s">
        <v>777</v>
      </c>
      <c r="P3276" s="79" t="s">
        <v>785</v>
      </c>
    </row>
    <row r="3277" spans="11:16">
      <c r="K3277" s="362">
        <v>48626</v>
      </c>
      <c r="L3277" s="79" t="s">
        <v>770</v>
      </c>
      <c r="N3277" s="79" t="s">
        <v>779</v>
      </c>
      <c r="O3277" s="79" t="s">
        <v>752</v>
      </c>
      <c r="P3277" s="79" t="s">
        <v>775</v>
      </c>
    </row>
    <row r="3278" spans="11:16">
      <c r="K3278" s="362">
        <v>48627</v>
      </c>
      <c r="L3278" s="79" t="s">
        <v>771</v>
      </c>
      <c r="N3278" s="79" t="s">
        <v>751</v>
      </c>
      <c r="O3278" s="79" t="s">
        <v>752</v>
      </c>
      <c r="P3278" s="79" t="s">
        <v>754</v>
      </c>
    </row>
    <row r="3279" spans="11:16">
      <c r="K3279" s="362">
        <v>48628</v>
      </c>
      <c r="L3279" s="79" t="s">
        <v>772</v>
      </c>
      <c r="N3279" s="79" t="s">
        <v>779</v>
      </c>
      <c r="O3279" s="79" t="s">
        <v>753</v>
      </c>
      <c r="P3279" s="79" t="s">
        <v>775</v>
      </c>
    </row>
    <row r="3280" spans="11:16">
      <c r="K3280" s="362">
        <v>48629</v>
      </c>
      <c r="L3280" s="79" t="s">
        <v>773</v>
      </c>
      <c r="N3280" s="79" t="s">
        <v>751</v>
      </c>
      <c r="O3280" s="79" t="s">
        <v>783</v>
      </c>
      <c r="P3280" s="79" t="s">
        <v>780</v>
      </c>
    </row>
    <row r="3281" spans="11:16">
      <c r="K3281" s="362">
        <v>48630</v>
      </c>
      <c r="L3281" s="79" t="s">
        <v>774</v>
      </c>
      <c r="N3281" s="79" t="s">
        <v>776</v>
      </c>
      <c r="O3281" s="79" t="s">
        <v>752</v>
      </c>
      <c r="P3281" s="79" t="s">
        <v>785</v>
      </c>
    </row>
    <row r="3282" spans="11:16">
      <c r="K3282" s="362">
        <v>48631</v>
      </c>
      <c r="L3282" s="79" t="s">
        <v>767</v>
      </c>
      <c r="N3282" s="79" t="s">
        <v>775</v>
      </c>
      <c r="O3282" s="79" t="s">
        <v>750</v>
      </c>
      <c r="P3282" s="79" t="s">
        <v>752</v>
      </c>
    </row>
    <row r="3283" spans="11:16">
      <c r="K3283" s="362">
        <v>48632</v>
      </c>
      <c r="L3283" s="79" t="s">
        <v>769</v>
      </c>
      <c r="N3283" s="79" t="s">
        <v>754</v>
      </c>
      <c r="O3283" s="79" t="s">
        <v>750</v>
      </c>
      <c r="P3283" s="79" t="s">
        <v>777</v>
      </c>
    </row>
    <row r="3284" spans="11:16">
      <c r="K3284" s="362">
        <v>48633</v>
      </c>
      <c r="L3284" s="79" t="s">
        <v>770</v>
      </c>
      <c r="N3284" s="79" t="s">
        <v>775</v>
      </c>
      <c r="O3284" s="79" t="s">
        <v>750</v>
      </c>
      <c r="P3284" s="79" t="s">
        <v>783</v>
      </c>
    </row>
    <row r="3285" spans="11:16">
      <c r="K3285" s="362">
        <v>48634</v>
      </c>
      <c r="L3285" s="79" t="s">
        <v>771</v>
      </c>
      <c r="N3285" s="79" t="s">
        <v>754</v>
      </c>
      <c r="O3285" s="79" t="s">
        <v>750</v>
      </c>
      <c r="P3285" s="79" t="s">
        <v>752</v>
      </c>
    </row>
    <row r="3286" spans="11:16">
      <c r="K3286" s="362">
        <v>48635</v>
      </c>
      <c r="L3286" s="79" t="s">
        <v>772</v>
      </c>
      <c r="N3286" s="79" t="s">
        <v>775</v>
      </c>
      <c r="O3286" s="79" t="s">
        <v>779</v>
      </c>
      <c r="P3286" s="79" t="s">
        <v>752</v>
      </c>
    </row>
    <row r="3287" spans="11:16">
      <c r="K3287" s="362">
        <v>48636</v>
      </c>
      <c r="L3287" s="79" t="s">
        <v>773</v>
      </c>
      <c r="N3287" s="79" t="s">
        <v>754</v>
      </c>
      <c r="O3287" s="79" t="s">
        <v>750</v>
      </c>
      <c r="P3287" s="79" t="s">
        <v>752</v>
      </c>
    </row>
    <row r="3288" spans="11:16">
      <c r="K3288" s="362">
        <v>48637</v>
      </c>
      <c r="L3288" s="79" t="s">
        <v>774</v>
      </c>
      <c r="N3288" s="79" t="s">
        <v>775</v>
      </c>
      <c r="O3288" s="79" t="s">
        <v>779</v>
      </c>
      <c r="P3288" s="79" t="s">
        <v>752</v>
      </c>
    </row>
    <row r="3289" spans="11:16">
      <c r="K3289" s="362">
        <v>48638</v>
      </c>
      <c r="L3289" s="79" t="s">
        <v>767</v>
      </c>
      <c r="N3289" s="79" t="s">
        <v>753</v>
      </c>
      <c r="O3289" s="79" t="s">
        <v>780</v>
      </c>
      <c r="P3289" s="79" t="s">
        <v>750</v>
      </c>
    </row>
    <row r="3290" spans="11:16">
      <c r="K3290" s="362">
        <v>48639</v>
      </c>
      <c r="L3290" s="79" t="s">
        <v>769</v>
      </c>
      <c r="N3290" s="79" t="s">
        <v>783</v>
      </c>
      <c r="O3290" s="79" t="s">
        <v>754</v>
      </c>
      <c r="P3290" s="79" t="s">
        <v>781</v>
      </c>
    </row>
    <row r="3291" spans="11:16">
      <c r="K3291" s="362">
        <v>48640</v>
      </c>
      <c r="L3291" s="79" t="s">
        <v>770</v>
      </c>
      <c r="N3291" s="79" t="s">
        <v>752</v>
      </c>
      <c r="O3291" s="79" t="s">
        <v>754</v>
      </c>
      <c r="P3291" s="79" t="s">
        <v>750</v>
      </c>
    </row>
    <row r="3292" spans="11:16">
      <c r="K3292" s="362">
        <v>48641</v>
      </c>
      <c r="L3292" s="79" t="s">
        <v>771</v>
      </c>
      <c r="N3292" s="79" t="s">
        <v>778</v>
      </c>
      <c r="O3292" s="79" t="s">
        <v>754</v>
      </c>
      <c r="P3292" s="79" t="s">
        <v>779</v>
      </c>
    </row>
    <row r="3293" spans="11:16">
      <c r="K3293" s="362">
        <v>48642</v>
      </c>
      <c r="L3293" s="79" t="s">
        <v>772</v>
      </c>
      <c r="N3293" s="79" t="s">
        <v>752</v>
      </c>
      <c r="O3293" s="79" t="s">
        <v>780</v>
      </c>
      <c r="P3293" s="79" t="s">
        <v>781</v>
      </c>
    </row>
    <row r="3294" spans="11:16">
      <c r="K3294" s="362">
        <v>48643</v>
      </c>
      <c r="L3294" s="79" t="s">
        <v>773</v>
      </c>
      <c r="N3294" s="79" t="s">
        <v>752</v>
      </c>
      <c r="O3294" s="79" t="s">
        <v>785</v>
      </c>
      <c r="P3294" s="79" t="s">
        <v>779</v>
      </c>
    </row>
    <row r="3295" spans="11:16">
      <c r="K3295" s="362">
        <v>48644</v>
      </c>
      <c r="L3295" s="79" t="s">
        <v>774</v>
      </c>
      <c r="N3295" s="79" t="s">
        <v>777</v>
      </c>
      <c r="O3295" s="79" t="s">
        <v>780</v>
      </c>
      <c r="P3295" s="79" t="s">
        <v>750</v>
      </c>
    </row>
    <row r="3296" spans="11:16">
      <c r="K3296" s="362">
        <v>48645</v>
      </c>
      <c r="L3296" s="79" t="s">
        <v>767</v>
      </c>
      <c r="N3296" s="79" t="s">
        <v>781</v>
      </c>
      <c r="O3296" s="79" t="s">
        <v>752</v>
      </c>
      <c r="P3296" s="79" t="s">
        <v>789</v>
      </c>
    </row>
    <row r="3297" spans="11:16">
      <c r="K3297" s="362">
        <v>48646</v>
      </c>
      <c r="L3297" s="79" t="s">
        <v>769</v>
      </c>
      <c r="N3297" s="79" t="s">
        <v>779</v>
      </c>
      <c r="O3297" s="79" t="s">
        <v>782</v>
      </c>
      <c r="P3297" s="79" t="s">
        <v>754</v>
      </c>
    </row>
    <row r="3298" spans="11:16">
      <c r="K3298" s="362">
        <v>48647</v>
      </c>
      <c r="L3298" s="79" t="s">
        <v>770</v>
      </c>
      <c r="N3298" s="79" t="s">
        <v>781</v>
      </c>
      <c r="O3298" s="79" t="s">
        <v>777</v>
      </c>
      <c r="P3298" s="79" t="s">
        <v>754</v>
      </c>
    </row>
    <row r="3299" spans="11:16">
      <c r="K3299" s="362">
        <v>48648</v>
      </c>
      <c r="L3299" s="79" t="s">
        <v>771</v>
      </c>
      <c r="N3299" s="79" t="s">
        <v>750</v>
      </c>
      <c r="O3299" s="79" t="s">
        <v>752</v>
      </c>
      <c r="P3299" s="79" t="s">
        <v>758</v>
      </c>
    </row>
    <row r="3300" spans="11:16">
      <c r="K3300" s="362">
        <v>48649</v>
      </c>
      <c r="L3300" s="79" t="s">
        <v>772</v>
      </c>
      <c r="N3300" s="79" t="s">
        <v>750</v>
      </c>
      <c r="O3300" s="79" t="s">
        <v>782</v>
      </c>
      <c r="P3300" s="79" t="s">
        <v>754</v>
      </c>
    </row>
    <row r="3301" spans="11:16">
      <c r="K3301" s="362">
        <v>48650</v>
      </c>
      <c r="L3301" s="79" t="s">
        <v>773</v>
      </c>
      <c r="N3301" s="79" t="s">
        <v>781</v>
      </c>
      <c r="O3301" s="79" t="s">
        <v>752</v>
      </c>
      <c r="P3301" s="79" t="s">
        <v>754</v>
      </c>
    </row>
    <row r="3302" spans="11:16">
      <c r="K3302" s="362">
        <v>48651</v>
      </c>
      <c r="L3302" s="79" t="s">
        <v>774</v>
      </c>
      <c r="N3302" s="79" t="s">
        <v>781</v>
      </c>
      <c r="O3302" s="79" t="s">
        <v>783</v>
      </c>
      <c r="P3302" s="79" t="s">
        <v>780</v>
      </c>
    </row>
    <row r="3303" spans="11:16">
      <c r="K3303" s="362">
        <v>48652</v>
      </c>
      <c r="L3303" s="79" t="s">
        <v>767</v>
      </c>
      <c r="N3303" s="79" t="s">
        <v>788</v>
      </c>
      <c r="O3303" s="79" t="s">
        <v>776</v>
      </c>
      <c r="P3303" s="79" t="s">
        <v>752</v>
      </c>
    </row>
    <row r="3304" spans="11:16">
      <c r="K3304" s="362">
        <v>48653</v>
      </c>
      <c r="L3304" s="79" t="s">
        <v>769</v>
      </c>
      <c r="N3304" s="79" t="s">
        <v>754</v>
      </c>
      <c r="O3304" s="79" t="s">
        <v>750</v>
      </c>
      <c r="P3304" s="79" t="s">
        <v>782</v>
      </c>
    </row>
    <row r="3305" spans="11:16">
      <c r="K3305" s="362">
        <v>48654</v>
      </c>
      <c r="L3305" s="79" t="s">
        <v>770</v>
      </c>
      <c r="N3305" s="79" t="s">
        <v>758</v>
      </c>
      <c r="O3305" s="79" t="s">
        <v>750</v>
      </c>
      <c r="P3305" s="79" t="s">
        <v>782</v>
      </c>
    </row>
    <row r="3306" spans="11:16">
      <c r="K3306" s="362">
        <v>48655</v>
      </c>
      <c r="L3306" s="79" t="s">
        <v>771</v>
      </c>
      <c r="N3306" s="79" t="s">
        <v>775</v>
      </c>
      <c r="O3306" s="79" t="s">
        <v>776</v>
      </c>
      <c r="P3306" s="79" t="s">
        <v>752</v>
      </c>
    </row>
    <row r="3307" spans="11:16">
      <c r="K3307" s="362">
        <v>48656</v>
      </c>
      <c r="L3307" s="79" t="s">
        <v>772</v>
      </c>
      <c r="N3307" s="79" t="s">
        <v>785</v>
      </c>
      <c r="O3307" s="79" t="s">
        <v>750</v>
      </c>
      <c r="P3307" s="79" t="s">
        <v>782</v>
      </c>
    </row>
    <row r="3308" spans="11:16">
      <c r="K3308" s="362">
        <v>48657</v>
      </c>
      <c r="L3308" s="79" t="s">
        <v>773</v>
      </c>
      <c r="N3308" s="79" t="s">
        <v>754</v>
      </c>
      <c r="O3308" s="79" t="s">
        <v>784</v>
      </c>
      <c r="P3308" s="79" t="s">
        <v>752</v>
      </c>
    </row>
    <row r="3309" spans="11:16">
      <c r="K3309" s="362">
        <v>48658</v>
      </c>
      <c r="L3309" s="79" t="s">
        <v>774</v>
      </c>
      <c r="N3309" s="79" t="s">
        <v>790</v>
      </c>
      <c r="O3309" s="79" t="s">
        <v>750</v>
      </c>
      <c r="P3309" s="79" t="s">
        <v>752</v>
      </c>
    </row>
    <row r="3310" spans="11:16">
      <c r="K3310" s="362">
        <v>48659</v>
      </c>
      <c r="L3310" s="79" t="s">
        <v>767</v>
      </c>
      <c r="N3310" s="79" t="s">
        <v>752</v>
      </c>
      <c r="O3310" s="79" t="s">
        <v>780</v>
      </c>
      <c r="P3310" s="79" t="s">
        <v>750</v>
      </c>
    </row>
    <row r="3311" spans="11:16">
      <c r="K3311" s="362">
        <v>48660</v>
      </c>
      <c r="L3311" s="79" t="s">
        <v>769</v>
      </c>
      <c r="N3311" s="79" t="s">
        <v>782</v>
      </c>
      <c r="O3311" s="79" t="s">
        <v>754</v>
      </c>
      <c r="P3311" s="79" t="s">
        <v>784</v>
      </c>
    </row>
    <row r="3312" spans="11:16">
      <c r="K3312" s="362">
        <v>48661</v>
      </c>
      <c r="L3312" s="79" t="s">
        <v>770</v>
      </c>
      <c r="N3312" s="79" t="s">
        <v>752</v>
      </c>
      <c r="O3312" s="79" t="s">
        <v>754</v>
      </c>
      <c r="P3312" s="79" t="s">
        <v>750</v>
      </c>
    </row>
    <row r="3313" spans="11:16">
      <c r="K3313" s="362">
        <v>48662</v>
      </c>
      <c r="L3313" s="79" t="s">
        <v>771</v>
      </c>
      <c r="N3313" s="79" t="s">
        <v>777</v>
      </c>
      <c r="O3313" s="79" t="s">
        <v>754</v>
      </c>
      <c r="P3313" s="79" t="s">
        <v>750</v>
      </c>
    </row>
    <row r="3314" spans="11:16">
      <c r="K3314" s="362">
        <v>48663</v>
      </c>
      <c r="L3314" s="79" t="s">
        <v>772</v>
      </c>
      <c r="N3314" s="79" t="s">
        <v>787</v>
      </c>
      <c r="O3314" s="79" t="s">
        <v>788</v>
      </c>
      <c r="P3314" s="79" t="s">
        <v>750</v>
      </c>
    </row>
    <row r="3315" spans="11:16">
      <c r="K3315" s="362">
        <v>48664</v>
      </c>
      <c r="L3315" s="79" t="s">
        <v>773</v>
      </c>
      <c r="N3315" s="79" t="s">
        <v>783</v>
      </c>
      <c r="O3315" s="79" t="s">
        <v>758</v>
      </c>
      <c r="P3315" s="79" t="s">
        <v>779</v>
      </c>
    </row>
    <row r="3316" spans="11:16">
      <c r="K3316" s="362">
        <v>48665</v>
      </c>
      <c r="L3316" s="79" t="s">
        <v>774</v>
      </c>
      <c r="N3316" s="79" t="s">
        <v>777</v>
      </c>
      <c r="O3316" s="79" t="s">
        <v>775</v>
      </c>
      <c r="P3316" s="79" t="s">
        <v>784</v>
      </c>
    </row>
    <row r="3317" spans="11:16">
      <c r="K3317" s="362">
        <v>48666</v>
      </c>
      <c r="L3317" s="79" t="s">
        <v>767</v>
      </c>
      <c r="N3317" s="79" t="s">
        <v>750</v>
      </c>
      <c r="O3317" s="79" t="s">
        <v>752</v>
      </c>
      <c r="P3317" s="79" t="s">
        <v>758</v>
      </c>
    </row>
    <row r="3318" spans="11:16">
      <c r="K3318" s="362">
        <v>48667</v>
      </c>
      <c r="L3318" s="79" t="s">
        <v>769</v>
      </c>
      <c r="N3318" s="79" t="s">
        <v>781</v>
      </c>
      <c r="O3318" s="79" t="s">
        <v>777</v>
      </c>
      <c r="P3318" s="79" t="s">
        <v>785</v>
      </c>
    </row>
    <row r="3319" spans="11:16">
      <c r="K3319" s="362">
        <v>48668</v>
      </c>
      <c r="L3319" s="79" t="s">
        <v>770</v>
      </c>
      <c r="N3319" s="79" t="s">
        <v>791</v>
      </c>
      <c r="O3319" s="79" t="s">
        <v>782</v>
      </c>
      <c r="P3319" s="79" t="s">
        <v>775</v>
      </c>
    </row>
    <row r="3320" spans="11:16">
      <c r="K3320" s="362">
        <v>48669</v>
      </c>
      <c r="L3320" s="79" t="s">
        <v>771</v>
      </c>
      <c r="N3320" s="79" t="s">
        <v>779</v>
      </c>
      <c r="O3320" s="79" t="s">
        <v>752</v>
      </c>
      <c r="P3320" s="79" t="s">
        <v>785</v>
      </c>
    </row>
    <row r="3321" spans="11:16">
      <c r="K3321" s="362">
        <v>48670</v>
      </c>
      <c r="L3321" s="79" t="s">
        <v>772</v>
      </c>
      <c r="N3321" s="79" t="s">
        <v>781</v>
      </c>
      <c r="O3321" s="79" t="s">
        <v>752</v>
      </c>
      <c r="P3321" s="79" t="s">
        <v>775</v>
      </c>
    </row>
    <row r="3322" spans="11:16">
      <c r="K3322" s="362">
        <v>48671</v>
      </c>
      <c r="L3322" s="79" t="s">
        <v>773</v>
      </c>
      <c r="N3322" s="79" t="s">
        <v>750</v>
      </c>
      <c r="O3322" s="79" t="s">
        <v>778</v>
      </c>
      <c r="P3322" s="79" t="s">
        <v>754</v>
      </c>
    </row>
    <row r="3323" spans="11:16">
      <c r="K3323" s="362">
        <v>48672</v>
      </c>
      <c r="L3323" s="79" t="s">
        <v>774</v>
      </c>
      <c r="N3323" s="79" t="s">
        <v>750</v>
      </c>
      <c r="O3323" s="79" t="s">
        <v>783</v>
      </c>
      <c r="P3323" s="79" t="s">
        <v>754</v>
      </c>
    </row>
    <row r="3324" spans="11:16">
      <c r="K3324" s="362">
        <v>48673</v>
      </c>
      <c r="L3324" s="79" t="s">
        <v>767</v>
      </c>
      <c r="N3324" s="79" t="s">
        <v>754</v>
      </c>
      <c r="O3324" s="79" t="s">
        <v>750</v>
      </c>
      <c r="P3324" s="79" t="s">
        <v>752</v>
      </c>
    </row>
    <row r="3325" spans="11:16">
      <c r="K3325" s="362">
        <v>48674</v>
      </c>
      <c r="L3325" s="79" t="s">
        <v>769</v>
      </c>
      <c r="N3325" s="79" t="s">
        <v>785</v>
      </c>
      <c r="O3325" s="79" t="s">
        <v>776</v>
      </c>
      <c r="P3325" s="79" t="s">
        <v>752</v>
      </c>
    </row>
    <row r="3326" spans="11:16">
      <c r="K3326" s="362">
        <v>48675</v>
      </c>
      <c r="L3326" s="79" t="s">
        <v>770</v>
      </c>
      <c r="N3326" s="79" t="s">
        <v>775</v>
      </c>
      <c r="O3326" s="79" t="s">
        <v>750</v>
      </c>
      <c r="P3326" s="79" t="s">
        <v>752</v>
      </c>
    </row>
    <row r="3327" spans="11:16">
      <c r="K3327" s="362">
        <v>48676</v>
      </c>
      <c r="L3327" s="79" t="s">
        <v>771</v>
      </c>
      <c r="N3327" s="79" t="s">
        <v>754</v>
      </c>
      <c r="O3327" s="79" t="s">
        <v>776</v>
      </c>
      <c r="P3327" s="79" t="s">
        <v>782</v>
      </c>
    </row>
    <row r="3328" spans="11:16">
      <c r="K3328" s="362">
        <v>48677</v>
      </c>
      <c r="L3328" s="79" t="s">
        <v>772</v>
      </c>
      <c r="N3328" s="79" t="s">
        <v>754</v>
      </c>
      <c r="O3328" s="79" t="s">
        <v>750</v>
      </c>
      <c r="P3328" s="79" t="s">
        <v>752</v>
      </c>
    </row>
    <row r="3329" spans="11:16">
      <c r="K3329" s="362">
        <v>48678</v>
      </c>
      <c r="L3329" s="79" t="s">
        <v>773</v>
      </c>
      <c r="N3329" s="79" t="s">
        <v>754</v>
      </c>
      <c r="O3329" s="79" t="s">
        <v>776</v>
      </c>
      <c r="P3329" s="79" t="s">
        <v>782</v>
      </c>
    </row>
    <row r="3330" spans="11:16">
      <c r="K3330" s="362">
        <v>48679</v>
      </c>
      <c r="L3330" s="79" t="s">
        <v>774</v>
      </c>
      <c r="N3330" s="79" t="s">
        <v>754</v>
      </c>
      <c r="O3330" s="79" t="s">
        <v>751</v>
      </c>
      <c r="P3330" s="79" t="s">
        <v>782</v>
      </c>
    </row>
    <row r="3331" spans="11:16">
      <c r="K3331" s="362">
        <v>48680</v>
      </c>
      <c r="L3331" s="79" t="s">
        <v>767</v>
      </c>
      <c r="N3331" s="79" t="s">
        <v>752</v>
      </c>
      <c r="O3331" s="79" t="s">
        <v>775</v>
      </c>
      <c r="P3331" s="79" t="s">
        <v>750</v>
      </c>
    </row>
    <row r="3332" spans="11:16">
      <c r="K3332" s="362">
        <v>48681</v>
      </c>
      <c r="L3332" s="79" t="s">
        <v>769</v>
      </c>
      <c r="N3332" s="79" t="s">
        <v>777</v>
      </c>
      <c r="O3332" s="79" t="s">
        <v>754</v>
      </c>
      <c r="P3332" s="79" t="s">
        <v>750</v>
      </c>
    </row>
    <row r="3333" spans="11:16">
      <c r="K3333" s="362">
        <v>48682</v>
      </c>
      <c r="L3333" s="79" t="s">
        <v>770</v>
      </c>
      <c r="N3333" s="79" t="s">
        <v>752</v>
      </c>
      <c r="O3333" s="79" t="s">
        <v>790</v>
      </c>
      <c r="P3333" s="79" t="s">
        <v>750</v>
      </c>
    </row>
    <row r="3334" spans="11:16">
      <c r="K3334" s="362">
        <v>48683</v>
      </c>
      <c r="L3334" s="79" t="s">
        <v>771</v>
      </c>
      <c r="N3334" s="79" t="s">
        <v>782</v>
      </c>
      <c r="O3334" s="79" t="s">
        <v>754</v>
      </c>
      <c r="P3334" s="79" t="s">
        <v>779</v>
      </c>
    </row>
    <row r="3335" spans="11:16">
      <c r="K3335" s="362">
        <v>48684</v>
      </c>
      <c r="L3335" s="79" t="s">
        <v>772</v>
      </c>
      <c r="N3335" s="79" t="s">
        <v>777</v>
      </c>
      <c r="O3335" s="79" t="s">
        <v>754</v>
      </c>
      <c r="P3335" s="79" t="s">
        <v>781</v>
      </c>
    </row>
    <row r="3336" spans="11:16">
      <c r="K3336" s="362">
        <v>48685</v>
      </c>
      <c r="L3336" s="79" t="s">
        <v>773</v>
      </c>
      <c r="N3336" s="79" t="s">
        <v>752</v>
      </c>
      <c r="O3336" s="79" t="s">
        <v>790</v>
      </c>
      <c r="P3336" s="79" t="s">
        <v>779</v>
      </c>
    </row>
    <row r="3337" spans="11:16">
      <c r="K3337" s="362">
        <v>48686</v>
      </c>
      <c r="L3337" s="79" t="s">
        <v>774</v>
      </c>
      <c r="N3337" s="79" t="s">
        <v>783</v>
      </c>
      <c r="O3337" s="79" t="s">
        <v>754</v>
      </c>
      <c r="P3337" s="79" t="s">
        <v>781</v>
      </c>
    </row>
    <row r="3338" spans="11:16">
      <c r="K3338" s="362">
        <v>48687</v>
      </c>
      <c r="L3338" s="79" t="s">
        <v>767</v>
      </c>
      <c r="N3338" s="79" t="s">
        <v>750</v>
      </c>
      <c r="O3338" s="79" t="s">
        <v>752</v>
      </c>
      <c r="P3338" s="79" t="s">
        <v>789</v>
      </c>
    </row>
    <row r="3339" spans="11:16">
      <c r="K3339" s="362">
        <v>48688</v>
      </c>
      <c r="L3339" s="79" t="s">
        <v>769</v>
      </c>
      <c r="N3339" s="79" t="s">
        <v>750</v>
      </c>
      <c r="O3339" s="79" t="s">
        <v>782</v>
      </c>
      <c r="P3339" s="79" t="s">
        <v>754</v>
      </c>
    </row>
    <row r="3340" spans="11:16">
      <c r="K3340" s="362">
        <v>48689</v>
      </c>
      <c r="L3340" s="79" t="s">
        <v>770</v>
      </c>
      <c r="N3340" s="79" t="s">
        <v>750</v>
      </c>
      <c r="O3340" s="79" t="s">
        <v>752</v>
      </c>
      <c r="P3340" s="79" t="s">
        <v>754</v>
      </c>
    </row>
    <row r="3341" spans="11:16">
      <c r="K3341" s="362">
        <v>48690</v>
      </c>
      <c r="L3341" s="79" t="s">
        <v>771</v>
      </c>
      <c r="N3341" s="79" t="s">
        <v>781</v>
      </c>
      <c r="O3341" s="79" t="s">
        <v>782</v>
      </c>
      <c r="P3341" s="79" t="s">
        <v>754</v>
      </c>
    </row>
    <row r="3342" spans="11:16">
      <c r="K3342" s="362">
        <v>48691</v>
      </c>
      <c r="L3342" s="79" t="s">
        <v>772</v>
      </c>
      <c r="N3342" s="79" t="s">
        <v>750</v>
      </c>
      <c r="O3342" s="79" t="s">
        <v>753</v>
      </c>
      <c r="P3342" s="79" t="s">
        <v>775</v>
      </c>
    </row>
    <row r="3343" spans="11:16">
      <c r="K3343" s="362">
        <v>48692</v>
      </c>
      <c r="L3343" s="79" t="s">
        <v>773</v>
      </c>
      <c r="N3343" s="79" t="s">
        <v>750</v>
      </c>
      <c r="O3343" s="79" t="s">
        <v>752</v>
      </c>
      <c r="P3343" s="79" t="s">
        <v>785</v>
      </c>
    </row>
    <row r="3344" spans="11:16">
      <c r="K3344" s="362">
        <v>48693</v>
      </c>
      <c r="L3344" s="79" t="s">
        <v>774</v>
      </c>
      <c r="N3344" s="79" t="s">
        <v>776</v>
      </c>
      <c r="O3344" s="79" t="s">
        <v>777</v>
      </c>
      <c r="P3344" s="79" t="s">
        <v>754</v>
      </c>
    </row>
    <row r="3345" spans="11:16">
      <c r="K3345" s="362">
        <v>48694</v>
      </c>
      <c r="L3345" s="79" t="s">
        <v>767</v>
      </c>
      <c r="N3345" s="79" t="s">
        <v>754</v>
      </c>
      <c r="O3345" s="79" t="s">
        <v>776</v>
      </c>
      <c r="P3345" s="79" t="s">
        <v>752</v>
      </c>
    </row>
    <row r="3346" spans="11:16">
      <c r="K3346" s="362">
        <v>48695</v>
      </c>
      <c r="L3346" s="79" t="s">
        <v>769</v>
      </c>
      <c r="N3346" s="79" t="s">
        <v>789</v>
      </c>
      <c r="O3346" s="79" t="s">
        <v>750</v>
      </c>
      <c r="P3346" s="79" t="s">
        <v>752</v>
      </c>
    </row>
    <row r="3347" spans="11:16">
      <c r="K3347" s="362">
        <v>48696</v>
      </c>
      <c r="L3347" s="79" t="s">
        <v>770</v>
      </c>
      <c r="N3347" s="79" t="s">
        <v>758</v>
      </c>
      <c r="O3347" s="79" t="s">
        <v>750</v>
      </c>
      <c r="P3347" s="79" t="s">
        <v>752</v>
      </c>
    </row>
    <row r="3348" spans="11:16">
      <c r="K3348" s="362">
        <v>48697</v>
      </c>
      <c r="L3348" s="79" t="s">
        <v>771</v>
      </c>
      <c r="N3348" s="79" t="s">
        <v>785</v>
      </c>
      <c r="O3348" s="79" t="s">
        <v>776</v>
      </c>
      <c r="P3348" s="79" t="s">
        <v>782</v>
      </c>
    </row>
    <row r="3349" spans="11:16">
      <c r="K3349" s="362">
        <v>48698</v>
      </c>
      <c r="L3349" s="79" t="s">
        <v>772</v>
      </c>
      <c r="N3349" s="79" t="s">
        <v>780</v>
      </c>
      <c r="O3349" s="79" t="s">
        <v>750</v>
      </c>
      <c r="P3349" s="79" t="s">
        <v>753</v>
      </c>
    </row>
    <row r="3350" spans="11:16">
      <c r="K3350" s="362">
        <v>48699</v>
      </c>
      <c r="L3350" s="79" t="s">
        <v>773</v>
      </c>
      <c r="N3350" s="79" t="s">
        <v>775</v>
      </c>
      <c r="O3350" s="79" t="s">
        <v>750</v>
      </c>
      <c r="P3350" s="79" t="s">
        <v>777</v>
      </c>
    </row>
    <row r="3351" spans="11:16">
      <c r="K3351" s="362">
        <v>48700</v>
      </c>
      <c r="L3351" s="79" t="s">
        <v>774</v>
      </c>
      <c r="N3351" s="79" t="s">
        <v>775</v>
      </c>
      <c r="O3351" s="79" t="s">
        <v>791</v>
      </c>
      <c r="P3351" s="79" t="s">
        <v>752</v>
      </c>
    </row>
    <row r="3352" spans="11:16">
      <c r="K3352" s="362">
        <v>48701</v>
      </c>
      <c r="L3352" s="79" t="s">
        <v>767</v>
      </c>
      <c r="N3352" s="79" t="s">
        <v>783</v>
      </c>
      <c r="O3352" s="79" t="s">
        <v>775</v>
      </c>
      <c r="P3352" s="79" t="s">
        <v>779</v>
      </c>
    </row>
    <row r="3353" spans="11:16">
      <c r="K3353" s="362">
        <v>48702</v>
      </c>
      <c r="L3353" s="79" t="s">
        <v>769</v>
      </c>
      <c r="N3353" s="79" t="s">
        <v>778</v>
      </c>
      <c r="O3353" s="79" t="s">
        <v>754</v>
      </c>
      <c r="P3353" s="79" t="s">
        <v>750</v>
      </c>
    </row>
    <row r="3354" spans="11:16">
      <c r="K3354" s="362">
        <v>48703</v>
      </c>
      <c r="L3354" s="79" t="s">
        <v>770</v>
      </c>
      <c r="N3354" s="79" t="s">
        <v>752</v>
      </c>
      <c r="O3354" s="79" t="s">
        <v>789</v>
      </c>
      <c r="P3354" s="79" t="s">
        <v>781</v>
      </c>
    </row>
    <row r="3355" spans="11:16">
      <c r="K3355" s="362">
        <v>48704</v>
      </c>
      <c r="L3355" s="79" t="s">
        <v>771</v>
      </c>
      <c r="N3355" s="79" t="s">
        <v>752</v>
      </c>
      <c r="O3355" s="79" t="s">
        <v>758</v>
      </c>
      <c r="P3355" s="79" t="s">
        <v>750</v>
      </c>
    </row>
    <row r="3356" spans="11:16">
      <c r="K3356" s="362">
        <v>48705</v>
      </c>
      <c r="L3356" s="79" t="s">
        <v>772</v>
      </c>
      <c r="N3356" s="79" t="s">
        <v>752</v>
      </c>
      <c r="O3356" s="79" t="s">
        <v>780</v>
      </c>
      <c r="P3356" s="79" t="s">
        <v>750</v>
      </c>
    </row>
    <row r="3357" spans="11:16">
      <c r="K3357" s="362">
        <v>48706</v>
      </c>
      <c r="L3357" s="79" t="s">
        <v>773</v>
      </c>
      <c r="N3357" s="79" t="s">
        <v>752</v>
      </c>
      <c r="O3357" s="79" t="s">
        <v>754</v>
      </c>
      <c r="P3357" s="79" t="s">
        <v>751</v>
      </c>
    </row>
    <row r="3358" spans="11:16">
      <c r="K3358" s="362">
        <v>48707</v>
      </c>
      <c r="L3358" s="79" t="s">
        <v>774</v>
      </c>
      <c r="N3358" s="79" t="s">
        <v>782</v>
      </c>
      <c r="O3358" s="79" t="s">
        <v>754</v>
      </c>
      <c r="P3358" s="79" t="s">
        <v>750</v>
      </c>
    </row>
    <row r="3359" spans="11:16">
      <c r="K3359" s="362">
        <v>48708</v>
      </c>
      <c r="L3359" s="79" t="s">
        <v>767</v>
      </c>
      <c r="N3359" s="79" t="s">
        <v>750</v>
      </c>
      <c r="O3359" s="79" t="s">
        <v>782</v>
      </c>
      <c r="P3359" s="79" t="s">
        <v>775</v>
      </c>
    </row>
    <row r="3360" spans="11:16">
      <c r="K3360" s="362">
        <v>48709</v>
      </c>
      <c r="L3360" s="79" t="s">
        <v>769</v>
      </c>
      <c r="N3360" s="79" t="s">
        <v>750</v>
      </c>
      <c r="O3360" s="79" t="s">
        <v>752</v>
      </c>
      <c r="P3360" s="79" t="s">
        <v>754</v>
      </c>
    </row>
    <row r="3361" spans="11:16">
      <c r="K3361" s="362">
        <v>48710</v>
      </c>
      <c r="L3361" s="79" t="s">
        <v>770</v>
      </c>
      <c r="N3361" s="79" t="s">
        <v>781</v>
      </c>
      <c r="O3361" s="79" t="s">
        <v>777</v>
      </c>
      <c r="P3361" s="79" t="s">
        <v>780</v>
      </c>
    </row>
    <row r="3362" spans="11:16">
      <c r="K3362" s="362">
        <v>48711</v>
      </c>
      <c r="L3362" s="79" t="s">
        <v>771</v>
      </c>
      <c r="N3362" s="79" t="s">
        <v>750</v>
      </c>
      <c r="O3362" s="79" t="s">
        <v>783</v>
      </c>
      <c r="P3362" s="79" t="s">
        <v>758</v>
      </c>
    </row>
    <row r="3363" spans="11:16">
      <c r="K3363" s="362">
        <v>48712</v>
      </c>
      <c r="L3363" s="79" t="s">
        <v>772</v>
      </c>
      <c r="N3363" s="79" t="s">
        <v>750</v>
      </c>
      <c r="O3363" s="79" t="s">
        <v>752</v>
      </c>
      <c r="P3363" s="79" t="s">
        <v>780</v>
      </c>
    </row>
    <row r="3364" spans="11:16">
      <c r="K3364" s="362">
        <v>48713</v>
      </c>
      <c r="L3364" s="79" t="s">
        <v>773</v>
      </c>
      <c r="N3364" s="79" t="s">
        <v>751</v>
      </c>
      <c r="O3364" s="79" t="s">
        <v>783</v>
      </c>
      <c r="P3364" s="79" t="s">
        <v>758</v>
      </c>
    </row>
    <row r="3365" spans="11:16">
      <c r="K3365" s="362">
        <v>48714</v>
      </c>
      <c r="L3365" s="79" t="s">
        <v>774</v>
      </c>
      <c r="N3365" s="79" t="s">
        <v>776</v>
      </c>
      <c r="O3365" s="79" t="s">
        <v>782</v>
      </c>
      <c r="P3365" s="79" t="s">
        <v>775</v>
      </c>
    </row>
    <row r="3366" spans="11:16">
      <c r="K3366" s="362">
        <v>48715</v>
      </c>
      <c r="L3366" s="79" t="s">
        <v>767</v>
      </c>
      <c r="N3366" s="79" t="s">
        <v>754</v>
      </c>
      <c r="O3366" s="79" t="s">
        <v>781</v>
      </c>
      <c r="P3366" s="79" t="s">
        <v>783</v>
      </c>
    </row>
    <row r="3367" spans="11:16">
      <c r="K3367" s="362">
        <v>48716</v>
      </c>
      <c r="L3367" s="79" t="s">
        <v>769</v>
      </c>
      <c r="N3367" s="79" t="s">
        <v>754</v>
      </c>
      <c r="O3367" s="79" t="s">
        <v>750</v>
      </c>
      <c r="P3367" s="79" t="s">
        <v>752</v>
      </c>
    </row>
    <row r="3368" spans="11:16">
      <c r="K3368" s="362">
        <v>48717</v>
      </c>
      <c r="L3368" s="79" t="s">
        <v>770</v>
      </c>
      <c r="N3368" s="79" t="s">
        <v>754</v>
      </c>
      <c r="O3368" s="79" t="s">
        <v>781</v>
      </c>
      <c r="P3368" s="79" t="s">
        <v>783</v>
      </c>
    </row>
    <row r="3369" spans="11:16">
      <c r="K3369" s="362">
        <v>48718</v>
      </c>
      <c r="L3369" s="79" t="s">
        <v>771</v>
      </c>
      <c r="N3369" s="79" t="s">
        <v>754</v>
      </c>
      <c r="O3369" s="79" t="s">
        <v>776</v>
      </c>
      <c r="P3369" s="79" t="s">
        <v>752</v>
      </c>
    </row>
    <row r="3370" spans="11:16">
      <c r="K3370" s="362">
        <v>48719</v>
      </c>
      <c r="L3370" s="79" t="s">
        <v>772</v>
      </c>
      <c r="N3370" s="79" t="s">
        <v>754</v>
      </c>
      <c r="O3370" s="79" t="s">
        <v>750</v>
      </c>
      <c r="P3370" s="79" t="s">
        <v>783</v>
      </c>
    </row>
    <row r="3371" spans="11:16">
      <c r="K3371" s="362">
        <v>48720</v>
      </c>
      <c r="L3371" s="79" t="s">
        <v>773</v>
      </c>
      <c r="N3371" s="79" t="s">
        <v>780</v>
      </c>
      <c r="O3371" s="79" t="s">
        <v>750</v>
      </c>
      <c r="P3371" s="79" t="s">
        <v>752</v>
      </c>
    </row>
    <row r="3372" spans="11:16">
      <c r="K3372" s="362">
        <v>48721</v>
      </c>
      <c r="L3372" s="79" t="s">
        <v>774</v>
      </c>
      <c r="N3372" s="79" t="s">
        <v>754</v>
      </c>
      <c r="O3372" s="79" t="s">
        <v>750</v>
      </c>
      <c r="P3372" s="79" t="s">
        <v>783</v>
      </c>
    </row>
    <row r="3373" spans="11:16">
      <c r="K3373" s="362">
        <v>48722</v>
      </c>
      <c r="L3373" s="79" t="s">
        <v>767</v>
      </c>
      <c r="N3373" s="79" t="s">
        <v>782</v>
      </c>
      <c r="O3373" s="79" t="s">
        <v>754</v>
      </c>
      <c r="P3373" s="79" t="s">
        <v>751</v>
      </c>
    </row>
    <row r="3374" spans="11:16">
      <c r="K3374" s="362">
        <v>48723</v>
      </c>
      <c r="L3374" s="79" t="s">
        <v>769</v>
      </c>
      <c r="N3374" s="79" t="s">
        <v>782</v>
      </c>
      <c r="O3374" s="79" t="s">
        <v>754</v>
      </c>
      <c r="P3374" s="79" t="s">
        <v>776</v>
      </c>
    </row>
    <row r="3375" spans="11:16">
      <c r="K3375" s="362">
        <v>48724</v>
      </c>
      <c r="L3375" s="79" t="s">
        <v>770</v>
      </c>
      <c r="N3375" s="79" t="s">
        <v>752</v>
      </c>
      <c r="O3375" s="79" t="s">
        <v>785</v>
      </c>
      <c r="P3375" s="79" t="s">
        <v>750</v>
      </c>
    </row>
    <row r="3376" spans="11:16">
      <c r="K3376" s="362">
        <v>48725</v>
      </c>
      <c r="L3376" s="79" t="s">
        <v>771</v>
      </c>
      <c r="N3376" s="79" t="s">
        <v>752</v>
      </c>
      <c r="O3376" s="79" t="s">
        <v>754</v>
      </c>
      <c r="P3376" s="79" t="s">
        <v>784</v>
      </c>
    </row>
    <row r="3377" spans="11:16">
      <c r="K3377" s="362">
        <v>48726</v>
      </c>
      <c r="L3377" s="79" t="s">
        <v>772</v>
      </c>
      <c r="N3377" s="79" t="s">
        <v>752</v>
      </c>
      <c r="O3377" s="79" t="s">
        <v>780</v>
      </c>
      <c r="P3377" s="79" t="s">
        <v>750</v>
      </c>
    </row>
    <row r="3378" spans="11:16">
      <c r="K3378" s="362">
        <v>48727</v>
      </c>
      <c r="L3378" s="79" t="s">
        <v>773</v>
      </c>
      <c r="N3378" s="79" t="s">
        <v>782</v>
      </c>
      <c r="O3378" s="79" t="s">
        <v>785</v>
      </c>
      <c r="P3378" s="79" t="s">
        <v>750</v>
      </c>
    </row>
    <row r="3379" spans="11:16">
      <c r="K3379" s="362">
        <v>48728</v>
      </c>
      <c r="L3379" s="79" t="s">
        <v>774</v>
      </c>
      <c r="N3379" s="79" t="s">
        <v>777</v>
      </c>
      <c r="O3379" s="79" t="s">
        <v>754</v>
      </c>
      <c r="P3379" s="79" t="s">
        <v>784</v>
      </c>
    </row>
    <row r="3380" spans="11:16">
      <c r="K3380" s="362">
        <v>48729</v>
      </c>
      <c r="L3380" s="79" t="s">
        <v>767</v>
      </c>
      <c r="N3380" s="79" t="s">
        <v>779</v>
      </c>
      <c r="O3380" s="79" t="s">
        <v>752</v>
      </c>
      <c r="P3380" s="79" t="s">
        <v>785</v>
      </c>
    </row>
    <row r="3381" spans="11:16">
      <c r="K3381" s="362">
        <v>48730</v>
      </c>
      <c r="L3381" s="79" t="s">
        <v>769</v>
      </c>
      <c r="N3381" s="79" t="s">
        <v>781</v>
      </c>
      <c r="O3381" s="79" t="s">
        <v>752</v>
      </c>
      <c r="P3381" s="79" t="s">
        <v>775</v>
      </c>
    </row>
    <row r="3382" spans="11:16">
      <c r="K3382" s="362">
        <v>48731</v>
      </c>
      <c r="L3382" s="79" t="s">
        <v>770</v>
      </c>
      <c r="N3382" s="79" t="s">
        <v>750</v>
      </c>
      <c r="O3382" s="79" t="s">
        <v>778</v>
      </c>
      <c r="P3382" s="79" t="s">
        <v>754</v>
      </c>
    </row>
    <row r="3383" spans="11:16">
      <c r="K3383" s="362">
        <v>48732</v>
      </c>
      <c r="L3383" s="79" t="s">
        <v>771</v>
      </c>
      <c r="N3383" s="79" t="s">
        <v>750</v>
      </c>
      <c r="O3383" s="79" t="s">
        <v>777</v>
      </c>
      <c r="P3383" s="79" t="s">
        <v>775</v>
      </c>
    </row>
    <row r="3384" spans="11:16">
      <c r="K3384" s="362">
        <v>48733</v>
      </c>
      <c r="L3384" s="79" t="s">
        <v>772</v>
      </c>
      <c r="N3384" s="79" t="s">
        <v>776</v>
      </c>
      <c r="O3384" s="79" t="s">
        <v>787</v>
      </c>
      <c r="P3384" s="79" t="s">
        <v>788</v>
      </c>
    </row>
    <row r="3385" spans="11:16">
      <c r="K3385" s="362">
        <v>48734</v>
      </c>
      <c r="L3385" s="79" t="s">
        <v>773</v>
      </c>
      <c r="N3385" s="79" t="s">
        <v>781</v>
      </c>
      <c r="O3385" s="79" t="s">
        <v>752</v>
      </c>
      <c r="P3385" s="79" t="s">
        <v>785</v>
      </c>
    </row>
    <row r="3386" spans="11:16">
      <c r="K3386" s="362">
        <v>48735</v>
      </c>
      <c r="L3386" s="79" t="s">
        <v>774</v>
      </c>
      <c r="N3386" s="79" t="s">
        <v>792</v>
      </c>
      <c r="O3386" s="79" t="s">
        <v>777</v>
      </c>
      <c r="P3386" s="79" t="s">
        <v>758</v>
      </c>
    </row>
    <row r="3387" spans="11:16">
      <c r="K3387" s="362">
        <v>48736</v>
      </c>
      <c r="L3387" s="79" t="s">
        <v>767</v>
      </c>
      <c r="N3387" s="79" t="s">
        <v>785</v>
      </c>
      <c r="O3387" s="79" t="s">
        <v>779</v>
      </c>
      <c r="P3387" s="79" t="s">
        <v>752</v>
      </c>
    </row>
    <row r="3388" spans="11:16">
      <c r="K3388" s="362">
        <v>48737</v>
      </c>
      <c r="L3388" s="79" t="s">
        <v>769</v>
      </c>
      <c r="N3388" s="79" t="s">
        <v>775</v>
      </c>
      <c r="O3388" s="79" t="s">
        <v>779</v>
      </c>
      <c r="P3388" s="79" t="s">
        <v>777</v>
      </c>
    </row>
    <row r="3389" spans="11:16">
      <c r="K3389" s="362">
        <v>48738</v>
      </c>
      <c r="L3389" s="79" t="s">
        <v>770</v>
      </c>
      <c r="N3389" s="79" t="s">
        <v>789</v>
      </c>
      <c r="O3389" s="79" t="s">
        <v>776</v>
      </c>
      <c r="P3389" s="79" t="s">
        <v>752</v>
      </c>
    </row>
    <row r="3390" spans="11:16">
      <c r="K3390" s="362">
        <v>48739</v>
      </c>
      <c r="L3390" s="79" t="s">
        <v>771</v>
      </c>
      <c r="N3390" s="79" t="s">
        <v>775</v>
      </c>
      <c r="O3390" s="79" t="s">
        <v>776</v>
      </c>
      <c r="P3390" s="79" t="s">
        <v>782</v>
      </c>
    </row>
    <row r="3391" spans="11:16">
      <c r="K3391" s="362">
        <v>48740</v>
      </c>
      <c r="L3391" s="79" t="s">
        <v>772</v>
      </c>
      <c r="N3391" s="79" t="s">
        <v>790</v>
      </c>
      <c r="O3391" s="79" t="s">
        <v>750</v>
      </c>
      <c r="P3391" s="79" t="s">
        <v>752</v>
      </c>
    </row>
    <row r="3392" spans="11:16">
      <c r="K3392" s="362">
        <v>48741</v>
      </c>
      <c r="L3392" s="79" t="s">
        <v>773</v>
      </c>
      <c r="N3392" s="79" t="s">
        <v>754</v>
      </c>
      <c r="O3392" s="79" t="s">
        <v>792</v>
      </c>
      <c r="P3392" s="79" t="s">
        <v>777</v>
      </c>
    </row>
    <row r="3393" spans="11:16">
      <c r="K3393" s="362">
        <v>48742</v>
      </c>
      <c r="L3393" s="79" t="s">
        <v>774</v>
      </c>
      <c r="N3393" s="79" t="s">
        <v>754</v>
      </c>
      <c r="O3393" s="79" t="s">
        <v>751</v>
      </c>
      <c r="P3393" s="79" t="s">
        <v>752</v>
      </c>
    </row>
    <row r="3394" spans="11:16">
      <c r="K3394" s="362">
        <v>48743</v>
      </c>
      <c r="L3394" s="79" t="s">
        <v>767</v>
      </c>
      <c r="N3394" s="79" t="s">
        <v>752</v>
      </c>
      <c r="O3394" s="79" t="s">
        <v>780</v>
      </c>
      <c r="P3394" s="79" t="s">
        <v>750</v>
      </c>
    </row>
    <row r="3395" spans="11:16">
      <c r="K3395" s="362">
        <v>48744</v>
      </c>
      <c r="L3395" s="79" t="s">
        <v>769</v>
      </c>
      <c r="N3395" s="79" t="s">
        <v>752</v>
      </c>
      <c r="O3395" s="79" t="s">
        <v>754</v>
      </c>
      <c r="P3395" s="79" t="s">
        <v>751</v>
      </c>
    </row>
    <row r="3396" spans="11:16">
      <c r="K3396" s="362">
        <v>48745</v>
      </c>
      <c r="L3396" s="79" t="s">
        <v>770</v>
      </c>
      <c r="N3396" s="79" t="s">
        <v>782</v>
      </c>
      <c r="O3396" s="79" t="s">
        <v>754</v>
      </c>
      <c r="P3396" s="79" t="s">
        <v>750</v>
      </c>
    </row>
    <row r="3397" spans="11:16">
      <c r="K3397" s="362">
        <v>48746</v>
      </c>
      <c r="L3397" s="79" t="s">
        <v>771</v>
      </c>
      <c r="N3397" s="79" t="s">
        <v>752</v>
      </c>
      <c r="O3397" s="79" t="s">
        <v>780</v>
      </c>
      <c r="P3397" s="79" t="s">
        <v>776</v>
      </c>
    </row>
    <row r="3398" spans="11:16">
      <c r="K3398" s="362">
        <v>48747</v>
      </c>
      <c r="L3398" s="79" t="s">
        <v>772</v>
      </c>
      <c r="N3398" s="79" t="s">
        <v>752</v>
      </c>
      <c r="O3398" s="79" t="s">
        <v>754</v>
      </c>
      <c r="P3398" s="79" t="s">
        <v>750</v>
      </c>
    </row>
    <row r="3399" spans="11:16">
      <c r="K3399" s="362">
        <v>48748</v>
      </c>
      <c r="L3399" s="79" t="s">
        <v>773</v>
      </c>
      <c r="N3399" s="79" t="s">
        <v>777</v>
      </c>
      <c r="O3399" s="79" t="s">
        <v>785</v>
      </c>
      <c r="P3399" s="79" t="s">
        <v>779</v>
      </c>
    </row>
    <row r="3400" spans="11:16">
      <c r="K3400" s="362">
        <v>48749</v>
      </c>
      <c r="L3400" s="79" t="s">
        <v>774</v>
      </c>
      <c r="N3400" s="79" t="s">
        <v>752</v>
      </c>
      <c r="O3400" s="79" t="s">
        <v>775</v>
      </c>
      <c r="P3400" s="79" t="s">
        <v>751</v>
      </c>
    </row>
    <row r="3401" spans="11:16">
      <c r="K3401" s="362">
        <v>48750</v>
      </c>
      <c r="L3401" s="79" t="s">
        <v>767</v>
      </c>
      <c r="N3401" s="79" t="s">
        <v>750</v>
      </c>
      <c r="O3401" s="79" t="s">
        <v>752</v>
      </c>
      <c r="P3401" s="79" t="s">
        <v>780</v>
      </c>
    </row>
    <row r="3402" spans="11:16">
      <c r="K3402" s="362">
        <v>48751</v>
      </c>
      <c r="L3402" s="79" t="s">
        <v>769</v>
      </c>
      <c r="N3402" s="79" t="s">
        <v>751</v>
      </c>
      <c r="O3402" s="79" t="s">
        <v>783</v>
      </c>
      <c r="P3402" s="79" t="s">
        <v>758</v>
      </c>
    </row>
    <row r="3403" spans="11:16">
      <c r="K3403" s="362">
        <v>48752</v>
      </c>
      <c r="L3403" s="79" t="s">
        <v>770</v>
      </c>
      <c r="N3403" s="79" t="s">
        <v>776</v>
      </c>
      <c r="O3403" s="79" t="s">
        <v>782</v>
      </c>
      <c r="P3403" s="79" t="s">
        <v>775</v>
      </c>
    </row>
    <row r="3404" spans="11:16">
      <c r="K3404" s="362">
        <v>48753</v>
      </c>
      <c r="L3404" s="79" t="s">
        <v>771</v>
      </c>
      <c r="N3404" s="79" t="s">
        <v>750</v>
      </c>
      <c r="O3404" s="79" t="s">
        <v>777</v>
      </c>
      <c r="P3404" s="79" t="s">
        <v>775</v>
      </c>
    </row>
    <row r="3405" spans="11:16">
      <c r="K3405" s="362">
        <v>48754</v>
      </c>
      <c r="L3405" s="79" t="s">
        <v>772</v>
      </c>
      <c r="N3405" s="79" t="s">
        <v>750</v>
      </c>
      <c r="O3405" s="79" t="s">
        <v>752</v>
      </c>
      <c r="P3405" s="79" t="s">
        <v>754</v>
      </c>
    </row>
    <row r="3406" spans="11:16">
      <c r="K3406" s="362">
        <v>48755</v>
      </c>
      <c r="L3406" s="79" t="s">
        <v>773</v>
      </c>
      <c r="N3406" s="79" t="s">
        <v>750</v>
      </c>
      <c r="O3406" s="79" t="s">
        <v>777</v>
      </c>
      <c r="P3406" s="79" t="s">
        <v>775</v>
      </c>
    </row>
    <row r="3407" spans="11:16">
      <c r="K3407" s="362">
        <v>48756</v>
      </c>
      <c r="L3407" s="79" t="s">
        <v>774</v>
      </c>
      <c r="N3407" s="79" t="s">
        <v>750</v>
      </c>
      <c r="O3407" s="79" t="s">
        <v>783</v>
      </c>
      <c r="P3407" s="79" t="s">
        <v>754</v>
      </c>
    </row>
    <row r="3408" spans="11:16">
      <c r="K3408" s="362">
        <v>48757</v>
      </c>
      <c r="L3408" s="79" t="s">
        <v>767</v>
      </c>
      <c r="N3408" s="79" t="s">
        <v>754</v>
      </c>
      <c r="O3408" s="79" t="s">
        <v>750</v>
      </c>
      <c r="P3408" s="79" t="s">
        <v>752</v>
      </c>
    </row>
    <row r="3409" spans="11:16">
      <c r="K3409" s="362">
        <v>48758</v>
      </c>
      <c r="L3409" s="79" t="s">
        <v>769</v>
      </c>
      <c r="N3409" s="79" t="s">
        <v>754</v>
      </c>
      <c r="O3409" s="79" t="s">
        <v>781</v>
      </c>
      <c r="P3409" s="79" t="s">
        <v>783</v>
      </c>
    </row>
    <row r="3410" spans="11:16">
      <c r="K3410" s="362">
        <v>48759</v>
      </c>
      <c r="L3410" s="79" t="s">
        <v>770</v>
      </c>
      <c r="N3410" s="79" t="s">
        <v>754</v>
      </c>
      <c r="O3410" s="79" t="s">
        <v>776</v>
      </c>
      <c r="P3410" s="79" t="s">
        <v>752</v>
      </c>
    </row>
    <row r="3411" spans="11:16">
      <c r="K3411" s="362">
        <v>48760</v>
      </c>
      <c r="L3411" s="79" t="s">
        <v>771</v>
      </c>
      <c r="N3411" s="79" t="s">
        <v>754</v>
      </c>
      <c r="O3411" s="79" t="s">
        <v>750</v>
      </c>
      <c r="P3411" s="79" t="s">
        <v>783</v>
      </c>
    </row>
    <row r="3412" spans="11:16">
      <c r="K3412" s="362">
        <v>48761</v>
      </c>
      <c r="L3412" s="79" t="s">
        <v>772</v>
      </c>
      <c r="N3412" s="79" t="s">
        <v>780</v>
      </c>
      <c r="O3412" s="79" t="s">
        <v>750</v>
      </c>
      <c r="P3412" s="79" t="s">
        <v>752</v>
      </c>
    </row>
    <row r="3413" spans="11:16">
      <c r="K3413" s="362">
        <v>48762</v>
      </c>
      <c r="L3413" s="79" t="s">
        <v>773</v>
      </c>
      <c r="N3413" s="79" t="s">
        <v>754</v>
      </c>
      <c r="O3413" s="79" t="s">
        <v>750</v>
      </c>
      <c r="P3413" s="79" t="s">
        <v>783</v>
      </c>
    </row>
    <row r="3414" spans="11:16">
      <c r="K3414" s="362">
        <v>48763</v>
      </c>
      <c r="L3414" s="79" t="s">
        <v>774</v>
      </c>
      <c r="N3414" s="79" t="s">
        <v>780</v>
      </c>
      <c r="O3414" s="79" t="s">
        <v>750</v>
      </c>
      <c r="P3414" s="79" t="s">
        <v>753</v>
      </c>
    </row>
    <row r="3415" spans="11:16">
      <c r="K3415" s="362">
        <v>48764</v>
      </c>
      <c r="L3415" s="79" t="s">
        <v>767</v>
      </c>
      <c r="N3415" s="79" t="s">
        <v>782</v>
      </c>
      <c r="O3415" s="79" t="s">
        <v>754</v>
      </c>
      <c r="P3415" s="79" t="s">
        <v>776</v>
      </c>
    </row>
    <row r="3416" spans="11:16">
      <c r="K3416" s="362">
        <v>48765</v>
      </c>
      <c r="L3416" s="79" t="s">
        <v>769</v>
      </c>
      <c r="N3416" s="79" t="s">
        <v>752</v>
      </c>
      <c r="O3416" s="79" t="s">
        <v>785</v>
      </c>
      <c r="P3416" s="79" t="s">
        <v>750</v>
      </c>
    </row>
    <row r="3417" spans="11:16">
      <c r="K3417" s="362">
        <v>48766</v>
      </c>
      <c r="L3417" s="79" t="s">
        <v>770</v>
      </c>
      <c r="N3417" s="79" t="s">
        <v>752</v>
      </c>
      <c r="O3417" s="79" t="s">
        <v>754</v>
      </c>
      <c r="P3417" s="79" t="s">
        <v>784</v>
      </c>
    </row>
    <row r="3418" spans="11:16">
      <c r="K3418" s="362">
        <v>48767</v>
      </c>
      <c r="L3418" s="79" t="s">
        <v>771</v>
      </c>
      <c r="N3418" s="79" t="s">
        <v>752</v>
      </c>
      <c r="O3418" s="79" t="s">
        <v>780</v>
      </c>
      <c r="P3418" s="79" t="s">
        <v>750</v>
      </c>
    </row>
    <row r="3419" spans="11:16">
      <c r="K3419" s="362">
        <v>48768</v>
      </c>
      <c r="L3419" s="79" t="s">
        <v>772</v>
      </c>
      <c r="N3419" s="79" t="s">
        <v>782</v>
      </c>
      <c r="O3419" s="79" t="s">
        <v>785</v>
      </c>
      <c r="P3419" s="79" t="s">
        <v>750</v>
      </c>
    </row>
    <row r="3420" spans="11:16">
      <c r="K3420" s="362">
        <v>48769</v>
      </c>
      <c r="L3420" s="79" t="s">
        <v>773</v>
      </c>
      <c r="N3420" s="79" t="s">
        <v>777</v>
      </c>
      <c r="O3420" s="79" t="s">
        <v>754</v>
      </c>
      <c r="P3420" s="79" t="s">
        <v>784</v>
      </c>
    </row>
    <row r="3421" spans="11:16">
      <c r="K3421" s="362">
        <v>48770</v>
      </c>
      <c r="L3421" s="79" t="s">
        <v>774</v>
      </c>
      <c r="N3421" s="79" t="s">
        <v>782</v>
      </c>
      <c r="O3421" s="79" t="s">
        <v>775</v>
      </c>
      <c r="P3421" s="79" t="s">
        <v>750</v>
      </c>
    </row>
    <row r="3422" spans="11:16">
      <c r="K3422" s="362">
        <v>48771</v>
      </c>
      <c r="L3422" s="79" t="s">
        <v>767</v>
      </c>
      <c r="N3422" s="79" t="s">
        <v>781</v>
      </c>
      <c r="O3422" s="79" t="s">
        <v>752</v>
      </c>
      <c r="P3422" s="79" t="s">
        <v>754</v>
      </c>
    </row>
    <row r="3423" spans="11:16">
      <c r="K3423" s="362">
        <v>48772</v>
      </c>
      <c r="L3423" s="79" t="s">
        <v>769</v>
      </c>
      <c r="N3423" s="79" t="s">
        <v>792</v>
      </c>
      <c r="O3423" s="79" t="s">
        <v>752</v>
      </c>
      <c r="P3423" s="79" t="s">
        <v>780</v>
      </c>
    </row>
    <row r="3424" spans="11:16">
      <c r="K3424" s="362">
        <v>48773</v>
      </c>
      <c r="L3424" s="79" t="s">
        <v>770</v>
      </c>
      <c r="N3424" s="79" t="s">
        <v>750</v>
      </c>
      <c r="O3424" s="79" t="s">
        <v>752</v>
      </c>
      <c r="P3424" s="79" t="s">
        <v>754</v>
      </c>
    </row>
    <row r="3425" spans="11:16">
      <c r="K3425" s="362">
        <v>48774</v>
      </c>
      <c r="L3425" s="79" t="s">
        <v>771</v>
      </c>
      <c r="N3425" s="79" t="s">
        <v>750</v>
      </c>
      <c r="O3425" s="79" t="s">
        <v>777</v>
      </c>
      <c r="P3425" s="79" t="s">
        <v>780</v>
      </c>
    </row>
    <row r="3426" spans="11:16">
      <c r="K3426" s="362">
        <v>48775</v>
      </c>
      <c r="L3426" s="79" t="s">
        <v>772</v>
      </c>
      <c r="N3426" s="79" t="s">
        <v>750</v>
      </c>
      <c r="O3426" s="79" t="s">
        <v>752</v>
      </c>
      <c r="P3426" s="79" t="s">
        <v>758</v>
      </c>
    </row>
    <row r="3427" spans="11:16">
      <c r="K3427" s="362">
        <v>48776</v>
      </c>
      <c r="L3427" s="79" t="s">
        <v>773</v>
      </c>
      <c r="N3427" s="79" t="s">
        <v>776</v>
      </c>
      <c r="O3427" s="79" t="s">
        <v>752</v>
      </c>
      <c r="P3427" s="79" t="s">
        <v>754</v>
      </c>
    </row>
    <row r="3428" spans="11:16">
      <c r="K3428" s="362">
        <v>48777</v>
      </c>
      <c r="L3428" s="79" t="s">
        <v>774</v>
      </c>
      <c r="N3428" s="79" t="s">
        <v>781</v>
      </c>
      <c r="O3428" s="79" t="s">
        <v>783</v>
      </c>
      <c r="P3428" s="79" t="s">
        <v>785</v>
      </c>
    </row>
    <row r="3429" spans="11:16">
      <c r="K3429" s="362">
        <v>48778</v>
      </c>
      <c r="L3429" s="79" t="s">
        <v>767</v>
      </c>
      <c r="N3429" s="79" t="s">
        <v>754</v>
      </c>
      <c r="O3429" s="79" t="s">
        <v>750</v>
      </c>
      <c r="P3429" s="79" t="s">
        <v>783</v>
      </c>
    </row>
    <row r="3430" spans="11:16">
      <c r="K3430" s="362">
        <v>48779</v>
      </c>
      <c r="L3430" s="79" t="s">
        <v>769</v>
      </c>
      <c r="N3430" s="79" t="s">
        <v>754</v>
      </c>
      <c r="O3430" s="79" t="s">
        <v>792</v>
      </c>
      <c r="P3430" s="79" t="s">
        <v>752</v>
      </c>
    </row>
    <row r="3431" spans="11:16">
      <c r="K3431" s="362">
        <v>48780</v>
      </c>
      <c r="L3431" s="79" t="s">
        <v>770</v>
      </c>
      <c r="N3431" s="79" t="s">
        <v>754</v>
      </c>
      <c r="O3431" s="79" t="s">
        <v>751</v>
      </c>
      <c r="P3431" s="79" t="s">
        <v>752</v>
      </c>
    </row>
    <row r="3432" spans="11:16">
      <c r="K3432" s="362">
        <v>48781</v>
      </c>
      <c r="L3432" s="79" t="s">
        <v>771</v>
      </c>
      <c r="N3432" s="79" t="s">
        <v>754</v>
      </c>
      <c r="O3432" s="79" t="s">
        <v>781</v>
      </c>
      <c r="P3432" s="79" t="s">
        <v>783</v>
      </c>
    </row>
    <row r="3433" spans="11:16">
      <c r="K3433" s="362">
        <v>48782</v>
      </c>
      <c r="L3433" s="79" t="s">
        <v>772</v>
      </c>
      <c r="N3433" s="79" t="s">
        <v>780</v>
      </c>
      <c r="O3433" s="79" t="s">
        <v>779</v>
      </c>
      <c r="P3433" s="79" t="s">
        <v>752</v>
      </c>
    </row>
    <row r="3434" spans="11:16">
      <c r="K3434" s="362">
        <v>48783</v>
      </c>
      <c r="L3434" s="79" t="s">
        <v>773</v>
      </c>
      <c r="N3434" s="79" t="s">
        <v>758</v>
      </c>
      <c r="O3434" s="79" t="s">
        <v>776</v>
      </c>
      <c r="P3434" s="79" t="s">
        <v>752</v>
      </c>
    </row>
    <row r="3435" spans="11:16">
      <c r="K3435" s="362">
        <v>48784</v>
      </c>
      <c r="L3435" s="79" t="s">
        <v>774</v>
      </c>
      <c r="N3435" s="79" t="s">
        <v>785</v>
      </c>
      <c r="O3435" s="79" t="s">
        <v>776</v>
      </c>
      <c r="P3435" s="79" t="s">
        <v>786</v>
      </c>
    </row>
    <row r="3436" spans="11:16">
      <c r="K3436" s="362">
        <v>48785</v>
      </c>
      <c r="L3436" s="79" t="s">
        <v>767</v>
      </c>
      <c r="N3436" s="79" t="s">
        <v>752</v>
      </c>
      <c r="O3436" s="79" t="s">
        <v>754</v>
      </c>
      <c r="P3436" s="79" t="s">
        <v>792</v>
      </c>
    </row>
    <row r="3437" spans="11:16">
      <c r="K3437" s="362">
        <v>48786</v>
      </c>
      <c r="L3437" s="79" t="s">
        <v>769</v>
      </c>
      <c r="N3437" s="79" t="s">
        <v>753</v>
      </c>
      <c r="O3437" s="79" t="s">
        <v>775</v>
      </c>
      <c r="P3437" s="79" t="s">
        <v>750</v>
      </c>
    </row>
    <row r="3438" spans="11:16">
      <c r="K3438" s="362">
        <v>48787</v>
      </c>
      <c r="L3438" s="79" t="s">
        <v>770</v>
      </c>
      <c r="N3438" s="79" t="s">
        <v>752</v>
      </c>
      <c r="O3438" s="79" t="s">
        <v>785</v>
      </c>
      <c r="P3438" s="79" t="s">
        <v>776</v>
      </c>
    </row>
    <row r="3439" spans="11:16">
      <c r="K3439" s="362">
        <v>48788</v>
      </c>
      <c r="L3439" s="79" t="s">
        <v>771</v>
      </c>
      <c r="N3439" s="79" t="s">
        <v>777</v>
      </c>
      <c r="O3439" s="79" t="s">
        <v>754</v>
      </c>
      <c r="P3439" s="79" t="s">
        <v>750</v>
      </c>
    </row>
    <row r="3440" spans="11:16">
      <c r="K3440" s="362">
        <v>48789</v>
      </c>
      <c r="L3440" s="79" t="s">
        <v>772</v>
      </c>
      <c r="N3440" s="79" t="s">
        <v>783</v>
      </c>
      <c r="O3440" s="79" t="s">
        <v>754</v>
      </c>
      <c r="P3440" s="79" t="s">
        <v>792</v>
      </c>
    </row>
    <row r="3441" spans="11:16">
      <c r="K3441" s="362">
        <v>48790</v>
      </c>
      <c r="L3441" s="79" t="s">
        <v>773</v>
      </c>
      <c r="N3441" s="79" t="s">
        <v>752</v>
      </c>
      <c r="O3441" s="79" t="s">
        <v>754</v>
      </c>
      <c r="P3441" s="79" t="s">
        <v>751</v>
      </c>
    </row>
    <row r="3442" spans="11:16">
      <c r="K3442" s="362">
        <v>48791</v>
      </c>
      <c r="L3442" s="79" t="s">
        <v>774</v>
      </c>
      <c r="N3442" s="79" t="s">
        <v>752</v>
      </c>
      <c r="O3442" s="79" t="s">
        <v>754</v>
      </c>
      <c r="P3442" s="79" t="s">
        <v>781</v>
      </c>
    </row>
    <row r="3443" spans="11:16">
      <c r="K3443" s="362">
        <v>48792</v>
      </c>
      <c r="L3443" s="79" t="s">
        <v>767</v>
      </c>
      <c r="N3443" s="79" t="s">
        <v>776</v>
      </c>
      <c r="O3443" s="79" t="s">
        <v>782</v>
      </c>
      <c r="P3443" s="79" t="s">
        <v>780</v>
      </c>
    </row>
    <row r="3444" spans="11:16">
      <c r="K3444" s="362">
        <v>48793</v>
      </c>
      <c r="L3444" s="79" t="s">
        <v>769</v>
      </c>
      <c r="N3444" s="79" t="s">
        <v>750</v>
      </c>
      <c r="O3444" s="79" t="s">
        <v>753</v>
      </c>
      <c r="P3444" s="79" t="s">
        <v>775</v>
      </c>
    </row>
    <row r="3445" spans="11:16">
      <c r="K3445" s="362">
        <v>48794</v>
      </c>
      <c r="L3445" s="79" t="s">
        <v>770</v>
      </c>
      <c r="N3445" s="79" t="s">
        <v>750</v>
      </c>
      <c r="O3445" s="79" t="s">
        <v>777</v>
      </c>
      <c r="P3445" s="79" t="s">
        <v>775</v>
      </c>
    </row>
    <row r="3446" spans="11:16">
      <c r="K3446" s="362">
        <v>48795</v>
      </c>
      <c r="L3446" s="79" t="s">
        <v>771</v>
      </c>
      <c r="N3446" s="79" t="s">
        <v>791</v>
      </c>
      <c r="O3446" s="79" t="s">
        <v>752</v>
      </c>
      <c r="P3446" s="79" t="s">
        <v>754</v>
      </c>
    </row>
    <row r="3447" spans="11:16">
      <c r="K3447" s="362">
        <v>48796</v>
      </c>
      <c r="L3447" s="79" t="s">
        <v>772</v>
      </c>
      <c r="N3447" s="79" t="s">
        <v>792</v>
      </c>
      <c r="O3447" s="79" t="s">
        <v>752</v>
      </c>
      <c r="P3447" s="79" t="s">
        <v>775</v>
      </c>
    </row>
    <row r="3448" spans="11:16">
      <c r="K3448" s="362">
        <v>48797</v>
      </c>
      <c r="L3448" s="79" t="s">
        <v>773</v>
      </c>
      <c r="N3448" s="79" t="s">
        <v>784</v>
      </c>
      <c r="O3448" s="79" t="s">
        <v>783</v>
      </c>
      <c r="P3448" s="79" t="s">
        <v>754</v>
      </c>
    </row>
    <row r="3449" spans="11:16">
      <c r="K3449" s="362">
        <v>48798</v>
      </c>
      <c r="L3449" s="79" t="s">
        <v>774</v>
      </c>
      <c r="N3449" s="79" t="s">
        <v>750</v>
      </c>
      <c r="O3449" s="79" t="s">
        <v>778</v>
      </c>
      <c r="P3449" s="79" t="s">
        <v>788</v>
      </c>
    </row>
    <row r="3450" spans="11:16">
      <c r="K3450" s="362">
        <v>48799</v>
      </c>
      <c r="L3450" s="79" t="s">
        <v>767</v>
      </c>
      <c r="N3450" s="79" t="s">
        <v>785</v>
      </c>
      <c r="O3450" s="79" t="s">
        <v>791</v>
      </c>
      <c r="P3450" s="79" t="s">
        <v>752</v>
      </c>
    </row>
    <row r="3451" spans="11:16">
      <c r="K3451" s="362">
        <v>48800</v>
      </c>
      <c r="L3451" s="79" t="s">
        <v>769</v>
      </c>
      <c r="N3451" s="79" t="s">
        <v>754</v>
      </c>
      <c r="O3451" s="79" t="s">
        <v>791</v>
      </c>
      <c r="P3451" s="79" t="s">
        <v>753</v>
      </c>
    </row>
    <row r="3452" spans="11:16">
      <c r="K3452" s="362">
        <v>48801</v>
      </c>
      <c r="L3452" s="79" t="s">
        <v>770</v>
      </c>
      <c r="N3452" s="79" t="s">
        <v>775</v>
      </c>
      <c r="O3452" s="79" t="s">
        <v>776</v>
      </c>
      <c r="P3452" s="79" t="s">
        <v>752</v>
      </c>
    </row>
    <row r="3453" spans="11:16">
      <c r="K3453" s="362">
        <v>48802</v>
      </c>
      <c r="L3453" s="79" t="s">
        <v>771</v>
      </c>
      <c r="N3453" s="79" t="s">
        <v>754</v>
      </c>
      <c r="O3453" s="79" t="s">
        <v>779</v>
      </c>
      <c r="P3453" s="79" t="s">
        <v>777</v>
      </c>
    </row>
    <row r="3454" spans="11:16">
      <c r="K3454" s="362">
        <v>48803</v>
      </c>
      <c r="L3454" s="79" t="s">
        <v>772</v>
      </c>
      <c r="N3454" s="79" t="s">
        <v>780</v>
      </c>
      <c r="O3454" s="79" t="s">
        <v>750</v>
      </c>
      <c r="P3454" s="79" t="s">
        <v>777</v>
      </c>
    </row>
    <row r="3455" spans="11:16">
      <c r="K3455" s="362">
        <v>48804</v>
      </c>
      <c r="L3455" s="79" t="s">
        <v>773</v>
      </c>
      <c r="N3455" s="79" t="s">
        <v>754</v>
      </c>
      <c r="O3455" s="79" t="s">
        <v>792</v>
      </c>
      <c r="P3455" s="79" t="s">
        <v>782</v>
      </c>
    </row>
    <row r="3456" spans="11:16">
      <c r="K3456" s="362">
        <v>48805</v>
      </c>
      <c r="L3456" s="79" t="s">
        <v>774</v>
      </c>
      <c r="N3456" s="79" t="s">
        <v>780</v>
      </c>
      <c r="O3456" s="79" t="s">
        <v>750</v>
      </c>
      <c r="P3456" s="79" t="s">
        <v>777</v>
      </c>
    </row>
    <row r="3457" spans="11:16">
      <c r="K3457" s="362">
        <v>48806</v>
      </c>
      <c r="L3457" s="79" t="s">
        <v>767</v>
      </c>
      <c r="N3457" s="79" t="s">
        <v>777</v>
      </c>
      <c r="O3457" s="79" t="s">
        <v>754</v>
      </c>
      <c r="P3457" s="79" t="s">
        <v>750</v>
      </c>
    </row>
    <row r="3458" spans="11:16">
      <c r="K3458" s="362">
        <v>48807</v>
      </c>
      <c r="L3458" s="79" t="s">
        <v>769</v>
      </c>
      <c r="N3458" s="79" t="s">
        <v>752</v>
      </c>
      <c r="O3458" s="79" t="s">
        <v>758</v>
      </c>
      <c r="P3458" s="79" t="s">
        <v>750</v>
      </c>
    </row>
    <row r="3459" spans="11:16">
      <c r="K3459" s="362">
        <v>48808</v>
      </c>
      <c r="L3459" s="79" t="s">
        <v>770</v>
      </c>
      <c r="N3459" s="79" t="s">
        <v>782</v>
      </c>
      <c r="O3459" s="79" t="s">
        <v>754</v>
      </c>
      <c r="P3459" s="79" t="s">
        <v>781</v>
      </c>
    </row>
    <row r="3460" spans="11:16">
      <c r="K3460" s="362">
        <v>48809</v>
      </c>
      <c r="L3460" s="79" t="s">
        <v>771</v>
      </c>
      <c r="N3460" s="79" t="s">
        <v>752</v>
      </c>
      <c r="O3460" s="79" t="s">
        <v>754</v>
      </c>
      <c r="P3460" s="79" t="s">
        <v>781</v>
      </c>
    </row>
    <row r="3461" spans="11:16">
      <c r="K3461" s="362">
        <v>48810</v>
      </c>
      <c r="L3461" s="79" t="s">
        <v>772</v>
      </c>
      <c r="N3461" s="79" t="s">
        <v>783</v>
      </c>
      <c r="O3461" s="79" t="s">
        <v>780</v>
      </c>
      <c r="P3461" s="79" t="s">
        <v>791</v>
      </c>
    </row>
    <row r="3462" spans="11:16">
      <c r="K3462" s="362">
        <v>48811</v>
      </c>
      <c r="L3462" s="79" t="s">
        <v>773</v>
      </c>
      <c r="N3462" s="79" t="s">
        <v>783</v>
      </c>
      <c r="O3462" s="79" t="s">
        <v>754</v>
      </c>
      <c r="P3462" s="79" t="s">
        <v>750</v>
      </c>
    </row>
    <row r="3463" spans="11:16">
      <c r="K3463" s="362">
        <v>48812</v>
      </c>
      <c r="L3463" s="79" t="s">
        <v>774</v>
      </c>
      <c r="N3463" s="79" t="s">
        <v>752</v>
      </c>
      <c r="O3463" s="79" t="s">
        <v>780</v>
      </c>
      <c r="P3463" s="79" t="s">
        <v>751</v>
      </c>
    </row>
    <row r="3464" spans="11:16">
      <c r="K3464" s="362">
        <v>48813</v>
      </c>
      <c r="L3464" s="79" t="s">
        <v>767</v>
      </c>
      <c r="N3464" s="79" t="s">
        <v>750</v>
      </c>
      <c r="O3464" s="79" t="s">
        <v>782</v>
      </c>
      <c r="P3464" s="79" t="s">
        <v>775</v>
      </c>
    </row>
    <row r="3465" spans="11:16">
      <c r="K3465" s="362">
        <v>48814</v>
      </c>
      <c r="L3465" s="79" t="s">
        <v>769</v>
      </c>
      <c r="N3465" s="79" t="s">
        <v>776</v>
      </c>
      <c r="O3465" s="79" t="s">
        <v>752</v>
      </c>
      <c r="P3465" s="79" t="s">
        <v>788</v>
      </c>
    </row>
    <row r="3466" spans="11:16">
      <c r="K3466" s="362">
        <v>48815</v>
      </c>
      <c r="L3466" s="79" t="s">
        <v>770</v>
      </c>
      <c r="N3466" s="79" t="s">
        <v>751</v>
      </c>
      <c r="O3466" s="79" t="s">
        <v>783</v>
      </c>
      <c r="P3466" s="79" t="s">
        <v>775</v>
      </c>
    </row>
    <row r="3467" spans="11:16">
      <c r="K3467" s="362">
        <v>48816</v>
      </c>
      <c r="L3467" s="79" t="s">
        <v>771</v>
      </c>
      <c r="N3467" s="79" t="s">
        <v>750</v>
      </c>
      <c r="O3467" s="79" t="s">
        <v>752</v>
      </c>
      <c r="P3467" s="79" t="s">
        <v>780</v>
      </c>
    </row>
    <row r="3468" spans="11:16">
      <c r="K3468" s="362">
        <v>48817</v>
      </c>
      <c r="L3468" s="79" t="s">
        <v>772</v>
      </c>
      <c r="N3468" s="79" t="s">
        <v>781</v>
      </c>
      <c r="O3468" s="79" t="s">
        <v>782</v>
      </c>
      <c r="P3468" s="79" t="s">
        <v>754</v>
      </c>
    </row>
    <row r="3469" spans="11:16">
      <c r="K3469" s="362">
        <v>48818</v>
      </c>
      <c r="L3469" s="79" t="s">
        <v>773</v>
      </c>
      <c r="N3469" s="79" t="s">
        <v>781</v>
      </c>
      <c r="O3469" s="79" t="s">
        <v>752</v>
      </c>
      <c r="P3469" s="79" t="s">
        <v>789</v>
      </c>
    </row>
    <row r="3470" spans="11:16">
      <c r="K3470" s="362">
        <v>48819</v>
      </c>
      <c r="L3470" s="79" t="s">
        <v>774</v>
      </c>
      <c r="N3470" s="79" t="s">
        <v>779</v>
      </c>
      <c r="O3470" s="79" t="s">
        <v>782</v>
      </c>
      <c r="P3470" s="79" t="s">
        <v>754</v>
      </c>
    </row>
    <row r="3471" spans="11:16">
      <c r="K3471" s="362">
        <v>48820</v>
      </c>
      <c r="L3471" s="79" t="s">
        <v>767</v>
      </c>
      <c r="N3471" s="79" t="s">
        <v>785</v>
      </c>
      <c r="O3471" s="79" t="s">
        <v>781</v>
      </c>
      <c r="P3471" s="79" t="s">
        <v>752</v>
      </c>
    </row>
    <row r="3472" spans="11:16">
      <c r="K3472" s="362">
        <v>48821</v>
      </c>
      <c r="L3472" s="79" t="s">
        <v>769</v>
      </c>
      <c r="N3472" s="79" t="s">
        <v>754</v>
      </c>
      <c r="O3472" s="79" t="s">
        <v>750</v>
      </c>
      <c r="P3472" s="79" t="s">
        <v>753</v>
      </c>
    </row>
    <row r="3473" spans="11:16">
      <c r="K3473" s="362">
        <v>48822</v>
      </c>
      <c r="L3473" s="79" t="s">
        <v>770</v>
      </c>
      <c r="N3473" s="79" t="s">
        <v>754</v>
      </c>
      <c r="O3473" s="79" t="s">
        <v>779</v>
      </c>
      <c r="P3473" s="79" t="s">
        <v>752</v>
      </c>
    </row>
    <row r="3474" spans="11:16">
      <c r="K3474" s="362">
        <v>48823</v>
      </c>
      <c r="L3474" s="79" t="s">
        <v>771</v>
      </c>
      <c r="N3474" s="79" t="s">
        <v>785</v>
      </c>
      <c r="O3474" s="79" t="s">
        <v>750</v>
      </c>
      <c r="P3474" s="79" t="s">
        <v>752</v>
      </c>
    </row>
    <row r="3475" spans="11:16">
      <c r="K3475" s="362">
        <v>48824</v>
      </c>
      <c r="L3475" s="79" t="s">
        <v>772</v>
      </c>
      <c r="N3475" s="79" t="s">
        <v>785</v>
      </c>
      <c r="O3475" s="79" t="s">
        <v>776</v>
      </c>
      <c r="P3475" s="79" t="s">
        <v>782</v>
      </c>
    </row>
    <row r="3476" spans="11:16">
      <c r="K3476" s="362">
        <v>48825</v>
      </c>
      <c r="L3476" s="79" t="s">
        <v>773</v>
      </c>
      <c r="N3476" s="79" t="s">
        <v>788</v>
      </c>
      <c r="O3476" s="79" t="s">
        <v>776</v>
      </c>
      <c r="P3476" s="79" t="s">
        <v>752</v>
      </c>
    </row>
    <row r="3477" spans="11:16">
      <c r="K3477" s="362">
        <v>48826</v>
      </c>
      <c r="L3477" s="79" t="s">
        <v>774</v>
      </c>
      <c r="N3477" s="79" t="s">
        <v>754</v>
      </c>
      <c r="O3477" s="79" t="s">
        <v>750</v>
      </c>
      <c r="P3477" s="79" t="s">
        <v>782</v>
      </c>
    </row>
    <row r="3478" spans="11:16">
      <c r="K3478" s="362">
        <v>48827</v>
      </c>
      <c r="L3478" s="79" t="s">
        <v>767</v>
      </c>
      <c r="N3478" s="79" t="s">
        <v>753</v>
      </c>
      <c r="O3478" s="79" t="s">
        <v>754</v>
      </c>
      <c r="P3478" s="79" t="s">
        <v>779</v>
      </c>
    </row>
    <row r="3479" spans="11:16">
      <c r="K3479" s="362">
        <v>48828</v>
      </c>
      <c r="L3479" s="79" t="s">
        <v>769</v>
      </c>
      <c r="N3479" s="79" t="s">
        <v>783</v>
      </c>
      <c r="O3479" s="79" t="s">
        <v>775</v>
      </c>
      <c r="P3479" s="79" t="s">
        <v>750</v>
      </c>
    </row>
    <row r="3480" spans="11:16">
      <c r="K3480" s="362">
        <v>48829</v>
      </c>
      <c r="L3480" s="79" t="s">
        <v>770</v>
      </c>
      <c r="N3480" s="79" t="s">
        <v>777</v>
      </c>
      <c r="O3480" s="79" t="s">
        <v>754</v>
      </c>
      <c r="P3480" s="79" t="s">
        <v>779</v>
      </c>
    </row>
    <row r="3481" spans="11:16">
      <c r="K3481" s="362">
        <v>48830</v>
      </c>
      <c r="L3481" s="79" t="s">
        <v>771</v>
      </c>
      <c r="N3481" s="79" t="s">
        <v>752</v>
      </c>
      <c r="O3481" s="79" t="s">
        <v>790</v>
      </c>
      <c r="P3481" s="79" t="s">
        <v>750</v>
      </c>
    </row>
    <row r="3482" spans="11:16">
      <c r="K3482" s="362">
        <v>48831</v>
      </c>
      <c r="L3482" s="79" t="s">
        <v>772</v>
      </c>
      <c r="N3482" s="79" t="s">
        <v>778</v>
      </c>
      <c r="O3482" s="79" t="s">
        <v>754</v>
      </c>
      <c r="P3482" s="79" t="s">
        <v>750</v>
      </c>
    </row>
    <row r="3483" spans="11:16">
      <c r="K3483" s="362">
        <v>48832</v>
      </c>
      <c r="L3483" s="79" t="s">
        <v>773</v>
      </c>
      <c r="N3483" s="79" t="s">
        <v>752</v>
      </c>
      <c r="O3483" s="79" t="s">
        <v>780</v>
      </c>
      <c r="P3483" s="79" t="s">
        <v>750</v>
      </c>
    </row>
    <row r="3484" spans="11:16">
      <c r="K3484" s="362">
        <v>48833</v>
      </c>
      <c r="L3484" s="79" t="s">
        <v>774</v>
      </c>
      <c r="N3484" s="79" t="s">
        <v>782</v>
      </c>
      <c r="O3484" s="79" t="s">
        <v>754</v>
      </c>
      <c r="P3484" s="79" t="s">
        <v>784</v>
      </c>
    </row>
    <row r="3485" spans="11:16">
      <c r="K3485" s="362">
        <v>48834</v>
      </c>
      <c r="L3485" s="79" t="s">
        <v>767</v>
      </c>
      <c r="N3485" s="79" t="s">
        <v>750</v>
      </c>
      <c r="O3485" s="79" t="s">
        <v>752</v>
      </c>
      <c r="P3485" s="79" t="s">
        <v>754</v>
      </c>
    </row>
    <row r="3486" spans="11:16">
      <c r="K3486" s="362">
        <v>48835</v>
      </c>
      <c r="L3486" s="79" t="s">
        <v>769</v>
      </c>
      <c r="N3486" s="79" t="s">
        <v>781</v>
      </c>
      <c r="O3486" s="79" t="s">
        <v>752</v>
      </c>
      <c r="P3486" s="79" t="s">
        <v>754</v>
      </c>
    </row>
    <row r="3487" spans="11:16">
      <c r="K3487" s="362">
        <v>48836</v>
      </c>
      <c r="L3487" s="79" t="s">
        <v>770</v>
      </c>
      <c r="N3487" s="79" t="s">
        <v>792</v>
      </c>
      <c r="O3487" s="79" t="s">
        <v>786</v>
      </c>
      <c r="P3487" s="79" t="s">
        <v>754</v>
      </c>
    </row>
    <row r="3488" spans="11:16">
      <c r="K3488" s="362">
        <v>48837</v>
      </c>
      <c r="L3488" s="79" t="s">
        <v>771</v>
      </c>
      <c r="N3488" s="79" t="s">
        <v>776</v>
      </c>
      <c r="O3488" s="79" t="s">
        <v>753</v>
      </c>
      <c r="P3488" s="79" t="s">
        <v>780</v>
      </c>
    </row>
    <row r="3489" spans="11:16">
      <c r="K3489" s="362">
        <v>48838</v>
      </c>
      <c r="L3489" s="79" t="s">
        <v>772</v>
      </c>
      <c r="N3489" s="79" t="s">
        <v>781</v>
      </c>
      <c r="O3489" s="79" t="s">
        <v>783</v>
      </c>
      <c r="P3489" s="79" t="s">
        <v>790</v>
      </c>
    </row>
    <row r="3490" spans="11:16">
      <c r="K3490" s="362">
        <v>48839</v>
      </c>
      <c r="L3490" s="79" t="s">
        <v>773</v>
      </c>
      <c r="N3490" s="79" t="s">
        <v>750</v>
      </c>
      <c r="O3490" s="79" t="s">
        <v>752</v>
      </c>
      <c r="P3490" s="79" t="s">
        <v>758</v>
      </c>
    </row>
    <row r="3491" spans="11:16">
      <c r="K3491" s="362">
        <v>48840</v>
      </c>
      <c r="L3491" s="79" t="s">
        <v>774</v>
      </c>
      <c r="N3491" s="79" t="s">
        <v>781</v>
      </c>
      <c r="O3491" s="79" t="s">
        <v>777</v>
      </c>
      <c r="P3491" s="79" t="s">
        <v>785</v>
      </c>
    </row>
    <row r="3492" spans="11:16">
      <c r="K3492" s="362">
        <v>48841</v>
      </c>
      <c r="L3492" s="79" t="s">
        <v>767</v>
      </c>
      <c r="N3492" s="79" t="s">
        <v>788</v>
      </c>
      <c r="O3492" s="79" t="s">
        <v>779</v>
      </c>
      <c r="P3492" s="79" t="s">
        <v>783</v>
      </c>
    </row>
    <row r="3493" spans="11:16">
      <c r="K3493" s="362">
        <v>48842</v>
      </c>
      <c r="L3493" s="79" t="s">
        <v>769</v>
      </c>
      <c r="N3493" s="79" t="s">
        <v>780</v>
      </c>
      <c r="O3493" s="79" t="s">
        <v>750</v>
      </c>
      <c r="P3493" s="79" t="s">
        <v>777</v>
      </c>
    </row>
    <row r="3494" spans="11:16">
      <c r="K3494" s="362">
        <v>48843</v>
      </c>
      <c r="L3494" s="79" t="s">
        <v>770</v>
      </c>
      <c r="N3494" s="79" t="s">
        <v>754</v>
      </c>
      <c r="O3494" s="79" t="s">
        <v>779</v>
      </c>
      <c r="P3494" s="79" t="s">
        <v>752</v>
      </c>
    </row>
    <row r="3495" spans="11:16">
      <c r="K3495" s="362">
        <v>48844</v>
      </c>
      <c r="L3495" s="79" t="s">
        <v>771</v>
      </c>
      <c r="N3495" s="79" t="s">
        <v>780</v>
      </c>
      <c r="O3495" s="79" t="s">
        <v>781</v>
      </c>
      <c r="P3495" s="79" t="s">
        <v>752</v>
      </c>
    </row>
    <row r="3496" spans="11:16">
      <c r="K3496" s="362">
        <v>48845</v>
      </c>
      <c r="L3496" s="79" t="s">
        <v>772</v>
      </c>
      <c r="N3496" s="79" t="s">
        <v>785</v>
      </c>
      <c r="O3496" s="79" t="s">
        <v>750</v>
      </c>
      <c r="P3496" s="79" t="s">
        <v>778</v>
      </c>
    </row>
    <row r="3497" spans="11:16">
      <c r="K3497" s="362">
        <v>48846</v>
      </c>
      <c r="L3497" s="79" t="s">
        <v>773</v>
      </c>
      <c r="N3497" s="79" t="s">
        <v>780</v>
      </c>
      <c r="O3497" s="79" t="s">
        <v>776</v>
      </c>
      <c r="P3497" s="79" t="s">
        <v>752</v>
      </c>
    </row>
    <row r="3498" spans="11:16">
      <c r="K3498" s="362">
        <v>48847</v>
      </c>
      <c r="L3498" s="79" t="s">
        <v>774</v>
      </c>
      <c r="N3498" s="79" t="s">
        <v>785</v>
      </c>
      <c r="O3498" s="79" t="s">
        <v>750</v>
      </c>
      <c r="P3498" s="79" t="s">
        <v>752</v>
      </c>
    </row>
    <row r="3499" spans="11:16">
      <c r="K3499" s="362">
        <v>48848</v>
      </c>
      <c r="L3499" s="79" t="s">
        <v>767</v>
      </c>
      <c r="N3499" s="79" t="s">
        <v>787</v>
      </c>
      <c r="O3499" s="79" t="s">
        <v>754</v>
      </c>
      <c r="P3499" s="79" t="s">
        <v>779</v>
      </c>
    </row>
    <row r="3500" spans="11:16">
      <c r="K3500" s="362">
        <v>48849</v>
      </c>
      <c r="L3500" s="79" t="s">
        <v>769</v>
      </c>
      <c r="N3500" s="79" t="s">
        <v>752</v>
      </c>
      <c r="O3500" s="79" t="s">
        <v>754</v>
      </c>
      <c r="P3500" s="79" t="s">
        <v>750</v>
      </c>
    </row>
    <row r="3501" spans="11:16">
      <c r="K3501" s="362">
        <v>48850</v>
      </c>
      <c r="L3501" s="79" t="s">
        <v>770</v>
      </c>
      <c r="N3501" s="79" t="s">
        <v>752</v>
      </c>
      <c r="O3501" s="79" t="s">
        <v>785</v>
      </c>
      <c r="P3501" s="79" t="s">
        <v>779</v>
      </c>
    </row>
    <row r="3502" spans="11:16">
      <c r="K3502" s="362">
        <v>48851</v>
      </c>
      <c r="L3502" s="79" t="s">
        <v>771</v>
      </c>
      <c r="N3502" s="79" t="s">
        <v>752</v>
      </c>
      <c r="O3502" s="79" t="s">
        <v>754</v>
      </c>
      <c r="P3502" s="79" t="s">
        <v>751</v>
      </c>
    </row>
    <row r="3503" spans="11:16">
      <c r="K3503" s="362">
        <v>48852</v>
      </c>
      <c r="L3503" s="79" t="s">
        <v>772</v>
      </c>
      <c r="N3503" s="79" t="s">
        <v>783</v>
      </c>
      <c r="O3503" s="79" t="s">
        <v>754</v>
      </c>
      <c r="P3503" s="79" t="s">
        <v>750</v>
      </c>
    </row>
    <row r="3504" spans="11:16">
      <c r="K3504" s="362">
        <v>48853</v>
      </c>
      <c r="L3504" s="79" t="s">
        <v>773</v>
      </c>
      <c r="N3504" s="79" t="s">
        <v>777</v>
      </c>
      <c r="O3504" s="79" t="s">
        <v>775</v>
      </c>
      <c r="P3504" s="79" t="s">
        <v>781</v>
      </c>
    </row>
    <row r="3505" spans="11:16">
      <c r="K3505" s="362">
        <v>48854</v>
      </c>
      <c r="L3505" s="79" t="s">
        <v>774</v>
      </c>
      <c r="N3505" s="79" t="s">
        <v>752</v>
      </c>
      <c r="O3505" s="79" t="s">
        <v>754</v>
      </c>
      <c r="P3505" s="79" t="s">
        <v>776</v>
      </c>
    </row>
    <row r="3506" spans="11:16">
      <c r="K3506" s="362">
        <v>48855</v>
      </c>
      <c r="L3506" s="79" t="s">
        <v>767</v>
      </c>
      <c r="N3506" s="79" t="s">
        <v>750</v>
      </c>
      <c r="O3506" s="79" t="s">
        <v>787</v>
      </c>
      <c r="P3506" s="79" t="s">
        <v>754</v>
      </c>
    </row>
    <row r="3507" spans="11:16">
      <c r="K3507" s="362">
        <v>48856</v>
      </c>
      <c r="L3507" s="79" t="s">
        <v>769</v>
      </c>
      <c r="N3507" s="79" t="s">
        <v>750</v>
      </c>
      <c r="O3507" s="79" t="s">
        <v>753</v>
      </c>
      <c r="P3507" s="79" t="s">
        <v>754</v>
      </c>
    </row>
    <row r="3508" spans="11:16">
      <c r="K3508" s="362">
        <v>48857</v>
      </c>
      <c r="L3508" s="79" t="s">
        <v>770</v>
      </c>
      <c r="N3508" s="79" t="s">
        <v>750</v>
      </c>
      <c r="O3508" s="79" t="s">
        <v>777</v>
      </c>
      <c r="P3508" s="79" t="s">
        <v>775</v>
      </c>
    </row>
    <row r="3509" spans="11:16">
      <c r="K3509" s="362">
        <v>48858</v>
      </c>
      <c r="L3509" s="79" t="s">
        <v>771</v>
      </c>
      <c r="N3509" s="79" t="s">
        <v>779</v>
      </c>
      <c r="O3509" s="79" t="s">
        <v>782</v>
      </c>
      <c r="P3509" s="79" t="s">
        <v>754</v>
      </c>
    </row>
    <row r="3510" spans="11:16">
      <c r="K3510" s="362">
        <v>48859</v>
      </c>
      <c r="L3510" s="79" t="s">
        <v>772</v>
      </c>
      <c r="N3510" s="79" t="s">
        <v>751</v>
      </c>
      <c r="O3510" s="79" t="s">
        <v>783</v>
      </c>
      <c r="P3510" s="79" t="s">
        <v>754</v>
      </c>
    </row>
    <row r="3511" spans="11:16">
      <c r="K3511" s="362">
        <v>48860</v>
      </c>
      <c r="L3511" s="79" t="s">
        <v>773</v>
      </c>
      <c r="N3511" s="79" t="s">
        <v>781</v>
      </c>
      <c r="O3511" s="79" t="s">
        <v>783</v>
      </c>
      <c r="P3511" s="79" t="s">
        <v>788</v>
      </c>
    </row>
    <row r="3512" spans="11:16">
      <c r="K3512" s="362">
        <v>48861</v>
      </c>
      <c r="L3512" s="79" t="s">
        <v>774</v>
      </c>
      <c r="N3512" s="79" t="s">
        <v>750</v>
      </c>
      <c r="O3512" s="79" t="s">
        <v>752</v>
      </c>
      <c r="P3512" s="79" t="s">
        <v>789</v>
      </c>
    </row>
    <row r="3513" spans="11:16">
      <c r="K3513" s="362">
        <v>48862</v>
      </c>
      <c r="L3513" s="79" t="s">
        <v>767</v>
      </c>
      <c r="N3513" s="79" t="s">
        <v>754</v>
      </c>
      <c r="O3513" s="79" t="s">
        <v>776</v>
      </c>
      <c r="P3513" s="79" t="s">
        <v>778</v>
      </c>
    </row>
    <row r="3514" spans="11:16">
      <c r="K3514" s="362">
        <v>48863</v>
      </c>
      <c r="L3514" s="79" t="s">
        <v>769</v>
      </c>
      <c r="N3514" s="79" t="s">
        <v>775</v>
      </c>
      <c r="O3514" s="79" t="s">
        <v>750</v>
      </c>
      <c r="P3514" s="79" t="s">
        <v>752</v>
      </c>
    </row>
    <row r="3515" spans="11:16">
      <c r="K3515" s="362">
        <v>48864</v>
      </c>
      <c r="L3515" s="79" t="s">
        <v>770</v>
      </c>
      <c r="N3515" s="79" t="s">
        <v>790</v>
      </c>
      <c r="O3515" s="79" t="s">
        <v>791</v>
      </c>
      <c r="P3515" s="79" t="s">
        <v>777</v>
      </c>
    </row>
    <row r="3516" spans="11:16">
      <c r="K3516" s="362">
        <v>48865</v>
      </c>
      <c r="L3516" s="79" t="s">
        <v>771</v>
      </c>
      <c r="N3516" s="79" t="s">
        <v>788</v>
      </c>
      <c r="O3516" s="79" t="s">
        <v>750</v>
      </c>
      <c r="P3516" s="79" t="s">
        <v>752</v>
      </c>
    </row>
    <row r="3517" spans="11:16">
      <c r="K3517" s="362">
        <v>48866</v>
      </c>
      <c r="L3517" s="79" t="s">
        <v>772</v>
      </c>
      <c r="N3517" s="79" t="s">
        <v>788</v>
      </c>
      <c r="O3517" s="79" t="s">
        <v>751</v>
      </c>
      <c r="P3517" s="79" t="s">
        <v>783</v>
      </c>
    </row>
    <row r="3518" spans="11:16">
      <c r="K3518" s="362">
        <v>48867</v>
      </c>
      <c r="L3518" s="79" t="s">
        <v>773</v>
      </c>
      <c r="N3518" s="79" t="s">
        <v>775</v>
      </c>
      <c r="O3518" s="79" t="s">
        <v>750</v>
      </c>
      <c r="P3518" s="79" t="s">
        <v>752</v>
      </c>
    </row>
    <row r="3519" spans="11:16">
      <c r="K3519" s="362">
        <v>48868</v>
      </c>
      <c r="L3519" s="79" t="s">
        <v>774</v>
      </c>
      <c r="N3519" s="79" t="s">
        <v>780</v>
      </c>
      <c r="O3519" s="79" t="s">
        <v>781</v>
      </c>
      <c r="P3519" s="79" t="s">
        <v>782</v>
      </c>
    </row>
    <row r="3520" spans="11:16">
      <c r="K3520" s="362">
        <v>48869</v>
      </c>
      <c r="L3520" s="79" t="s">
        <v>767</v>
      </c>
      <c r="N3520" s="79" t="s">
        <v>752</v>
      </c>
      <c r="O3520" s="79" t="s">
        <v>785</v>
      </c>
      <c r="P3520" s="79" t="s">
        <v>750</v>
      </c>
    </row>
    <row r="3521" spans="11:16">
      <c r="K3521" s="362">
        <v>48870</v>
      </c>
      <c r="L3521" s="79" t="s">
        <v>769</v>
      </c>
      <c r="N3521" s="79" t="s">
        <v>787</v>
      </c>
      <c r="O3521" s="79" t="s">
        <v>780</v>
      </c>
      <c r="P3521" s="79" t="s">
        <v>779</v>
      </c>
    </row>
    <row r="3522" spans="11:16">
      <c r="K3522" s="362">
        <v>48871</v>
      </c>
      <c r="L3522" s="79" t="s">
        <v>770</v>
      </c>
      <c r="N3522" s="79" t="s">
        <v>752</v>
      </c>
      <c r="O3522" s="79" t="s">
        <v>785</v>
      </c>
      <c r="P3522" s="79" t="s">
        <v>750</v>
      </c>
    </row>
    <row r="3523" spans="11:16">
      <c r="K3523" s="362">
        <v>48872</v>
      </c>
      <c r="L3523" s="79" t="s">
        <v>771</v>
      </c>
      <c r="N3523" s="79" t="s">
        <v>778</v>
      </c>
      <c r="O3523" s="79" t="s">
        <v>780</v>
      </c>
      <c r="P3523" s="79" t="s">
        <v>776</v>
      </c>
    </row>
    <row r="3524" spans="11:16">
      <c r="K3524" s="362">
        <v>48873</v>
      </c>
      <c r="L3524" s="79" t="s">
        <v>772</v>
      </c>
      <c r="N3524" s="79" t="s">
        <v>752</v>
      </c>
      <c r="O3524" s="79" t="s">
        <v>785</v>
      </c>
      <c r="P3524" s="79" t="s">
        <v>750</v>
      </c>
    </row>
    <row r="3525" spans="11:16">
      <c r="K3525" s="362">
        <v>48874</v>
      </c>
      <c r="L3525" s="79" t="s">
        <v>773</v>
      </c>
      <c r="N3525" s="79" t="s">
        <v>752</v>
      </c>
      <c r="O3525" s="79" t="s">
        <v>789</v>
      </c>
      <c r="P3525" s="79" t="s">
        <v>750</v>
      </c>
    </row>
    <row r="3526" spans="11:16">
      <c r="K3526" s="362">
        <v>48875</v>
      </c>
      <c r="L3526" s="79" t="s">
        <v>774</v>
      </c>
      <c r="N3526" s="79" t="s">
        <v>782</v>
      </c>
      <c r="O3526" s="79" t="s">
        <v>754</v>
      </c>
      <c r="P3526" s="79" t="s">
        <v>750</v>
      </c>
    </row>
    <row r="3527" spans="11:16">
      <c r="K3527" s="362">
        <v>48876</v>
      </c>
      <c r="L3527" s="79" t="s">
        <v>767</v>
      </c>
      <c r="N3527" s="79" t="s">
        <v>750</v>
      </c>
      <c r="O3527" s="79" t="s">
        <v>752</v>
      </c>
      <c r="P3527" s="79" t="s">
        <v>785</v>
      </c>
    </row>
    <row r="3528" spans="11:16">
      <c r="K3528" s="362">
        <v>48877</v>
      </c>
      <c r="L3528" s="79" t="s">
        <v>769</v>
      </c>
      <c r="N3528" s="79" t="s">
        <v>779</v>
      </c>
      <c r="O3528" s="79" t="s">
        <v>752</v>
      </c>
      <c r="P3528" s="79" t="s">
        <v>754</v>
      </c>
    </row>
    <row r="3529" spans="11:16">
      <c r="K3529" s="362">
        <v>48878</v>
      </c>
      <c r="L3529" s="79" t="s">
        <v>770</v>
      </c>
      <c r="N3529" s="79" t="s">
        <v>751</v>
      </c>
      <c r="O3529" s="79" t="s">
        <v>783</v>
      </c>
      <c r="P3529" s="79" t="s">
        <v>754</v>
      </c>
    </row>
    <row r="3530" spans="11:16">
      <c r="K3530" s="362">
        <v>48879</v>
      </c>
      <c r="L3530" s="79" t="s">
        <v>771</v>
      </c>
      <c r="N3530" s="79" t="s">
        <v>750</v>
      </c>
      <c r="O3530" s="79" t="s">
        <v>777</v>
      </c>
      <c r="P3530" s="79" t="s">
        <v>775</v>
      </c>
    </row>
    <row r="3531" spans="11:16">
      <c r="K3531" s="362">
        <v>48880</v>
      </c>
      <c r="L3531" s="79" t="s">
        <v>772</v>
      </c>
      <c r="N3531" s="79" t="s">
        <v>781</v>
      </c>
      <c r="O3531" s="79" t="s">
        <v>752</v>
      </c>
      <c r="P3531" s="79" t="s">
        <v>754</v>
      </c>
    </row>
    <row r="3532" spans="11:16">
      <c r="K3532" s="362">
        <v>48881</v>
      </c>
      <c r="L3532" s="79" t="s">
        <v>773</v>
      </c>
      <c r="N3532" s="79" t="s">
        <v>776</v>
      </c>
      <c r="O3532" s="79" t="s">
        <v>752</v>
      </c>
      <c r="P3532" s="79" t="s">
        <v>789</v>
      </c>
    </row>
    <row r="3533" spans="11:16">
      <c r="K3533" s="362">
        <v>48882</v>
      </c>
      <c r="L3533" s="79" t="s">
        <v>774</v>
      </c>
      <c r="N3533" s="79" t="s">
        <v>750</v>
      </c>
      <c r="O3533" s="79" t="s">
        <v>752</v>
      </c>
      <c r="P3533" s="79" t="s">
        <v>758</v>
      </c>
    </row>
    <row r="3534" spans="11:16">
      <c r="K3534" s="362">
        <v>48883</v>
      </c>
      <c r="L3534" s="79" t="s">
        <v>767</v>
      </c>
      <c r="N3534" s="79" t="s">
        <v>754</v>
      </c>
      <c r="O3534" s="79" t="s">
        <v>750</v>
      </c>
      <c r="P3534" s="79" t="s">
        <v>777</v>
      </c>
    </row>
    <row r="3535" spans="11:16">
      <c r="K3535" s="362">
        <v>48884</v>
      </c>
      <c r="L3535" s="79" t="s">
        <v>769</v>
      </c>
      <c r="N3535" s="79" t="s">
        <v>775</v>
      </c>
      <c r="O3535" s="79" t="s">
        <v>779</v>
      </c>
      <c r="P3535" s="79" t="s">
        <v>782</v>
      </c>
    </row>
    <row r="3536" spans="11:16">
      <c r="K3536" s="362">
        <v>48885</v>
      </c>
      <c r="L3536" s="79" t="s">
        <v>770</v>
      </c>
      <c r="N3536" s="79" t="s">
        <v>754</v>
      </c>
      <c r="O3536" s="79" t="s">
        <v>751</v>
      </c>
      <c r="P3536" s="79" t="s">
        <v>783</v>
      </c>
    </row>
    <row r="3537" spans="11:16">
      <c r="K3537" s="362">
        <v>48886</v>
      </c>
      <c r="L3537" s="79" t="s">
        <v>771</v>
      </c>
      <c r="N3537" s="79" t="s">
        <v>754</v>
      </c>
      <c r="O3537" s="79" t="s">
        <v>781</v>
      </c>
      <c r="P3537" s="79" t="s">
        <v>783</v>
      </c>
    </row>
    <row r="3538" spans="11:16">
      <c r="K3538" s="362">
        <v>48887</v>
      </c>
      <c r="L3538" s="79" t="s">
        <v>772</v>
      </c>
      <c r="N3538" s="79" t="s">
        <v>788</v>
      </c>
      <c r="O3538" s="79" t="s">
        <v>750</v>
      </c>
      <c r="P3538" s="79" t="s">
        <v>752</v>
      </c>
    </row>
    <row r="3539" spans="11:16">
      <c r="K3539" s="362">
        <v>48888</v>
      </c>
      <c r="L3539" s="79" t="s">
        <v>773</v>
      </c>
      <c r="N3539" s="79" t="s">
        <v>789</v>
      </c>
      <c r="O3539" s="79" t="s">
        <v>750</v>
      </c>
      <c r="P3539" s="79" t="s">
        <v>783</v>
      </c>
    </row>
    <row r="3540" spans="11:16">
      <c r="K3540" s="362">
        <v>48889</v>
      </c>
      <c r="L3540" s="79" t="s">
        <v>774</v>
      </c>
      <c r="N3540" s="79" t="s">
        <v>790</v>
      </c>
      <c r="O3540" s="79" t="s">
        <v>776</v>
      </c>
      <c r="P3540" s="79" t="s">
        <v>752</v>
      </c>
    </row>
    <row r="3541" spans="11:16">
      <c r="K3541" s="362">
        <v>48890</v>
      </c>
      <c r="L3541" s="79" t="s">
        <v>767</v>
      </c>
      <c r="N3541" s="79" t="s">
        <v>752</v>
      </c>
      <c r="O3541" s="79" t="s">
        <v>790</v>
      </c>
      <c r="P3541" s="79" t="s">
        <v>791</v>
      </c>
    </row>
    <row r="3542" spans="11:16">
      <c r="K3542" s="362">
        <v>48891</v>
      </c>
      <c r="L3542" s="79" t="s">
        <v>769</v>
      </c>
      <c r="N3542" s="79" t="s">
        <v>777</v>
      </c>
      <c r="O3542" s="79" t="s">
        <v>788</v>
      </c>
      <c r="P3542" s="79" t="s">
        <v>750</v>
      </c>
    </row>
    <row r="3543" spans="11:16">
      <c r="K3543" s="362">
        <v>48892</v>
      </c>
      <c r="L3543" s="79" t="s">
        <v>770</v>
      </c>
      <c r="N3543" s="79" t="s">
        <v>752</v>
      </c>
      <c r="O3543" s="79" t="s">
        <v>788</v>
      </c>
      <c r="P3543" s="79" t="s">
        <v>751</v>
      </c>
    </row>
    <row r="3544" spans="11:16">
      <c r="K3544" s="362">
        <v>48893</v>
      </c>
      <c r="L3544" s="79" t="s">
        <v>771</v>
      </c>
      <c r="N3544" s="79" t="s">
        <v>783</v>
      </c>
      <c r="O3544" s="79" t="s">
        <v>775</v>
      </c>
      <c r="P3544" s="79" t="s">
        <v>750</v>
      </c>
    </row>
    <row r="3545" spans="11:16">
      <c r="K3545" s="362">
        <v>48894</v>
      </c>
      <c r="L3545" s="79" t="s">
        <v>772</v>
      </c>
      <c r="N3545" s="79" t="s">
        <v>752</v>
      </c>
      <c r="O3545" s="79" t="s">
        <v>780</v>
      </c>
      <c r="P3545" s="79" t="s">
        <v>781</v>
      </c>
    </row>
    <row r="3546" spans="11:16">
      <c r="K3546" s="362">
        <v>48895</v>
      </c>
      <c r="L3546" s="79" t="s">
        <v>773</v>
      </c>
      <c r="N3546" s="79" t="s">
        <v>782</v>
      </c>
      <c r="O3546" s="79" t="s">
        <v>754</v>
      </c>
      <c r="P3546" s="79" t="s">
        <v>781</v>
      </c>
    </row>
    <row r="3547" spans="11:16">
      <c r="K3547" s="362">
        <v>48896</v>
      </c>
      <c r="L3547" s="79" t="s">
        <v>774</v>
      </c>
      <c r="N3547" s="79" t="s">
        <v>752</v>
      </c>
      <c r="O3547" s="79" t="s">
        <v>789</v>
      </c>
      <c r="P3547" s="79" t="s">
        <v>779</v>
      </c>
    </row>
    <row r="3548" spans="11:16">
      <c r="K3548" s="362">
        <v>48897</v>
      </c>
      <c r="L3548" s="79" t="s">
        <v>767</v>
      </c>
      <c r="N3548" s="79" t="s">
        <v>779</v>
      </c>
      <c r="O3548" s="79" t="s">
        <v>752</v>
      </c>
      <c r="P3548" s="79" t="s">
        <v>785</v>
      </c>
    </row>
    <row r="3549" spans="11:16">
      <c r="K3549" s="362">
        <v>48898</v>
      </c>
      <c r="L3549" s="79" t="s">
        <v>769</v>
      </c>
      <c r="N3549" s="79" t="s">
        <v>781</v>
      </c>
      <c r="O3549" s="79" t="s">
        <v>752</v>
      </c>
      <c r="P3549" s="79" t="s">
        <v>754</v>
      </c>
    </row>
    <row r="3550" spans="11:16">
      <c r="K3550" s="362">
        <v>48899</v>
      </c>
      <c r="L3550" s="79" t="s">
        <v>770</v>
      </c>
      <c r="N3550" s="79" t="s">
        <v>750</v>
      </c>
      <c r="O3550" s="79" t="s">
        <v>753</v>
      </c>
      <c r="P3550" s="79" t="s">
        <v>754</v>
      </c>
    </row>
    <row r="3551" spans="11:16">
      <c r="K3551" s="362">
        <v>48900</v>
      </c>
      <c r="L3551" s="79" t="s">
        <v>771</v>
      </c>
      <c r="N3551" s="79" t="s">
        <v>750</v>
      </c>
      <c r="O3551" s="79" t="s">
        <v>782</v>
      </c>
      <c r="P3551" s="79" t="s">
        <v>758</v>
      </c>
    </row>
    <row r="3552" spans="11:16">
      <c r="K3552" s="362">
        <v>48901</v>
      </c>
      <c r="L3552" s="79" t="s">
        <v>772</v>
      </c>
      <c r="N3552" s="79" t="s">
        <v>776</v>
      </c>
      <c r="O3552" s="79" t="s">
        <v>753</v>
      </c>
      <c r="P3552" s="79" t="s">
        <v>775</v>
      </c>
    </row>
    <row r="3553" spans="11:16">
      <c r="K3553" s="362">
        <v>48902</v>
      </c>
      <c r="L3553" s="79" t="s">
        <v>773</v>
      </c>
      <c r="N3553" s="79" t="s">
        <v>779</v>
      </c>
      <c r="O3553" s="79" t="s">
        <v>783</v>
      </c>
      <c r="P3553" s="79" t="s">
        <v>754</v>
      </c>
    </row>
    <row r="3554" spans="11:16">
      <c r="K3554" s="362">
        <v>48903</v>
      </c>
      <c r="L3554" s="79" t="s">
        <v>774</v>
      </c>
      <c r="N3554" s="79" t="s">
        <v>781</v>
      </c>
      <c r="O3554" s="79" t="s">
        <v>783</v>
      </c>
      <c r="P3554" s="79" t="s">
        <v>754</v>
      </c>
    </row>
    <row r="3555" spans="11:16">
      <c r="K3555" s="362">
        <v>48904</v>
      </c>
      <c r="L3555" s="79" t="s">
        <v>767</v>
      </c>
      <c r="N3555" s="79" t="s">
        <v>754</v>
      </c>
      <c r="O3555" s="79" t="s">
        <v>750</v>
      </c>
      <c r="P3555" s="79" t="s">
        <v>752</v>
      </c>
    </row>
    <row r="3556" spans="11:16">
      <c r="K3556" s="362">
        <v>48905</v>
      </c>
      <c r="L3556" s="79" t="s">
        <v>769</v>
      </c>
      <c r="N3556" s="79" t="s">
        <v>785</v>
      </c>
      <c r="O3556" s="79" t="s">
        <v>776</v>
      </c>
      <c r="P3556" s="79" t="s">
        <v>752</v>
      </c>
    </row>
    <row r="3557" spans="11:16">
      <c r="K3557" s="362">
        <v>48906</v>
      </c>
      <c r="L3557" s="79" t="s">
        <v>770</v>
      </c>
      <c r="N3557" s="79" t="s">
        <v>775</v>
      </c>
      <c r="O3557" s="79" t="s">
        <v>750</v>
      </c>
      <c r="P3557" s="79" t="s">
        <v>752</v>
      </c>
    </row>
    <row r="3558" spans="11:16">
      <c r="K3558" s="362">
        <v>48907</v>
      </c>
      <c r="L3558" s="79" t="s">
        <v>771</v>
      </c>
      <c r="N3558" s="79" t="s">
        <v>754</v>
      </c>
      <c r="O3558" s="79" t="s">
        <v>776</v>
      </c>
      <c r="P3558" s="79" t="s">
        <v>782</v>
      </c>
    </row>
    <row r="3559" spans="11:16">
      <c r="K3559" s="362">
        <v>48908</v>
      </c>
      <c r="L3559" s="79" t="s">
        <v>772</v>
      </c>
      <c r="N3559" s="79" t="s">
        <v>754</v>
      </c>
      <c r="O3559" s="79" t="s">
        <v>750</v>
      </c>
      <c r="P3559" s="79" t="s">
        <v>752</v>
      </c>
    </row>
    <row r="3560" spans="11:16">
      <c r="K3560" s="362">
        <v>48909</v>
      </c>
      <c r="L3560" s="79" t="s">
        <v>773</v>
      </c>
      <c r="N3560" s="79" t="s">
        <v>754</v>
      </c>
      <c r="O3560" s="79" t="s">
        <v>776</v>
      </c>
      <c r="P3560" s="79" t="s">
        <v>782</v>
      </c>
    </row>
    <row r="3561" spans="11:16">
      <c r="K3561" s="362">
        <v>48910</v>
      </c>
      <c r="L3561" s="79" t="s">
        <v>774</v>
      </c>
      <c r="N3561" s="79" t="s">
        <v>754</v>
      </c>
      <c r="O3561" s="79" t="s">
        <v>751</v>
      </c>
      <c r="P3561" s="79" t="s">
        <v>782</v>
      </c>
    </row>
    <row r="3562" spans="11:16">
      <c r="K3562" s="362">
        <v>48911</v>
      </c>
      <c r="L3562" s="79" t="s">
        <v>767</v>
      </c>
      <c r="N3562" s="79" t="s">
        <v>752</v>
      </c>
      <c r="O3562" s="79" t="s">
        <v>775</v>
      </c>
      <c r="P3562" s="79" t="s">
        <v>750</v>
      </c>
    </row>
    <row r="3563" spans="11:16">
      <c r="K3563" s="362">
        <v>48912</v>
      </c>
      <c r="L3563" s="79" t="s">
        <v>769</v>
      </c>
      <c r="N3563" s="79" t="s">
        <v>777</v>
      </c>
      <c r="O3563" s="79" t="s">
        <v>754</v>
      </c>
      <c r="P3563" s="79" t="s">
        <v>750</v>
      </c>
    </row>
    <row r="3564" spans="11:16">
      <c r="K3564" s="362">
        <v>48913</v>
      </c>
      <c r="L3564" s="79" t="s">
        <v>770</v>
      </c>
      <c r="N3564" s="79" t="s">
        <v>752</v>
      </c>
      <c r="O3564" s="79" t="s">
        <v>790</v>
      </c>
      <c r="P3564" s="79" t="s">
        <v>750</v>
      </c>
    </row>
    <row r="3565" spans="11:16">
      <c r="K3565" s="362">
        <v>48914</v>
      </c>
      <c r="L3565" s="79" t="s">
        <v>771</v>
      </c>
      <c r="N3565" s="79" t="s">
        <v>782</v>
      </c>
      <c r="O3565" s="79" t="s">
        <v>754</v>
      </c>
      <c r="P3565" s="79" t="s">
        <v>779</v>
      </c>
    </row>
    <row r="3566" spans="11:16">
      <c r="K3566" s="362">
        <v>48915</v>
      </c>
      <c r="L3566" s="79" t="s">
        <v>772</v>
      </c>
      <c r="N3566" s="79" t="s">
        <v>777</v>
      </c>
      <c r="O3566" s="79" t="s">
        <v>754</v>
      </c>
      <c r="P3566" s="79" t="s">
        <v>781</v>
      </c>
    </row>
    <row r="3567" spans="11:16">
      <c r="K3567" s="362">
        <v>48916</v>
      </c>
      <c r="L3567" s="79" t="s">
        <v>773</v>
      </c>
      <c r="N3567" s="79" t="s">
        <v>752</v>
      </c>
      <c r="O3567" s="79" t="s">
        <v>790</v>
      </c>
      <c r="P3567" s="79" t="s">
        <v>779</v>
      </c>
    </row>
    <row r="3568" spans="11:16">
      <c r="K3568" s="362">
        <v>48917</v>
      </c>
      <c r="L3568" s="79" t="s">
        <v>774</v>
      </c>
      <c r="N3568" s="79" t="s">
        <v>783</v>
      </c>
      <c r="O3568" s="79" t="s">
        <v>754</v>
      </c>
      <c r="P3568" s="79" t="s">
        <v>781</v>
      </c>
    </row>
    <row r="3569" spans="11:16">
      <c r="K3569" s="362">
        <v>48918</v>
      </c>
      <c r="L3569" s="79" t="s">
        <v>767</v>
      </c>
      <c r="N3569" s="79" t="s">
        <v>750</v>
      </c>
      <c r="O3569" s="79" t="s">
        <v>752</v>
      </c>
      <c r="P3569" s="79" t="s">
        <v>789</v>
      </c>
    </row>
    <row r="3570" spans="11:16">
      <c r="K3570" s="362">
        <v>48919</v>
      </c>
      <c r="L3570" s="79" t="s">
        <v>769</v>
      </c>
      <c r="N3570" s="79" t="s">
        <v>750</v>
      </c>
      <c r="O3570" s="79" t="s">
        <v>782</v>
      </c>
      <c r="P3570" s="79" t="s">
        <v>754</v>
      </c>
    </row>
    <row r="3571" spans="11:16">
      <c r="K3571" s="362">
        <v>48920</v>
      </c>
      <c r="L3571" s="79" t="s">
        <v>770</v>
      </c>
      <c r="N3571" s="79" t="s">
        <v>750</v>
      </c>
      <c r="O3571" s="79" t="s">
        <v>752</v>
      </c>
      <c r="P3571" s="79" t="s">
        <v>754</v>
      </c>
    </row>
    <row r="3572" spans="11:16">
      <c r="K3572" s="362">
        <v>48921</v>
      </c>
      <c r="L3572" s="79" t="s">
        <v>771</v>
      </c>
      <c r="N3572" s="79" t="s">
        <v>781</v>
      </c>
      <c r="O3572" s="79" t="s">
        <v>782</v>
      </c>
      <c r="P3572" s="79" t="s">
        <v>754</v>
      </c>
    </row>
    <row r="3573" spans="11:16">
      <c r="K3573" s="362">
        <v>48922</v>
      </c>
      <c r="L3573" s="79" t="s">
        <v>772</v>
      </c>
      <c r="N3573" s="79" t="s">
        <v>750</v>
      </c>
      <c r="O3573" s="79" t="s">
        <v>753</v>
      </c>
      <c r="P3573" s="79" t="s">
        <v>775</v>
      </c>
    </row>
    <row r="3574" spans="11:16">
      <c r="K3574" s="362">
        <v>48923</v>
      </c>
      <c r="L3574" s="79" t="s">
        <v>773</v>
      </c>
      <c r="N3574" s="79" t="s">
        <v>750</v>
      </c>
      <c r="O3574" s="79" t="s">
        <v>752</v>
      </c>
      <c r="P3574" s="79" t="s">
        <v>785</v>
      </c>
    </row>
    <row r="3575" spans="11:16">
      <c r="K3575" s="362">
        <v>48924</v>
      </c>
      <c r="L3575" s="79" t="s">
        <v>774</v>
      </c>
      <c r="N3575" s="79" t="s">
        <v>776</v>
      </c>
      <c r="O3575" s="79" t="s">
        <v>777</v>
      </c>
      <c r="P3575" s="79" t="s">
        <v>754</v>
      </c>
    </row>
    <row r="3576" spans="11:16">
      <c r="K3576" s="362">
        <v>48925</v>
      </c>
      <c r="L3576" s="79" t="s">
        <v>767</v>
      </c>
      <c r="N3576" s="79" t="s">
        <v>754</v>
      </c>
      <c r="O3576" s="79" t="s">
        <v>776</v>
      </c>
      <c r="P3576" s="79" t="s">
        <v>752</v>
      </c>
    </row>
    <row r="3577" spans="11:16">
      <c r="K3577" s="362">
        <v>48926</v>
      </c>
      <c r="L3577" s="79" t="s">
        <v>769</v>
      </c>
      <c r="N3577" s="79" t="s">
        <v>789</v>
      </c>
      <c r="O3577" s="79" t="s">
        <v>750</v>
      </c>
      <c r="P3577" s="79" t="s">
        <v>752</v>
      </c>
    </row>
    <row r="3578" spans="11:16">
      <c r="K3578" s="362">
        <v>48927</v>
      </c>
      <c r="L3578" s="79" t="s">
        <v>770</v>
      </c>
      <c r="N3578" s="79" t="s">
        <v>758</v>
      </c>
      <c r="O3578" s="79" t="s">
        <v>750</v>
      </c>
      <c r="P3578" s="79" t="s">
        <v>752</v>
      </c>
    </row>
    <row r="3579" spans="11:16">
      <c r="K3579" s="362">
        <v>48928</v>
      </c>
      <c r="L3579" s="79" t="s">
        <v>771</v>
      </c>
      <c r="N3579" s="79" t="s">
        <v>785</v>
      </c>
      <c r="O3579" s="79" t="s">
        <v>781</v>
      </c>
      <c r="P3579" s="79" t="s">
        <v>752</v>
      </c>
    </row>
    <row r="3580" spans="11:16">
      <c r="K3580" s="362">
        <v>48929</v>
      </c>
      <c r="L3580" s="79" t="s">
        <v>772</v>
      </c>
      <c r="N3580" s="79" t="s">
        <v>754</v>
      </c>
      <c r="O3580" s="79" t="s">
        <v>776</v>
      </c>
      <c r="P3580" s="79" t="s">
        <v>752</v>
      </c>
    </row>
    <row r="3581" spans="11:16">
      <c r="K3581" s="362">
        <v>48930</v>
      </c>
      <c r="L3581" s="79" t="s">
        <v>773</v>
      </c>
      <c r="N3581" s="79" t="s">
        <v>789</v>
      </c>
      <c r="O3581" s="79" t="s">
        <v>750</v>
      </c>
      <c r="P3581" s="79" t="s">
        <v>752</v>
      </c>
    </row>
    <row r="3582" spans="11:16">
      <c r="K3582" s="362">
        <v>48931</v>
      </c>
      <c r="L3582" s="79" t="s">
        <v>774</v>
      </c>
      <c r="N3582" s="79" t="s">
        <v>758</v>
      </c>
      <c r="O3582" s="79" t="s">
        <v>750</v>
      </c>
      <c r="P3582" s="79" t="s">
        <v>752</v>
      </c>
    </row>
    <row r="3583" spans="11:16">
      <c r="K3583" s="362">
        <v>48932</v>
      </c>
      <c r="L3583" s="79" t="s">
        <v>767</v>
      </c>
      <c r="N3583" s="79" t="s">
        <v>777</v>
      </c>
      <c r="O3583" s="79" t="s">
        <v>775</v>
      </c>
      <c r="P3583" s="79" t="s">
        <v>779</v>
      </c>
    </row>
    <row r="3584" spans="11:16">
      <c r="K3584" s="362">
        <v>48933</v>
      </c>
      <c r="L3584" s="79" t="s">
        <v>769</v>
      </c>
      <c r="N3584" s="79" t="s">
        <v>782</v>
      </c>
      <c r="O3584" s="79" t="s">
        <v>754</v>
      </c>
      <c r="P3584" s="79" t="s">
        <v>751</v>
      </c>
    </row>
    <row r="3585" spans="11:16">
      <c r="K3585" s="362">
        <v>48934</v>
      </c>
      <c r="L3585" s="79" t="s">
        <v>770</v>
      </c>
      <c r="N3585" s="79" t="s">
        <v>783</v>
      </c>
      <c r="O3585" s="79" t="s">
        <v>754</v>
      </c>
      <c r="P3585" s="79" t="s">
        <v>781</v>
      </c>
    </row>
    <row r="3586" spans="11:16">
      <c r="K3586" s="362">
        <v>48935</v>
      </c>
      <c r="L3586" s="79" t="s">
        <v>771</v>
      </c>
      <c r="N3586" s="79" t="s">
        <v>783</v>
      </c>
      <c r="O3586" s="79" t="s">
        <v>788</v>
      </c>
      <c r="P3586" s="79" t="s">
        <v>750</v>
      </c>
    </row>
    <row r="3587" spans="11:16">
      <c r="K3587" s="362">
        <v>48936</v>
      </c>
      <c r="L3587" s="79" t="s">
        <v>772</v>
      </c>
      <c r="N3587" s="79" t="s">
        <v>752</v>
      </c>
      <c r="O3587" s="79" t="s">
        <v>789</v>
      </c>
      <c r="P3587" s="79" t="s">
        <v>750</v>
      </c>
    </row>
    <row r="3588" spans="11:16">
      <c r="K3588" s="362">
        <v>48937</v>
      </c>
      <c r="L3588" s="79" t="s">
        <v>773</v>
      </c>
      <c r="N3588" s="79" t="s">
        <v>783</v>
      </c>
      <c r="O3588" s="79" t="s">
        <v>790</v>
      </c>
      <c r="P3588" s="79" t="s">
        <v>776</v>
      </c>
    </row>
    <row r="3589" spans="11:16">
      <c r="K3589" s="362">
        <v>48938</v>
      </c>
      <c r="L3589" s="79" t="s">
        <v>774</v>
      </c>
      <c r="N3589" s="79" t="s">
        <v>752</v>
      </c>
      <c r="O3589" s="79" t="s">
        <v>754</v>
      </c>
      <c r="P3589" s="79" t="s">
        <v>784</v>
      </c>
    </row>
    <row r="3590" spans="11:16">
      <c r="K3590" s="362">
        <v>48939</v>
      </c>
      <c r="L3590" s="79" t="s">
        <v>767</v>
      </c>
      <c r="N3590" s="79" t="s">
        <v>791</v>
      </c>
      <c r="O3590" s="79" t="s">
        <v>777</v>
      </c>
      <c r="P3590" s="79" t="s">
        <v>788</v>
      </c>
    </row>
    <row r="3591" spans="11:16">
      <c r="K3591" s="362">
        <v>48940</v>
      </c>
      <c r="L3591" s="79" t="s">
        <v>769</v>
      </c>
      <c r="N3591" s="79" t="s">
        <v>750</v>
      </c>
      <c r="O3591" s="79" t="s">
        <v>752</v>
      </c>
      <c r="P3591" s="79" t="s">
        <v>788</v>
      </c>
    </row>
    <row r="3592" spans="11:16">
      <c r="K3592" s="362">
        <v>48941</v>
      </c>
      <c r="L3592" s="79" t="s">
        <v>770</v>
      </c>
      <c r="N3592" s="79" t="s">
        <v>751</v>
      </c>
      <c r="O3592" s="79" t="s">
        <v>783</v>
      </c>
      <c r="P3592" s="79" t="s">
        <v>775</v>
      </c>
    </row>
    <row r="3593" spans="11:16">
      <c r="K3593" s="362">
        <v>48942</v>
      </c>
      <c r="L3593" s="79" t="s">
        <v>771</v>
      </c>
      <c r="N3593" s="79" t="s">
        <v>750</v>
      </c>
      <c r="O3593" s="79" t="s">
        <v>752</v>
      </c>
      <c r="P3593" s="79" t="s">
        <v>780</v>
      </c>
    </row>
    <row r="3594" spans="11:16">
      <c r="K3594" s="362">
        <v>48943</v>
      </c>
      <c r="L3594" s="79" t="s">
        <v>772</v>
      </c>
      <c r="N3594" s="79" t="s">
        <v>781</v>
      </c>
      <c r="O3594" s="79" t="s">
        <v>782</v>
      </c>
      <c r="P3594" s="79" t="s">
        <v>754</v>
      </c>
    </row>
    <row r="3595" spans="11:16">
      <c r="K3595" s="362">
        <v>48944</v>
      </c>
      <c r="L3595" s="79" t="s">
        <v>773</v>
      </c>
      <c r="N3595" s="79" t="s">
        <v>781</v>
      </c>
      <c r="O3595" s="79" t="s">
        <v>752</v>
      </c>
      <c r="P3595" s="79" t="s">
        <v>789</v>
      </c>
    </row>
    <row r="3596" spans="11:16">
      <c r="K3596" s="362">
        <v>48945</v>
      </c>
      <c r="L3596" s="79" t="s">
        <v>774</v>
      </c>
      <c r="N3596" s="79" t="s">
        <v>779</v>
      </c>
      <c r="O3596" s="79" t="s">
        <v>782</v>
      </c>
      <c r="P3596" s="79" t="s">
        <v>754</v>
      </c>
    </row>
    <row r="3597" spans="11:16">
      <c r="K3597" s="362">
        <v>48946</v>
      </c>
      <c r="L3597" s="79" t="s">
        <v>767</v>
      </c>
      <c r="N3597" s="79" t="s">
        <v>785</v>
      </c>
      <c r="O3597" s="79" t="s">
        <v>781</v>
      </c>
      <c r="P3597" s="79" t="s">
        <v>752</v>
      </c>
    </row>
    <row r="3598" spans="11:16">
      <c r="K3598" s="362">
        <v>48947</v>
      </c>
      <c r="L3598" s="79" t="s">
        <v>769</v>
      </c>
      <c r="N3598" s="79" t="s">
        <v>754</v>
      </c>
      <c r="O3598" s="79" t="s">
        <v>750</v>
      </c>
      <c r="P3598" s="79" t="s">
        <v>753</v>
      </c>
    </row>
    <row r="3599" spans="11:16">
      <c r="K3599" s="362">
        <v>48948</v>
      </c>
      <c r="L3599" s="79" t="s">
        <v>770</v>
      </c>
      <c r="N3599" s="79" t="s">
        <v>754</v>
      </c>
      <c r="O3599" s="79" t="s">
        <v>779</v>
      </c>
      <c r="P3599" s="79" t="s">
        <v>752</v>
      </c>
    </row>
    <row r="3600" spans="11:16">
      <c r="K3600" s="362">
        <v>48949</v>
      </c>
      <c r="L3600" s="79" t="s">
        <v>771</v>
      </c>
      <c r="N3600" s="79" t="s">
        <v>785</v>
      </c>
      <c r="O3600" s="79" t="s">
        <v>750</v>
      </c>
      <c r="P3600" s="79" t="s">
        <v>752</v>
      </c>
    </row>
    <row r="3601" spans="11:16">
      <c r="K3601" s="362">
        <v>48950</v>
      </c>
      <c r="L3601" s="79" t="s">
        <v>772</v>
      </c>
      <c r="N3601" s="79" t="s">
        <v>785</v>
      </c>
      <c r="O3601" s="79" t="s">
        <v>776</v>
      </c>
      <c r="P3601" s="79" t="s">
        <v>782</v>
      </c>
    </row>
    <row r="3602" spans="11:16">
      <c r="K3602" s="362">
        <v>48951</v>
      </c>
      <c r="L3602" s="79" t="s">
        <v>773</v>
      </c>
      <c r="N3602" s="79" t="s">
        <v>788</v>
      </c>
      <c r="O3602" s="79" t="s">
        <v>776</v>
      </c>
      <c r="P3602" s="79" t="s">
        <v>752</v>
      </c>
    </row>
    <row r="3603" spans="11:16">
      <c r="K3603" s="362">
        <v>48952</v>
      </c>
      <c r="L3603" s="79" t="s">
        <v>774</v>
      </c>
      <c r="N3603" s="79" t="s">
        <v>754</v>
      </c>
      <c r="O3603" s="79" t="s">
        <v>750</v>
      </c>
      <c r="P3603" s="79" t="s">
        <v>782</v>
      </c>
    </row>
    <row r="3604" spans="11:16">
      <c r="K3604" s="362">
        <v>48953</v>
      </c>
      <c r="L3604" s="79" t="s">
        <v>767</v>
      </c>
      <c r="N3604" s="79" t="s">
        <v>753</v>
      </c>
      <c r="O3604" s="79" t="s">
        <v>754</v>
      </c>
      <c r="P3604" s="79" t="s">
        <v>779</v>
      </c>
    </row>
    <row r="3605" spans="11:16">
      <c r="K3605" s="362">
        <v>48954</v>
      </c>
      <c r="L3605" s="79" t="s">
        <v>769</v>
      </c>
      <c r="N3605" s="79" t="s">
        <v>783</v>
      </c>
      <c r="O3605" s="79" t="s">
        <v>775</v>
      </c>
      <c r="P3605" s="79" t="s">
        <v>750</v>
      </c>
    </row>
    <row r="3606" spans="11:16">
      <c r="K3606" s="362">
        <v>48955</v>
      </c>
      <c r="L3606" s="79" t="s">
        <v>770</v>
      </c>
      <c r="N3606" s="79" t="s">
        <v>777</v>
      </c>
      <c r="O3606" s="79" t="s">
        <v>754</v>
      </c>
      <c r="P3606" s="79" t="s">
        <v>779</v>
      </c>
    </row>
    <row r="3607" spans="11:16">
      <c r="K3607" s="362">
        <v>48956</v>
      </c>
      <c r="L3607" s="79" t="s">
        <v>771</v>
      </c>
      <c r="N3607" s="79" t="s">
        <v>752</v>
      </c>
      <c r="O3607" s="79" t="s">
        <v>790</v>
      </c>
      <c r="P3607" s="79" t="s">
        <v>750</v>
      </c>
    </row>
    <row r="3608" spans="11:16">
      <c r="K3608" s="362">
        <v>48957</v>
      </c>
      <c r="L3608" s="79" t="s">
        <v>772</v>
      </c>
      <c r="N3608" s="79" t="s">
        <v>787</v>
      </c>
      <c r="O3608" s="79" t="s">
        <v>780</v>
      </c>
      <c r="P3608" s="79" t="s">
        <v>779</v>
      </c>
    </row>
    <row r="3609" spans="11:16">
      <c r="K3609" s="362">
        <v>48958</v>
      </c>
      <c r="L3609" s="79" t="s">
        <v>773</v>
      </c>
      <c r="N3609" s="79" t="s">
        <v>752</v>
      </c>
      <c r="O3609" s="79" t="s">
        <v>785</v>
      </c>
      <c r="P3609" s="79" t="s">
        <v>781</v>
      </c>
    </row>
    <row r="3610" spans="11:16">
      <c r="K3610" s="362">
        <v>48959</v>
      </c>
      <c r="L3610" s="79" t="s">
        <v>774</v>
      </c>
      <c r="N3610" s="79" t="s">
        <v>752</v>
      </c>
      <c r="O3610" s="79" t="s">
        <v>754</v>
      </c>
      <c r="P3610" s="79" t="s">
        <v>750</v>
      </c>
    </row>
    <row r="3611" spans="11:16">
      <c r="K3611" s="362">
        <v>48960</v>
      </c>
      <c r="L3611" s="79" t="s">
        <v>767</v>
      </c>
      <c r="N3611" s="79" t="s">
        <v>751</v>
      </c>
      <c r="O3611" s="79" t="s">
        <v>752</v>
      </c>
      <c r="P3611" s="79" t="s">
        <v>780</v>
      </c>
    </row>
    <row r="3612" spans="11:16">
      <c r="K3612" s="362">
        <v>48961</v>
      </c>
      <c r="L3612" s="79" t="s">
        <v>769</v>
      </c>
      <c r="N3612" s="79" t="s">
        <v>750</v>
      </c>
      <c r="O3612" s="79" t="s">
        <v>777</v>
      </c>
      <c r="P3612" s="79" t="s">
        <v>754</v>
      </c>
    </row>
    <row r="3613" spans="11:16">
      <c r="K3613" s="362">
        <v>48962</v>
      </c>
      <c r="L3613" s="79" t="s">
        <v>770</v>
      </c>
      <c r="N3613" s="79" t="s">
        <v>750</v>
      </c>
      <c r="O3613" s="79" t="s">
        <v>777</v>
      </c>
      <c r="P3613" s="79" t="s">
        <v>775</v>
      </c>
    </row>
    <row r="3614" spans="11:16">
      <c r="K3614" s="362">
        <v>48963</v>
      </c>
      <c r="L3614" s="79" t="s">
        <v>771</v>
      </c>
      <c r="N3614" s="79" t="s">
        <v>779</v>
      </c>
      <c r="O3614" s="79" t="s">
        <v>786</v>
      </c>
      <c r="P3614" s="79" t="s">
        <v>775</v>
      </c>
    </row>
    <row r="3615" spans="11:16">
      <c r="K3615" s="362">
        <v>48964</v>
      </c>
      <c r="L3615" s="79" t="s">
        <v>772</v>
      </c>
      <c r="N3615" s="79" t="s">
        <v>750</v>
      </c>
      <c r="O3615" s="79" t="s">
        <v>752</v>
      </c>
      <c r="P3615" s="79" t="s">
        <v>754</v>
      </c>
    </row>
    <row r="3616" spans="11:16">
      <c r="K3616" s="362">
        <v>48965</v>
      </c>
      <c r="L3616" s="79" t="s">
        <v>773</v>
      </c>
      <c r="N3616" s="79" t="s">
        <v>779</v>
      </c>
      <c r="O3616" s="79" t="s">
        <v>753</v>
      </c>
      <c r="P3616" s="79" t="s">
        <v>754</v>
      </c>
    </row>
    <row r="3617" spans="11:16">
      <c r="K3617" s="362">
        <v>48966</v>
      </c>
      <c r="L3617" s="79" t="s">
        <v>774</v>
      </c>
      <c r="N3617" s="79" t="s">
        <v>779</v>
      </c>
      <c r="O3617" s="79" t="s">
        <v>783</v>
      </c>
      <c r="P3617" s="79" t="s">
        <v>775</v>
      </c>
    </row>
    <row r="3618" spans="11:16">
      <c r="K3618" s="362">
        <v>48967</v>
      </c>
      <c r="L3618" s="79" t="s">
        <v>767</v>
      </c>
      <c r="N3618" s="79" t="s">
        <v>754</v>
      </c>
      <c r="O3618" s="79" t="s">
        <v>781</v>
      </c>
      <c r="P3618" s="79" t="s">
        <v>752</v>
      </c>
    </row>
    <row r="3619" spans="11:16">
      <c r="K3619" s="362">
        <v>48968</v>
      </c>
      <c r="L3619" s="79" t="s">
        <v>769</v>
      </c>
      <c r="N3619" s="79" t="s">
        <v>780</v>
      </c>
      <c r="O3619" s="79" t="s">
        <v>750</v>
      </c>
      <c r="P3619" s="79" t="s">
        <v>778</v>
      </c>
    </row>
    <row r="3620" spans="11:16">
      <c r="K3620" s="362">
        <v>48969</v>
      </c>
      <c r="L3620" s="79" t="s">
        <v>770</v>
      </c>
      <c r="N3620" s="79" t="s">
        <v>754</v>
      </c>
      <c r="O3620" s="79" t="s">
        <v>784</v>
      </c>
      <c r="P3620" s="79" t="s">
        <v>752</v>
      </c>
    </row>
    <row r="3621" spans="11:16">
      <c r="K3621" s="362">
        <v>48970</v>
      </c>
      <c r="L3621" s="79" t="s">
        <v>771</v>
      </c>
      <c r="N3621" s="79" t="s">
        <v>754</v>
      </c>
      <c r="O3621" s="79" t="s">
        <v>750</v>
      </c>
      <c r="P3621" s="79" t="s">
        <v>782</v>
      </c>
    </row>
    <row r="3622" spans="11:16">
      <c r="K3622" s="362">
        <v>48971</v>
      </c>
      <c r="L3622" s="79" t="s">
        <v>772</v>
      </c>
      <c r="N3622" s="79" t="s">
        <v>754</v>
      </c>
      <c r="O3622" s="79" t="s">
        <v>779</v>
      </c>
      <c r="P3622" s="79" t="s">
        <v>752</v>
      </c>
    </row>
    <row r="3623" spans="11:16">
      <c r="K3623" s="362">
        <v>48972</v>
      </c>
      <c r="L3623" s="79" t="s">
        <v>773</v>
      </c>
      <c r="N3623" s="79" t="s">
        <v>790</v>
      </c>
      <c r="O3623" s="79" t="s">
        <v>750</v>
      </c>
      <c r="P3623" s="79" t="s">
        <v>752</v>
      </c>
    </row>
    <row r="3624" spans="11:16">
      <c r="K3624" s="362">
        <v>48973</v>
      </c>
      <c r="L3624" s="79" t="s">
        <v>774</v>
      </c>
      <c r="N3624" s="79" t="s">
        <v>754</v>
      </c>
      <c r="O3624" s="79" t="s">
        <v>781</v>
      </c>
      <c r="P3624" s="79" t="s">
        <v>752</v>
      </c>
    </row>
    <row r="3625" spans="11:16">
      <c r="K3625" s="362">
        <v>48974</v>
      </c>
      <c r="L3625" s="79" t="s">
        <v>767</v>
      </c>
      <c r="N3625" s="79" t="s">
        <v>752</v>
      </c>
      <c r="O3625" s="79" t="s">
        <v>789</v>
      </c>
      <c r="P3625" s="79" t="s">
        <v>791</v>
      </c>
    </row>
    <row r="3626" spans="11:16">
      <c r="K3626" s="362">
        <v>48975</v>
      </c>
      <c r="L3626" s="79" t="s">
        <v>769</v>
      </c>
      <c r="N3626" s="79" t="s">
        <v>752</v>
      </c>
      <c r="O3626" s="79" t="s">
        <v>775</v>
      </c>
      <c r="P3626" s="79" t="s">
        <v>751</v>
      </c>
    </row>
    <row r="3627" spans="11:16">
      <c r="K3627" s="362">
        <v>48976</v>
      </c>
      <c r="L3627" s="79" t="s">
        <v>770</v>
      </c>
      <c r="N3627" s="79" t="s">
        <v>782</v>
      </c>
      <c r="O3627" s="79" t="s">
        <v>785</v>
      </c>
      <c r="P3627" s="79" t="s">
        <v>776</v>
      </c>
    </row>
    <row r="3628" spans="11:16">
      <c r="K3628" s="362">
        <v>48977</v>
      </c>
      <c r="L3628" s="79" t="s">
        <v>771</v>
      </c>
      <c r="N3628" s="79" t="s">
        <v>778</v>
      </c>
      <c r="O3628" s="79" t="s">
        <v>754</v>
      </c>
      <c r="P3628" s="79" t="s">
        <v>750</v>
      </c>
    </row>
    <row r="3629" spans="11:16">
      <c r="K3629" s="362">
        <v>48978</v>
      </c>
      <c r="L3629" s="79" t="s">
        <v>772</v>
      </c>
      <c r="N3629" s="79" t="s">
        <v>753</v>
      </c>
      <c r="O3629" s="79" t="s">
        <v>785</v>
      </c>
      <c r="P3629" s="79" t="s">
        <v>781</v>
      </c>
    </row>
    <row r="3630" spans="11:16">
      <c r="K3630" s="362">
        <v>48979</v>
      </c>
      <c r="L3630" s="79" t="s">
        <v>773</v>
      </c>
      <c r="N3630" s="79" t="s">
        <v>777</v>
      </c>
      <c r="O3630" s="79" t="s">
        <v>788</v>
      </c>
      <c r="P3630" s="79" t="s">
        <v>779</v>
      </c>
    </row>
    <row r="3631" spans="11:16">
      <c r="K3631" s="362">
        <v>48980</v>
      </c>
      <c r="L3631" s="79" t="s">
        <v>774</v>
      </c>
      <c r="N3631" s="79" t="s">
        <v>783</v>
      </c>
      <c r="O3631" s="79" t="s">
        <v>780</v>
      </c>
      <c r="P3631" s="79" t="s">
        <v>750</v>
      </c>
    </row>
    <row r="3632" spans="11:16">
      <c r="K3632" s="362">
        <v>48981</v>
      </c>
      <c r="L3632" s="79" t="s">
        <v>767</v>
      </c>
      <c r="N3632" s="79" t="s">
        <v>781</v>
      </c>
      <c r="O3632" s="79" t="s">
        <v>777</v>
      </c>
      <c r="P3632" s="79" t="s">
        <v>754</v>
      </c>
    </row>
    <row r="3633" spans="11:16">
      <c r="K3633" s="362">
        <v>48982</v>
      </c>
      <c r="L3633" s="79" t="s">
        <v>769</v>
      </c>
      <c r="N3633" s="79" t="s">
        <v>776</v>
      </c>
      <c r="O3633" s="79" t="s">
        <v>752</v>
      </c>
      <c r="P3633" s="79" t="s">
        <v>790</v>
      </c>
    </row>
    <row r="3634" spans="11:16">
      <c r="K3634" s="362">
        <v>48983</v>
      </c>
      <c r="L3634" s="79" t="s">
        <v>770</v>
      </c>
      <c r="N3634" s="79" t="s">
        <v>750</v>
      </c>
      <c r="O3634" s="79" t="s">
        <v>752</v>
      </c>
      <c r="P3634" s="79" t="s">
        <v>785</v>
      </c>
    </row>
    <row r="3635" spans="11:16">
      <c r="K3635" s="362">
        <v>48984</v>
      </c>
      <c r="L3635" s="79" t="s">
        <v>771</v>
      </c>
      <c r="N3635" s="79" t="s">
        <v>776</v>
      </c>
      <c r="O3635" s="79" t="s">
        <v>783</v>
      </c>
      <c r="P3635" s="79" t="s">
        <v>789</v>
      </c>
    </row>
    <row r="3636" spans="11:16">
      <c r="K3636" s="362">
        <v>48985</v>
      </c>
      <c r="L3636" s="79" t="s">
        <v>772</v>
      </c>
      <c r="N3636" s="79" t="s">
        <v>776</v>
      </c>
      <c r="O3636" s="79" t="s">
        <v>783</v>
      </c>
      <c r="P3636" s="79" t="s">
        <v>789</v>
      </c>
    </row>
    <row r="3637" spans="11:16">
      <c r="K3637" s="362">
        <v>48986</v>
      </c>
      <c r="L3637" s="79" t="s">
        <v>773</v>
      </c>
      <c r="N3637" s="79" t="s">
        <v>791</v>
      </c>
      <c r="O3637" s="79" t="s">
        <v>777</v>
      </c>
      <c r="P3637" s="79" t="s">
        <v>754</v>
      </c>
    </row>
    <row r="3638" spans="11:16">
      <c r="K3638" s="362">
        <v>48987</v>
      </c>
      <c r="L3638" s="79" t="s">
        <v>774</v>
      </c>
      <c r="N3638" s="79" t="s">
        <v>781</v>
      </c>
      <c r="O3638" s="79" t="s">
        <v>787</v>
      </c>
      <c r="P3638" s="79" t="s">
        <v>785</v>
      </c>
    </row>
    <row r="3639" spans="11:16">
      <c r="K3639" s="362">
        <v>48988</v>
      </c>
      <c r="L3639" s="79" t="s">
        <v>767</v>
      </c>
      <c r="N3639" s="79" t="s">
        <v>758</v>
      </c>
      <c r="O3639" s="79" t="s">
        <v>781</v>
      </c>
      <c r="P3639" s="79" t="s">
        <v>782</v>
      </c>
    </row>
    <row r="3640" spans="11:16">
      <c r="K3640" s="362">
        <v>48989</v>
      </c>
      <c r="L3640" s="79" t="s">
        <v>769</v>
      </c>
      <c r="N3640" s="79" t="s">
        <v>754</v>
      </c>
      <c r="O3640" s="79" t="s">
        <v>776</v>
      </c>
      <c r="P3640" s="79" t="s">
        <v>782</v>
      </c>
    </row>
    <row r="3641" spans="11:16">
      <c r="K3641" s="362">
        <v>48990</v>
      </c>
      <c r="L3641" s="79" t="s">
        <v>770</v>
      </c>
      <c r="N3641" s="79" t="s">
        <v>785</v>
      </c>
      <c r="O3641" s="79" t="s">
        <v>792</v>
      </c>
      <c r="P3641" s="79" t="s">
        <v>783</v>
      </c>
    </row>
    <row r="3642" spans="11:16">
      <c r="K3642" s="362">
        <v>48991</v>
      </c>
      <c r="L3642" s="79" t="s">
        <v>771</v>
      </c>
      <c r="N3642" s="79" t="s">
        <v>754</v>
      </c>
      <c r="O3642" s="79" t="s">
        <v>776</v>
      </c>
      <c r="P3642" s="79" t="s">
        <v>783</v>
      </c>
    </row>
    <row r="3643" spans="11:16">
      <c r="K3643" s="362">
        <v>48992</v>
      </c>
      <c r="L3643" s="79" t="s">
        <v>772</v>
      </c>
      <c r="N3643" s="79" t="s">
        <v>780</v>
      </c>
      <c r="O3643" s="79" t="s">
        <v>784</v>
      </c>
      <c r="P3643" s="79" t="s">
        <v>752</v>
      </c>
    </row>
    <row r="3644" spans="11:16">
      <c r="K3644" s="362">
        <v>48993</v>
      </c>
      <c r="L3644" s="79" t="s">
        <v>773</v>
      </c>
      <c r="N3644" s="79" t="s">
        <v>754</v>
      </c>
      <c r="O3644" s="79" t="s">
        <v>750</v>
      </c>
      <c r="P3644" s="79" t="s">
        <v>787</v>
      </c>
    </row>
    <row r="3645" spans="11:16">
      <c r="K3645" s="362">
        <v>48994</v>
      </c>
      <c r="L3645" s="79" t="s">
        <v>774</v>
      </c>
      <c r="N3645" s="79" t="s">
        <v>785</v>
      </c>
      <c r="O3645" s="79" t="s">
        <v>750</v>
      </c>
      <c r="P3645" s="79" t="s">
        <v>753</v>
      </c>
    </row>
    <row r="3646" spans="11:16">
      <c r="K3646" s="362">
        <v>48995</v>
      </c>
      <c r="L3646" s="79" t="s">
        <v>767</v>
      </c>
      <c r="N3646" s="79" t="s">
        <v>752</v>
      </c>
      <c r="O3646" s="79" t="s">
        <v>754</v>
      </c>
      <c r="P3646" s="79" t="s">
        <v>779</v>
      </c>
    </row>
    <row r="3647" spans="11:16">
      <c r="K3647" s="362">
        <v>48996</v>
      </c>
      <c r="L3647" s="79" t="s">
        <v>769</v>
      </c>
      <c r="N3647" s="79" t="s">
        <v>752</v>
      </c>
      <c r="O3647" s="79" t="s">
        <v>754</v>
      </c>
      <c r="P3647" s="79" t="s">
        <v>750</v>
      </c>
    </row>
    <row r="3648" spans="11:16">
      <c r="K3648" s="362">
        <v>48997</v>
      </c>
      <c r="L3648" s="79" t="s">
        <v>770</v>
      </c>
      <c r="N3648" s="79" t="s">
        <v>753</v>
      </c>
      <c r="O3648" s="79" t="s">
        <v>780</v>
      </c>
      <c r="P3648" s="79" t="s">
        <v>750</v>
      </c>
    </row>
    <row r="3649" spans="11:16">
      <c r="K3649" s="362">
        <v>48998</v>
      </c>
      <c r="L3649" s="79" t="s">
        <v>771</v>
      </c>
      <c r="N3649" s="79" t="s">
        <v>752</v>
      </c>
      <c r="O3649" s="79" t="s">
        <v>754</v>
      </c>
      <c r="P3649" s="79" t="s">
        <v>779</v>
      </c>
    </row>
    <row r="3650" spans="11:16">
      <c r="K3650" s="362">
        <v>48999</v>
      </c>
      <c r="L3650" s="79" t="s">
        <v>772</v>
      </c>
      <c r="N3650" s="79" t="s">
        <v>783</v>
      </c>
      <c r="O3650" s="79" t="s">
        <v>754</v>
      </c>
      <c r="P3650" s="79" t="s">
        <v>750</v>
      </c>
    </row>
    <row r="3651" spans="11:16">
      <c r="K3651" s="362">
        <v>49000</v>
      </c>
      <c r="L3651" s="79" t="s">
        <v>773</v>
      </c>
      <c r="N3651" s="79" t="s">
        <v>752</v>
      </c>
      <c r="O3651" s="79" t="s">
        <v>785</v>
      </c>
      <c r="P3651" s="79" t="s">
        <v>781</v>
      </c>
    </row>
    <row r="3652" spans="11:16">
      <c r="K3652" s="362">
        <v>49001</v>
      </c>
      <c r="L3652" s="79" t="s">
        <v>774</v>
      </c>
      <c r="N3652" s="79" t="s">
        <v>782</v>
      </c>
      <c r="O3652" s="79" t="s">
        <v>754</v>
      </c>
      <c r="P3652" s="79" t="s">
        <v>776</v>
      </c>
    </row>
    <row r="3653" spans="11:16">
      <c r="K3653" s="362">
        <v>49002</v>
      </c>
      <c r="L3653" s="79" t="s">
        <v>767</v>
      </c>
      <c r="N3653" s="79" t="s">
        <v>751</v>
      </c>
      <c r="O3653" s="79" t="s">
        <v>752</v>
      </c>
      <c r="P3653" s="79" t="s">
        <v>754</v>
      </c>
    </row>
    <row r="3654" spans="11:16">
      <c r="K3654" s="362">
        <v>49003</v>
      </c>
      <c r="L3654" s="79" t="s">
        <v>769</v>
      </c>
      <c r="N3654" s="79" t="s">
        <v>779</v>
      </c>
      <c r="O3654" s="79" t="s">
        <v>753</v>
      </c>
      <c r="P3654" s="79" t="s">
        <v>775</v>
      </c>
    </row>
    <row r="3655" spans="11:16">
      <c r="K3655" s="362">
        <v>49004</v>
      </c>
      <c r="L3655" s="79" t="s">
        <v>770</v>
      </c>
      <c r="N3655" s="79" t="s">
        <v>751</v>
      </c>
      <c r="O3655" s="79" t="s">
        <v>783</v>
      </c>
      <c r="P3655" s="79" t="s">
        <v>780</v>
      </c>
    </row>
    <row r="3656" spans="11:16">
      <c r="K3656" s="362">
        <v>49005</v>
      </c>
      <c r="L3656" s="79" t="s">
        <v>771</v>
      </c>
      <c r="N3656" s="79" t="s">
        <v>776</v>
      </c>
      <c r="O3656" s="79" t="s">
        <v>752</v>
      </c>
      <c r="P3656" s="79" t="s">
        <v>785</v>
      </c>
    </row>
    <row r="3657" spans="11:16">
      <c r="K3657" s="362">
        <v>49006</v>
      </c>
      <c r="L3657" s="79" t="s">
        <v>772</v>
      </c>
      <c r="N3657" s="79" t="s">
        <v>776</v>
      </c>
      <c r="O3657" s="79" t="s">
        <v>752</v>
      </c>
      <c r="P3657" s="79" t="s">
        <v>754</v>
      </c>
    </row>
    <row r="3658" spans="11:16">
      <c r="K3658" s="362">
        <v>49007</v>
      </c>
      <c r="L3658" s="79" t="s">
        <v>773</v>
      </c>
      <c r="N3658" s="79" t="s">
        <v>750</v>
      </c>
      <c r="O3658" s="79" t="s">
        <v>752</v>
      </c>
      <c r="P3658" s="79" t="s">
        <v>785</v>
      </c>
    </row>
    <row r="3659" spans="11:16">
      <c r="K3659" s="362">
        <v>49008</v>
      </c>
      <c r="L3659" s="79" t="s">
        <v>774</v>
      </c>
      <c r="N3659" s="79" t="s">
        <v>776</v>
      </c>
      <c r="O3659" s="79" t="s">
        <v>752</v>
      </c>
      <c r="P3659" s="79" t="s">
        <v>775</v>
      </c>
    </row>
    <row r="3660" spans="11:16">
      <c r="K3660" s="362">
        <v>49009</v>
      </c>
      <c r="L3660" s="79" t="s">
        <v>767</v>
      </c>
      <c r="N3660" s="79" t="s">
        <v>754</v>
      </c>
      <c r="O3660" s="79" t="s">
        <v>750</v>
      </c>
      <c r="P3660" s="79" t="s">
        <v>752</v>
      </c>
    </row>
    <row r="3661" spans="11:16">
      <c r="K3661" s="362">
        <v>49010</v>
      </c>
      <c r="L3661" s="79" t="s">
        <v>769</v>
      </c>
      <c r="N3661" s="79" t="s">
        <v>775</v>
      </c>
      <c r="O3661" s="79" t="s">
        <v>779</v>
      </c>
      <c r="P3661" s="79" t="s">
        <v>752</v>
      </c>
    </row>
    <row r="3662" spans="11:16">
      <c r="K3662" s="362">
        <v>49011</v>
      </c>
      <c r="L3662" s="79" t="s">
        <v>770</v>
      </c>
      <c r="N3662" s="79" t="s">
        <v>754</v>
      </c>
      <c r="O3662" s="79" t="s">
        <v>750</v>
      </c>
      <c r="P3662" s="79" t="s">
        <v>752</v>
      </c>
    </row>
    <row r="3663" spans="11:16">
      <c r="K3663" s="362">
        <v>49012</v>
      </c>
      <c r="L3663" s="79" t="s">
        <v>771</v>
      </c>
      <c r="N3663" s="79" t="s">
        <v>775</v>
      </c>
      <c r="O3663" s="79" t="s">
        <v>779</v>
      </c>
      <c r="P3663" s="79" t="s">
        <v>752</v>
      </c>
    </row>
    <row r="3664" spans="11:16">
      <c r="K3664" s="362">
        <v>49013</v>
      </c>
      <c r="L3664" s="79" t="s">
        <v>772</v>
      </c>
      <c r="N3664" s="79" t="s">
        <v>758</v>
      </c>
      <c r="O3664" s="79" t="s">
        <v>779</v>
      </c>
      <c r="P3664" s="79" t="s">
        <v>752</v>
      </c>
    </row>
    <row r="3665" spans="11:16">
      <c r="K3665" s="362">
        <v>49014</v>
      </c>
      <c r="L3665" s="79" t="s">
        <v>773</v>
      </c>
      <c r="N3665" s="79" t="s">
        <v>754</v>
      </c>
      <c r="O3665" s="79" t="s">
        <v>792</v>
      </c>
      <c r="P3665" s="79" t="s">
        <v>777</v>
      </c>
    </row>
    <row r="3666" spans="11:16">
      <c r="K3666" s="362">
        <v>49015</v>
      </c>
      <c r="L3666" s="79" t="s">
        <v>774</v>
      </c>
      <c r="N3666" s="79" t="s">
        <v>754</v>
      </c>
      <c r="O3666" s="79" t="s">
        <v>751</v>
      </c>
      <c r="P3666" s="79" t="s">
        <v>752</v>
      </c>
    </row>
    <row r="3667" spans="11:16">
      <c r="K3667" s="362">
        <v>49016</v>
      </c>
      <c r="L3667" s="79" t="s">
        <v>767</v>
      </c>
      <c r="N3667" s="79" t="s">
        <v>752</v>
      </c>
      <c r="O3667" s="79" t="s">
        <v>780</v>
      </c>
      <c r="P3667" s="79" t="s">
        <v>750</v>
      </c>
    </row>
    <row r="3668" spans="11:16">
      <c r="K3668" s="362">
        <v>49017</v>
      </c>
      <c r="L3668" s="79" t="s">
        <v>769</v>
      </c>
      <c r="N3668" s="79" t="s">
        <v>752</v>
      </c>
      <c r="O3668" s="79" t="s">
        <v>754</v>
      </c>
      <c r="P3668" s="79" t="s">
        <v>751</v>
      </c>
    </row>
    <row r="3669" spans="11:16">
      <c r="K3669" s="362">
        <v>49018</v>
      </c>
      <c r="L3669" s="79" t="s">
        <v>770</v>
      </c>
      <c r="N3669" s="79" t="s">
        <v>782</v>
      </c>
      <c r="O3669" s="79" t="s">
        <v>754</v>
      </c>
      <c r="P3669" s="79" t="s">
        <v>750</v>
      </c>
    </row>
    <row r="3670" spans="11:16">
      <c r="K3670" s="362">
        <v>49019</v>
      </c>
      <c r="L3670" s="79" t="s">
        <v>771</v>
      </c>
      <c r="N3670" s="79" t="s">
        <v>752</v>
      </c>
      <c r="O3670" s="79" t="s">
        <v>780</v>
      </c>
      <c r="P3670" s="79" t="s">
        <v>776</v>
      </c>
    </row>
    <row r="3671" spans="11:16">
      <c r="K3671" s="362">
        <v>49020</v>
      </c>
      <c r="L3671" s="79" t="s">
        <v>772</v>
      </c>
      <c r="N3671" s="79" t="s">
        <v>752</v>
      </c>
      <c r="O3671" s="79" t="s">
        <v>754</v>
      </c>
      <c r="P3671" s="79" t="s">
        <v>750</v>
      </c>
    </row>
    <row r="3672" spans="11:16">
      <c r="K3672" s="362">
        <v>49021</v>
      </c>
      <c r="L3672" s="79" t="s">
        <v>773</v>
      </c>
      <c r="N3672" s="79" t="s">
        <v>777</v>
      </c>
      <c r="O3672" s="79" t="s">
        <v>785</v>
      </c>
      <c r="P3672" s="79" t="s">
        <v>779</v>
      </c>
    </row>
    <row r="3673" spans="11:16">
      <c r="K3673" s="362">
        <v>49022</v>
      </c>
      <c r="L3673" s="79" t="s">
        <v>774</v>
      </c>
      <c r="N3673" s="79" t="s">
        <v>752</v>
      </c>
      <c r="O3673" s="79" t="s">
        <v>775</v>
      </c>
      <c r="P3673" s="79" t="s">
        <v>751</v>
      </c>
    </row>
    <row r="3674" spans="11:16">
      <c r="K3674" s="362">
        <v>49023</v>
      </c>
      <c r="L3674" s="79" t="s">
        <v>767</v>
      </c>
      <c r="N3674" s="79" t="s">
        <v>750</v>
      </c>
      <c r="O3674" s="79" t="s">
        <v>752</v>
      </c>
      <c r="P3674" s="79" t="s">
        <v>780</v>
      </c>
    </row>
    <row r="3675" spans="11:16">
      <c r="K3675" s="362">
        <v>49024</v>
      </c>
      <c r="L3675" s="79" t="s">
        <v>769</v>
      </c>
      <c r="N3675" s="79" t="s">
        <v>751</v>
      </c>
      <c r="O3675" s="79" t="s">
        <v>783</v>
      </c>
      <c r="P3675" s="79" t="s">
        <v>758</v>
      </c>
    </row>
    <row r="3676" spans="11:16">
      <c r="K3676" s="362">
        <v>49025</v>
      </c>
      <c r="L3676" s="79" t="s">
        <v>770</v>
      </c>
      <c r="N3676" s="79" t="s">
        <v>776</v>
      </c>
      <c r="O3676" s="79" t="s">
        <v>782</v>
      </c>
      <c r="P3676" s="79" t="s">
        <v>775</v>
      </c>
    </row>
    <row r="3677" spans="11:16">
      <c r="K3677" s="362">
        <v>49026</v>
      </c>
      <c r="L3677" s="79" t="s">
        <v>771</v>
      </c>
      <c r="N3677" s="79" t="s">
        <v>750</v>
      </c>
      <c r="O3677" s="79" t="s">
        <v>777</v>
      </c>
      <c r="P3677" s="79" t="s">
        <v>775</v>
      </c>
    </row>
    <row r="3678" spans="11:16">
      <c r="K3678" s="362">
        <v>49027</v>
      </c>
      <c r="L3678" s="79" t="s">
        <v>772</v>
      </c>
      <c r="N3678" s="79" t="s">
        <v>750</v>
      </c>
      <c r="O3678" s="79" t="s">
        <v>752</v>
      </c>
      <c r="P3678" s="79" t="s">
        <v>754</v>
      </c>
    </row>
    <row r="3679" spans="11:16">
      <c r="K3679" s="362">
        <v>49028</v>
      </c>
      <c r="L3679" s="79" t="s">
        <v>773</v>
      </c>
      <c r="N3679" s="79" t="s">
        <v>750</v>
      </c>
      <c r="O3679" s="79" t="s">
        <v>777</v>
      </c>
      <c r="P3679" s="79" t="s">
        <v>775</v>
      </c>
    </row>
    <row r="3680" spans="11:16">
      <c r="K3680" s="362">
        <v>49029</v>
      </c>
      <c r="L3680" s="79" t="s">
        <v>774</v>
      </c>
      <c r="N3680" s="79" t="s">
        <v>750</v>
      </c>
      <c r="O3680" s="79" t="s">
        <v>783</v>
      </c>
      <c r="P3680" s="79" t="s">
        <v>754</v>
      </c>
    </row>
    <row r="3681" spans="11:16">
      <c r="K3681" s="362">
        <v>49030</v>
      </c>
      <c r="L3681" s="79" t="s">
        <v>767</v>
      </c>
      <c r="N3681" s="79" t="s">
        <v>754</v>
      </c>
      <c r="O3681" s="79" t="s">
        <v>750</v>
      </c>
      <c r="P3681" s="79" t="s">
        <v>783</v>
      </c>
    </row>
    <row r="3682" spans="11:16">
      <c r="K3682" s="362">
        <v>49031</v>
      </c>
      <c r="L3682" s="79" t="s">
        <v>769</v>
      </c>
      <c r="N3682" s="79" t="s">
        <v>780</v>
      </c>
      <c r="O3682" s="79" t="s">
        <v>750</v>
      </c>
      <c r="P3682" s="79" t="s">
        <v>752</v>
      </c>
    </row>
    <row r="3683" spans="11:16">
      <c r="K3683" s="362">
        <v>49032</v>
      </c>
      <c r="L3683" s="79" t="s">
        <v>770</v>
      </c>
      <c r="N3683" s="79" t="s">
        <v>754</v>
      </c>
      <c r="O3683" s="79" t="s">
        <v>750</v>
      </c>
      <c r="P3683" s="79" t="s">
        <v>783</v>
      </c>
    </row>
    <row r="3684" spans="11:16">
      <c r="K3684" s="362">
        <v>49033</v>
      </c>
      <c r="L3684" s="79" t="s">
        <v>771</v>
      </c>
      <c r="N3684" s="79" t="s">
        <v>780</v>
      </c>
      <c r="O3684" s="79" t="s">
        <v>750</v>
      </c>
      <c r="P3684" s="79" t="s">
        <v>753</v>
      </c>
    </row>
    <row r="3685" spans="11:16">
      <c r="K3685" s="362">
        <v>49034</v>
      </c>
      <c r="L3685" s="79" t="s">
        <v>772</v>
      </c>
      <c r="N3685" s="79" t="s">
        <v>780</v>
      </c>
      <c r="O3685" s="79" t="s">
        <v>750</v>
      </c>
      <c r="P3685" s="79" t="s">
        <v>783</v>
      </c>
    </row>
    <row r="3686" spans="11:16">
      <c r="K3686" s="362">
        <v>49035</v>
      </c>
      <c r="L3686" s="79" t="s">
        <v>773</v>
      </c>
      <c r="N3686" s="79" t="s">
        <v>754</v>
      </c>
      <c r="O3686" s="79" t="s">
        <v>781</v>
      </c>
      <c r="P3686" s="79" t="s">
        <v>752</v>
      </c>
    </row>
    <row r="3687" spans="11:16">
      <c r="K3687" s="362">
        <v>49036</v>
      </c>
      <c r="L3687" s="79" t="s">
        <v>774</v>
      </c>
      <c r="N3687" s="79" t="s">
        <v>754</v>
      </c>
      <c r="O3687" s="79" t="s">
        <v>750</v>
      </c>
      <c r="P3687" s="79" t="s">
        <v>778</v>
      </c>
    </row>
    <row r="3688" spans="11:16">
      <c r="K3688" s="362">
        <v>49037</v>
      </c>
      <c r="L3688" s="79" t="s">
        <v>767</v>
      </c>
      <c r="N3688" s="79" t="s">
        <v>752</v>
      </c>
      <c r="O3688" s="79" t="s">
        <v>780</v>
      </c>
      <c r="P3688" s="79" t="s">
        <v>750</v>
      </c>
    </row>
    <row r="3689" spans="11:16">
      <c r="K3689" s="362">
        <v>49038</v>
      </c>
      <c r="L3689" s="79" t="s">
        <v>769</v>
      </c>
      <c r="N3689" s="79" t="s">
        <v>782</v>
      </c>
      <c r="O3689" s="79" t="s">
        <v>785</v>
      </c>
      <c r="P3689" s="79" t="s">
        <v>750</v>
      </c>
    </row>
    <row r="3690" spans="11:16">
      <c r="K3690" s="362">
        <v>49039</v>
      </c>
      <c r="L3690" s="79" t="s">
        <v>770</v>
      </c>
      <c r="N3690" s="79" t="s">
        <v>777</v>
      </c>
      <c r="O3690" s="79" t="s">
        <v>754</v>
      </c>
      <c r="P3690" s="79" t="s">
        <v>784</v>
      </c>
    </row>
    <row r="3691" spans="11:16">
      <c r="K3691" s="362">
        <v>49040</v>
      </c>
      <c r="L3691" s="79" t="s">
        <v>771</v>
      </c>
      <c r="N3691" s="79" t="s">
        <v>782</v>
      </c>
      <c r="O3691" s="79" t="s">
        <v>775</v>
      </c>
      <c r="P3691" s="79" t="s">
        <v>750</v>
      </c>
    </row>
    <row r="3692" spans="11:16">
      <c r="K3692" s="362">
        <v>49041</v>
      </c>
      <c r="L3692" s="79" t="s">
        <v>772</v>
      </c>
      <c r="N3692" s="79" t="s">
        <v>777</v>
      </c>
      <c r="O3692" s="79" t="s">
        <v>754</v>
      </c>
      <c r="P3692" s="79" t="s">
        <v>750</v>
      </c>
    </row>
    <row r="3693" spans="11:16">
      <c r="K3693" s="362">
        <v>49042</v>
      </c>
      <c r="L3693" s="79" t="s">
        <v>773</v>
      </c>
      <c r="N3693" s="79" t="s">
        <v>752</v>
      </c>
      <c r="O3693" s="79" t="s">
        <v>780</v>
      </c>
      <c r="P3693" s="79" t="s">
        <v>751</v>
      </c>
    </row>
    <row r="3694" spans="11:16">
      <c r="K3694" s="362">
        <v>49043</v>
      </c>
      <c r="L3694" s="79" t="s">
        <v>774</v>
      </c>
      <c r="N3694" s="79" t="s">
        <v>783</v>
      </c>
      <c r="O3694" s="79" t="s">
        <v>758</v>
      </c>
      <c r="P3694" s="79" t="s">
        <v>776</v>
      </c>
    </row>
    <row r="3695" spans="11:16">
      <c r="K3695" s="362">
        <v>49044</v>
      </c>
      <c r="L3695" s="79" t="s">
        <v>767</v>
      </c>
      <c r="N3695" s="79" t="s">
        <v>779</v>
      </c>
      <c r="O3695" s="79" t="s">
        <v>783</v>
      </c>
      <c r="P3695" s="79" t="s">
        <v>754</v>
      </c>
    </row>
    <row r="3696" spans="11:16">
      <c r="K3696" s="362">
        <v>49045</v>
      </c>
      <c r="L3696" s="79" t="s">
        <v>769</v>
      </c>
      <c r="N3696" s="79" t="s">
        <v>781</v>
      </c>
      <c r="O3696" s="79" t="s">
        <v>783</v>
      </c>
      <c r="P3696" s="79" t="s">
        <v>754</v>
      </c>
    </row>
    <row r="3697" spans="11:16">
      <c r="K3697" s="362">
        <v>49046</v>
      </c>
      <c r="L3697" s="79" t="s">
        <v>770</v>
      </c>
      <c r="N3697" s="79" t="s">
        <v>750</v>
      </c>
      <c r="O3697" s="79" t="s">
        <v>752</v>
      </c>
      <c r="P3697" s="79" t="s">
        <v>754</v>
      </c>
    </row>
    <row r="3698" spans="11:16">
      <c r="K3698" s="362">
        <v>49047</v>
      </c>
      <c r="L3698" s="79" t="s">
        <v>771</v>
      </c>
      <c r="N3698" s="79" t="s">
        <v>781</v>
      </c>
      <c r="O3698" s="79" t="s">
        <v>783</v>
      </c>
      <c r="P3698" s="79" t="s">
        <v>754</v>
      </c>
    </row>
    <row r="3699" spans="11:16">
      <c r="K3699" s="362">
        <v>49048</v>
      </c>
      <c r="L3699" s="79" t="s">
        <v>772</v>
      </c>
      <c r="N3699" s="79" t="s">
        <v>776</v>
      </c>
      <c r="O3699" s="79" t="s">
        <v>752</v>
      </c>
      <c r="P3699" s="79" t="s">
        <v>754</v>
      </c>
    </row>
    <row r="3700" spans="11:16">
      <c r="K3700" s="362">
        <v>49049</v>
      </c>
      <c r="L3700" s="79" t="s">
        <v>773</v>
      </c>
      <c r="N3700" s="79" t="s">
        <v>750</v>
      </c>
      <c r="O3700" s="79" t="s">
        <v>783</v>
      </c>
      <c r="P3700" s="79" t="s">
        <v>780</v>
      </c>
    </row>
    <row r="3701" spans="11:16">
      <c r="K3701" s="362">
        <v>49050</v>
      </c>
      <c r="L3701" s="79" t="s">
        <v>774</v>
      </c>
      <c r="N3701" s="79" t="s">
        <v>750</v>
      </c>
      <c r="O3701" s="79" t="s">
        <v>752</v>
      </c>
      <c r="P3701" s="79" t="s">
        <v>754</v>
      </c>
    </row>
    <row r="3702" spans="11:16">
      <c r="K3702" s="362">
        <v>49051</v>
      </c>
      <c r="L3702" s="79" t="s">
        <v>767</v>
      </c>
      <c r="N3702" s="79" t="s">
        <v>754</v>
      </c>
      <c r="O3702" s="79" t="s">
        <v>776</v>
      </c>
      <c r="P3702" s="79" t="s">
        <v>782</v>
      </c>
    </row>
    <row r="3703" spans="11:16">
      <c r="K3703" s="362">
        <v>49052</v>
      </c>
      <c r="L3703" s="79" t="s">
        <v>769</v>
      </c>
      <c r="N3703" s="79" t="s">
        <v>754</v>
      </c>
      <c r="O3703" s="79" t="s">
        <v>751</v>
      </c>
      <c r="P3703" s="79" t="s">
        <v>782</v>
      </c>
    </row>
    <row r="3704" spans="11:16">
      <c r="K3704" s="362">
        <v>49053</v>
      </c>
      <c r="L3704" s="79" t="s">
        <v>770</v>
      </c>
      <c r="N3704" s="79" t="s">
        <v>754</v>
      </c>
      <c r="O3704" s="79" t="s">
        <v>776</v>
      </c>
      <c r="P3704" s="79" t="s">
        <v>752</v>
      </c>
    </row>
    <row r="3705" spans="11:16">
      <c r="K3705" s="362">
        <v>49054</v>
      </c>
      <c r="L3705" s="79" t="s">
        <v>771</v>
      </c>
      <c r="N3705" s="79" t="s">
        <v>785</v>
      </c>
      <c r="O3705" s="79" t="s">
        <v>750</v>
      </c>
      <c r="P3705" s="79" t="s">
        <v>752</v>
      </c>
    </row>
    <row r="3706" spans="11:16">
      <c r="K3706" s="362">
        <v>49055</v>
      </c>
      <c r="L3706" s="79" t="s">
        <v>772</v>
      </c>
      <c r="N3706" s="79" t="s">
        <v>754</v>
      </c>
      <c r="O3706" s="79" t="s">
        <v>784</v>
      </c>
      <c r="P3706" s="79" t="s">
        <v>752</v>
      </c>
    </row>
    <row r="3707" spans="11:16">
      <c r="K3707" s="362">
        <v>49056</v>
      </c>
      <c r="L3707" s="79" t="s">
        <v>773</v>
      </c>
      <c r="N3707" s="79" t="s">
        <v>780</v>
      </c>
      <c r="O3707" s="79" t="s">
        <v>750</v>
      </c>
      <c r="P3707" s="79" t="s">
        <v>782</v>
      </c>
    </row>
    <row r="3708" spans="11:16">
      <c r="K3708" s="362">
        <v>49057</v>
      </c>
      <c r="L3708" s="79" t="s">
        <v>774</v>
      </c>
      <c r="N3708" s="79" t="s">
        <v>785</v>
      </c>
      <c r="O3708" s="79" t="s">
        <v>750</v>
      </c>
      <c r="P3708" s="79" t="s">
        <v>777</v>
      </c>
    </row>
    <row r="3709" spans="11:16">
      <c r="K3709" s="362">
        <v>49058</v>
      </c>
      <c r="L3709" s="79" t="s">
        <v>767</v>
      </c>
      <c r="N3709" s="79" t="s">
        <v>752</v>
      </c>
      <c r="O3709" s="79" t="s">
        <v>790</v>
      </c>
      <c r="P3709" s="79" t="s">
        <v>779</v>
      </c>
    </row>
    <row r="3710" spans="11:16">
      <c r="K3710" s="362">
        <v>49059</v>
      </c>
      <c r="L3710" s="79" t="s">
        <v>769</v>
      </c>
      <c r="N3710" s="79" t="s">
        <v>783</v>
      </c>
      <c r="O3710" s="79" t="s">
        <v>754</v>
      </c>
      <c r="P3710" s="79" t="s">
        <v>781</v>
      </c>
    </row>
    <row r="3711" spans="11:16">
      <c r="K3711" s="362">
        <v>49060</v>
      </c>
      <c r="L3711" s="79" t="s">
        <v>770</v>
      </c>
      <c r="N3711" s="79" t="s">
        <v>752</v>
      </c>
      <c r="O3711" s="79" t="s">
        <v>754</v>
      </c>
      <c r="P3711" s="79" t="s">
        <v>792</v>
      </c>
    </row>
    <row r="3712" spans="11:16">
      <c r="K3712" s="362">
        <v>49061</v>
      </c>
      <c r="L3712" s="79" t="s">
        <v>771</v>
      </c>
      <c r="N3712" s="79" t="s">
        <v>752</v>
      </c>
      <c r="O3712" s="79" t="s">
        <v>780</v>
      </c>
      <c r="P3712" s="79" t="s">
        <v>750</v>
      </c>
    </row>
    <row r="3713" spans="11:16">
      <c r="K3713" s="362">
        <v>49062</v>
      </c>
      <c r="L3713" s="79" t="s">
        <v>772</v>
      </c>
      <c r="N3713" s="79" t="s">
        <v>752</v>
      </c>
      <c r="O3713" s="79" t="s">
        <v>754</v>
      </c>
      <c r="P3713" s="79" t="s">
        <v>750</v>
      </c>
    </row>
    <row r="3714" spans="11:16">
      <c r="K3714" s="362">
        <v>49063</v>
      </c>
      <c r="L3714" s="79" t="s">
        <v>773</v>
      </c>
      <c r="N3714" s="79" t="s">
        <v>777</v>
      </c>
      <c r="O3714" s="79" t="s">
        <v>780</v>
      </c>
      <c r="P3714" s="79" t="s">
        <v>750</v>
      </c>
    </row>
    <row r="3715" spans="11:16">
      <c r="K3715" s="362">
        <v>49064</v>
      </c>
      <c r="L3715" s="79" t="s">
        <v>774</v>
      </c>
      <c r="N3715" s="79" t="s">
        <v>752</v>
      </c>
      <c r="O3715" s="79" t="s">
        <v>758</v>
      </c>
      <c r="P3715" s="79" t="s">
        <v>776</v>
      </c>
    </row>
    <row r="3716" spans="11:16">
      <c r="K3716" s="362">
        <v>49065</v>
      </c>
      <c r="L3716" s="79" t="s">
        <v>767</v>
      </c>
      <c r="N3716" s="79" t="s">
        <v>750</v>
      </c>
      <c r="O3716" s="79" t="s">
        <v>752</v>
      </c>
      <c r="P3716" s="79" t="s">
        <v>785</v>
      </c>
    </row>
    <row r="3717" spans="11:16">
      <c r="K3717" s="362">
        <v>49066</v>
      </c>
      <c r="L3717" s="79" t="s">
        <v>769</v>
      </c>
      <c r="N3717" s="79" t="s">
        <v>776</v>
      </c>
      <c r="O3717" s="79" t="s">
        <v>777</v>
      </c>
      <c r="P3717" s="79" t="s">
        <v>754</v>
      </c>
    </row>
    <row r="3718" spans="11:16">
      <c r="K3718" s="362">
        <v>49067</v>
      </c>
      <c r="L3718" s="79" t="s">
        <v>770</v>
      </c>
      <c r="N3718" s="79" t="s">
        <v>750</v>
      </c>
      <c r="O3718" s="79" t="s">
        <v>783</v>
      </c>
      <c r="P3718" s="79" t="s">
        <v>754</v>
      </c>
    </row>
    <row r="3719" spans="11:16">
      <c r="K3719" s="362">
        <v>49068</v>
      </c>
      <c r="L3719" s="79" t="s">
        <v>771</v>
      </c>
      <c r="N3719" s="79" t="s">
        <v>792</v>
      </c>
      <c r="O3719" s="79" t="s">
        <v>752</v>
      </c>
      <c r="P3719" s="79" t="s">
        <v>754</v>
      </c>
    </row>
    <row r="3720" spans="11:16">
      <c r="K3720" s="362">
        <v>49069</v>
      </c>
      <c r="L3720" s="79" t="s">
        <v>772</v>
      </c>
      <c r="N3720" s="79" t="s">
        <v>751</v>
      </c>
      <c r="O3720" s="79" t="s">
        <v>752</v>
      </c>
      <c r="P3720" s="79" t="s">
        <v>754</v>
      </c>
    </row>
    <row r="3721" spans="11:16">
      <c r="K3721" s="362">
        <v>49070</v>
      </c>
      <c r="L3721" s="79" t="s">
        <v>773</v>
      </c>
      <c r="N3721" s="79" t="s">
        <v>781</v>
      </c>
      <c r="O3721" s="79" t="s">
        <v>752</v>
      </c>
      <c r="P3721" s="79" t="s">
        <v>785</v>
      </c>
    </row>
    <row r="3722" spans="11:16">
      <c r="K3722" s="362">
        <v>49071</v>
      </c>
      <c r="L3722" s="79" t="s">
        <v>774</v>
      </c>
      <c r="N3722" s="79" t="s">
        <v>781</v>
      </c>
      <c r="O3722" s="79" t="s">
        <v>752</v>
      </c>
      <c r="P3722" s="79" t="s">
        <v>754</v>
      </c>
    </row>
    <row r="3723" spans="11:16">
      <c r="K3723" s="362">
        <v>49072</v>
      </c>
      <c r="L3723" s="79" t="s">
        <v>767</v>
      </c>
      <c r="N3723" s="79" t="s">
        <v>754</v>
      </c>
      <c r="O3723" s="79" t="s">
        <v>751</v>
      </c>
      <c r="P3723" s="79" t="s">
        <v>752</v>
      </c>
    </row>
    <row r="3724" spans="11:16">
      <c r="K3724" s="362">
        <v>49073</v>
      </c>
      <c r="L3724" s="79" t="s">
        <v>769</v>
      </c>
      <c r="N3724" s="79" t="s">
        <v>780</v>
      </c>
      <c r="O3724" s="79" t="s">
        <v>750</v>
      </c>
      <c r="P3724" s="79" t="s">
        <v>777</v>
      </c>
    </row>
    <row r="3725" spans="11:16">
      <c r="K3725" s="362">
        <v>49074</v>
      </c>
      <c r="L3725" s="79" t="s">
        <v>770</v>
      </c>
      <c r="N3725" s="79" t="s">
        <v>754</v>
      </c>
      <c r="O3725" s="79" t="s">
        <v>750</v>
      </c>
      <c r="P3725" s="79" t="s">
        <v>777</v>
      </c>
    </row>
    <row r="3726" spans="11:16">
      <c r="K3726" s="362">
        <v>49075</v>
      </c>
      <c r="L3726" s="79" t="s">
        <v>771</v>
      </c>
      <c r="N3726" s="79" t="s">
        <v>775</v>
      </c>
      <c r="O3726" s="79" t="s">
        <v>779</v>
      </c>
      <c r="P3726" s="79" t="s">
        <v>786</v>
      </c>
    </row>
    <row r="3727" spans="11:16">
      <c r="K3727" s="362">
        <v>49076</v>
      </c>
      <c r="L3727" s="79" t="s">
        <v>772</v>
      </c>
      <c r="N3727" s="79" t="s">
        <v>775</v>
      </c>
      <c r="O3727" s="79" t="s">
        <v>750</v>
      </c>
      <c r="P3727" s="79" t="s">
        <v>752</v>
      </c>
    </row>
    <row r="3728" spans="11:16">
      <c r="K3728" s="362">
        <v>49077</v>
      </c>
      <c r="L3728" s="79" t="s">
        <v>773</v>
      </c>
      <c r="N3728" s="79" t="s">
        <v>754</v>
      </c>
      <c r="O3728" s="79" t="s">
        <v>779</v>
      </c>
      <c r="P3728" s="79" t="s">
        <v>753</v>
      </c>
    </row>
    <row r="3729" spans="11:16">
      <c r="K3729" s="362">
        <v>49078</v>
      </c>
      <c r="L3729" s="79" t="s">
        <v>774</v>
      </c>
      <c r="N3729" s="79" t="s">
        <v>754</v>
      </c>
      <c r="O3729" s="79" t="s">
        <v>779</v>
      </c>
      <c r="P3729" s="79" t="s">
        <v>783</v>
      </c>
    </row>
    <row r="3730" spans="11:16">
      <c r="K3730" s="362">
        <v>49079</v>
      </c>
      <c r="L3730" s="79" t="s">
        <v>767</v>
      </c>
      <c r="N3730" s="79" t="s">
        <v>783</v>
      </c>
      <c r="O3730" s="79" t="s">
        <v>754</v>
      </c>
      <c r="P3730" s="79" t="s">
        <v>781</v>
      </c>
    </row>
    <row r="3731" spans="11:16">
      <c r="K3731" s="362">
        <v>49080</v>
      </c>
      <c r="L3731" s="79" t="s">
        <v>769</v>
      </c>
      <c r="N3731" s="79" t="s">
        <v>752</v>
      </c>
      <c r="O3731" s="79" t="s">
        <v>780</v>
      </c>
      <c r="P3731" s="79" t="s">
        <v>750</v>
      </c>
    </row>
    <row r="3732" spans="11:16">
      <c r="K3732" s="362">
        <v>49081</v>
      </c>
      <c r="L3732" s="79" t="s">
        <v>770</v>
      </c>
      <c r="N3732" s="79" t="s">
        <v>778</v>
      </c>
      <c r="O3732" s="79" t="s">
        <v>754</v>
      </c>
      <c r="P3732" s="79" t="s">
        <v>784</v>
      </c>
    </row>
    <row r="3733" spans="11:16">
      <c r="K3733" s="362">
        <v>49082</v>
      </c>
      <c r="L3733" s="79" t="s">
        <v>771</v>
      </c>
      <c r="N3733" s="79" t="s">
        <v>752</v>
      </c>
      <c r="O3733" s="79" t="s">
        <v>754</v>
      </c>
      <c r="P3733" s="79" t="s">
        <v>750</v>
      </c>
    </row>
    <row r="3734" spans="11:16">
      <c r="K3734" s="362">
        <v>49083</v>
      </c>
      <c r="L3734" s="79" t="s">
        <v>772</v>
      </c>
      <c r="N3734" s="79" t="s">
        <v>782</v>
      </c>
      <c r="O3734" s="79" t="s">
        <v>754</v>
      </c>
      <c r="P3734" s="79" t="s">
        <v>779</v>
      </c>
    </row>
    <row r="3735" spans="11:16">
      <c r="K3735" s="362">
        <v>49084</v>
      </c>
      <c r="L3735" s="79" t="s">
        <v>773</v>
      </c>
      <c r="N3735" s="79" t="s">
        <v>752</v>
      </c>
      <c r="O3735" s="79" t="s">
        <v>790</v>
      </c>
      <c r="P3735" s="79" t="s">
        <v>750</v>
      </c>
    </row>
    <row r="3736" spans="11:16">
      <c r="K3736" s="362">
        <v>49085</v>
      </c>
      <c r="L3736" s="79" t="s">
        <v>774</v>
      </c>
      <c r="N3736" s="79" t="s">
        <v>752</v>
      </c>
      <c r="O3736" s="79" t="s">
        <v>754</v>
      </c>
      <c r="P3736" s="79" t="s">
        <v>781</v>
      </c>
    </row>
    <row r="3737" spans="11:16">
      <c r="K3737" s="362">
        <v>49086</v>
      </c>
      <c r="L3737" s="79" t="s">
        <v>767</v>
      </c>
      <c r="N3737" s="79" t="s">
        <v>750</v>
      </c>
      <c r="O3737" s="79" t="s">
        <v>752</v>
      </c>
      <c r="P3737" s="79" t="s">
        <v>789</v>
      </c>
    </row>
    <row r="3738" spans="11:16">
      <c r="K3738" s="362">
        <v>49087</v>
      </c>
      <c r="L3738" s="79" t="s">
        <v>769</v>
      </c>
      <c r="N3738" s="79" t="s">
        <v>791</v>
      </c>
      <c r="O3738" s="79" t="s">
        <v>752</v>
      </c>
      <c r="P3738" s="79" t="s">
        <v>775</v>
      </c>
    </row>
    <row r="3739" spans="11:16">
      <c r="K3739" s="362">
        <v>49088</v>
      </c>
      <c r="L3739" s="79" t="s">
        <v>770</v>
      </c>
      <c r="N3739" s="79" t="s">
        <v>751</v>
      </c>
      <c r="O3739" s="79" t="s">
        <v>782</v>
      </c>
      <c r="P3739" s="79" t="s">
        <v>785</v>
      </c>
    </row>
    <row r="3740" spans="11:16">
      <c r="K3740" s="362">
        <v>49089</v>
      </c>
      <c r="L3740" s="79" t="s">
        <v>771</v>
      </c>
      <c r="N3740" s="79" t="s">
        <v>776</v>
      </c>
      <c r="O3740" s="79" t="s">
        <v>778</v>
      </c>
      <c r="P3740" s="79" t="s">
        <v>754</v>
      </c>
    </row>
    <row r="3741" spans="11:16">
      <c r="K3741" s="362">
        <v>49090</v>
      </c>
      <c r="L3741" s="79" t="s">
        <v>772</v>
      </c>
      <c r="N3741" s="79" t="s">
        <v>750</v>
      </c>
      <c r="O3741" s="79" t="s">
        <v>753</v>
      </c>
      <c r="P3741" s="79" t="s">
        <v>785</v>
      </c>
    </row>
    <row r="3742" spans="11:16">
      <c r="K3742" s="362">
        <v>49091</v>
      </c>
      <c r="L3742" s="79" t="s">
        <v>773</v>
      </c>
      <c r="N3742" s="79" t="s">
        <v>781</v>
      </c>
      <c r="O3742" s="79" t="s">
        <v>777</v>
      </c>
      <c r="P3742" s="79" t="s">
        <v>788</v>
      </c>
    </row>
    <row r="3743" spans="11:16">
      <c r="K3743" s="362">
        <v>49092</v>
      </c>
      <c r="L3743" s="79" t="s">
        <v>774</v>
      </c>
      <c r="N3743" s="79" t="s">
        <v>779</v>
      </c>
      <c r="O3743" s="79" t="s">
        <v>783</v>
      </c>
      <c r="P3743" s="79" t="s">
        <v>780</v>
      </c>
    </row>
    <row r="3744" spans="11:16">
      <c r="K3744" s="362">
        <v>49093</v>
      </c>
      <c r="L3744" s="79" t="s">
        <v>767</v>
      </c>
      <c r="N3744" s="79" t="s">
        <v>754</v>
      </c>
      <c r="O3744" s="79" t="s">
        <v>781</v>
      </c>
      <c r="P3744" s="79" t="s">
        <v>777</v>
      </c>
    </row>
    <row r="3745" spans="11:16">
      <c r="K3745" s="362">
        <v>49094</v>
      </c>
      <c r="L3745" s="79" t="s">
        <v>769</v>
      </c>
      <c r="N3745" s="79" t="s">
        <v>754</v>
      </c>
      <c r="O3745" s="79" t="s">
        <v>776</v>
      </c>
      <c r="P3745" s="79" t="s">
        <v>752</v>
      </c>
    </row>
    <row r="3746" spans="11:16">
      <c r="K3746" s="362">
        <v>49095</v>
      </c>
      <c r="L3746" s="79" t="s">
        <v>770</v>
      </c>
      <c r="N3746" s="79" t="s">
        <v>790</v>
      </c>
      <c r="O3746" s="79" t="s">
        <v>750</v>
      </c>
      <c r="P3746" s="79" t="s">
        <v>752</v>
      </c>
    </row>
    <row r="3747" spans="11:16">
      <c r="K3747" s="362">
        <v>49096</v>
      </c>
      <c r="L3747" s="79" t="s">
        <v>771</v>
      </c>
      <c r="N3747" s="79" t="s">
        <v>785</v>
      </c>
      <c r="O3747" s="79" t="s">
        <v>776</v>
      </c>
      <c r="P3747" s="79" t="s">
        <v>783</v>
      </c>
    </row>
    <row r="3748" spans="11:16">
      <c r="K3748" s="362">
        <v>49097</v>
      </c>
      <c r="L3748" s="79" t="s">
        <v>772</v>
      </c>
      <c r="N3748" s="79" t="s">
        <v>789</v>
      </c>
      <c r="O3748" s="79" t="s">
        <v>791</v>
      </c>
      <c r="P3748" s="79" t="s">
        <v>777</v>
      </c>
    </row>
    <row r="3749" spans="11:16">
      <c r="K3749" s="362">
        <v>49098</v>
      </c>
      <c r="L3749" s="79" t="s">
        <v>773</v>
      </c>
      <c r="N3749" s="79" t="s">
        <v>754</v>
      </c>
      <c r="O3749" s="79" t="s">
        <v>781</v>
      </c>
      <c r="P3749" s="79" t="s">
        <v>787</v>
      </c>
    </row>
    <row r="3750" spans="11:16">
      <c r="K3750" s="362">
        <v>49099</v>
      </c>
      <c r="L3750" s="79" t="s">
        <v>774</v>
      </c>
      <c r="N3750" s="79" t="s">
        <v>754</v>
      </c>
      <c r="O3750" s="79" t="s">
        <v>750</v>
      </c>
      <c r="P3750" s="79" t="s">
        <v>752</v>
      </c>
    </row>
    <row r="3751" spans="11:16">
      <c r="K3751" s="362">
        <v>49100</v>
      </c>
      <c r="L3751" s="79" t="s">
        <v>767</v>
      </c>
      <c r="N3751" s="79" t="s">
        <v>787</v>
      </c>
      <c r="O3751" s="79" t="s">
        <v>785</v>
      </c>
      <c r="P3751" s="79" t="s">
        <v>750</v>
      </c>
    </row>
    <row r="3752" spans="11:16">
      <c r="K3752" s="362">
        <v>49101</v>
      </c>
      <c r="L3752" s="79" t="s">
        <v>769</v>
      </c>
      <c r="N3752" s="79" t="s">
        <v>753</v>
      </c>
      <c r="O3752" s="79" t="s">
        <v>754</v>
      </c>
      <c r="P3752" s="79" t="s">
        <v>750</v>
      </c>
    </row>
    <row r="3753" spans="11:16">
      <c r="K3753" s="362">
        <v>49102</v>
      </c>
      <c r="L3753" s="79" t="s">
        <v>770</v>
      </c>
      <c r="N3753" s="79" t="s">
        <v>782</v>
      </c>
      <c r="O3753" s="79" t="s">
        <v>754</v>
      </c>
      <c r="P3753" s="79" t="s">
        <v>750</v>
      </c>
    </row>
    <row r="3754" spans="11:16">
      <c r="K3754" s="362">
        <v>49103</v>
      </c>
      <c r="L3754" s="79" t="s">
        <v>771</v>
      </c>
      <c r="N3754" s="79" t="s">
        <v>752</v>
      </c>
      <c r="O3754" s="79" t="s">
        <v>758</v>
      </c>
      <c r="P3754" s="79" t="s">
        <v>779</v>
      </c>
    </row>
    <row r="3755" spans="11:16">
      <c r="K3755" s="362">
        <v>49104</v>
      </c>
      <c r="L3755" s="79" t="s">
        <v>772</v>
      </c>
      <c r="N3755" s="79" t="s">
        <v>752</v>
      </c>
      <c r="O3755" s="79" t="s">
        <v>754</v>
      </c>
      <c r="P3755" s="79" t="s">
        <v>750</v>
      </c>
    </row>
    <row r="3756" spans="11:16">
      <c r="K3756" s="362">
        <v>49105</v>
      </c>
      <c r="L3756" s="79" t="s">
        <v>773</v>
      </c>
      <c r="N3756" s="79" t="s">
        <v>782</v>
      </c>
      <c r="O3756" s="79" t="s">
        <v>775</v>
      </c>
      <c r="P3756" s="79" t="s">
        <v>750</v>
      </c>
    </row>
    <row r="3757" spans="11:16">
      <c r="K3757" s="362">
        <v>49106</v>
      </c>
      <c r="L3757" s="79" t="s">
        <v>774</v>
      </c>
      <c r="N3757" s="79" t="s">
        <v>752</v>
      </c>
      <c r="O3757" s="79" t="s">
        <v>754</v>
      </c>
      <c r="P3757" s="79" t="s">
        <v>781</v>
      </c>
    </row>
    <row r="3758" spans="11:16">
      <c r="K3758" s="362">
        <v>49107</v>
      </c>
      <c r="L3758" s="79" t="s">
        <v>767</v>
      </c>
      <c r="N3758" s="79" t="s">
        <v>781</v>
      </c>
      <c r="O3758" s="79" t="s">
        <v>782</v>
      </c>
      <c r="P3758" s="79" t="s">
        <v>754</v>
      </c>
    </row>
    <row r="3759" spans="11:16">
      <c r="K3759" s="362">
        <v>49108</v>
      </c>
      <c r="L3759" s="79" t="s">
        <v>769</v>
      </c>
      <c r="N3759" s="79" t="s">
        <v>776</v>
      </c>
      <c r="O3759" s="79" t="s">
        <v>753</v>
      </c>
      <c r="P3759" s="79" t="s">
        <v>754</v>
      </c>
    </row>
    <row r="3760" spans="11:16">
      <c r="K3760" s="362">
        <v>49109</v>
      </c>
      <c r="L3760" s="79" t="s">
        <v>770</v>
      </c>
      <c r="N3760" s="79" t="s">
        <v>750</v>
      </c>
      <c r="O3760" s="79" t="s">
        <v>782</v>
      </c>
      <c r="P3760" s="79" t="s">
        <v>758</v>
      </c>
    </row>
    <row r="3761" spans="11:16">
      <c r="K3761" s="362">
        <v>49110</v>
      </c>
      <c r="L3761" s="79" t="s">
        <v>771</v>
      </c>
      <c r="N3761" s="79" t="s">
        <v>776</v>
      </c>
      <c r="O3761" s="79" t="s">
        <v>753</v>
      </c>
      <c r="P3761" s="79" t="s">
        <v>775</v>
      </c>
    </row>
    <row r="3762" spans="11:16">
      <c r="K3762" s="362">
        <v>49111</v>
      </c>
      <c r="L3762" s="79" t="s">
        <v>772</v>
      </c>
      <c r="N3762" s="79" t="s">
        <v>779</v>
      </c>
      <c r="O3762" s="79" t="s">
        <v>783</v>
      </c>
      <c r="P3762" s="79" t="s">
        <v>754</v>
      </c>
    </row>
    <row r="3763" spans="11:16">
      <c r="K3763" s="362">
        <v>49112</v>
      </c>
      <c r="L3763" s="79" t="s">
        <v>773</v>
      </c>
      <c r="N3763" s="79" t="s">
        <v>781</v>
      </c>
      <c r="O3763" s="79" t="s">
        <v>783</v>
      </c>
      <c r="P3763" s="79" t="s">
        <v>754</v>
      </c>
    </row>
    <row r="3764" spans="11:16">
      <c r="K3764" s="362">
        <v>49113</v>
      </c>
      <c r="L3764" s="79" t="s">
        <v>774</v>
      </c>
      <c r="N3764" s="79" t="s">
        <v>750</v>
      </c>
      <c r="O3764" s="79" t="s">
        <v>752</v>
      </c>
      <c r="P3764" s="79" t="s">
        <v>754</v>
      </c>
    </row>
    <row r="3765" spans="11:16">
      <c r="K3765" s="362">
        <v>49114</v>
      </c>
      <c r="L3765" s="79" t="s">
        <v>767</v>
      </c>
      <c r="N3765" s="79" t="s">
        <v>785</v>
      </c>
      <c r="O3765" s="79" t="s">
        <v>776</v>
      </c>
      <c r="P3765" s="79" t="s">
        <v>752</v>
      </c>
    </row>
    <row r="3766" spans="11:16">
      <c r="K3766" s="362">
        <v>49115</v>
      </c>
      <c r="L3766" s="79" t="s">
        <v>769</v>
      </c>
      <c r="N3766" s="79" t="s">
        <v>775</v>
      </c>
      <c r="O3766" s="79" t="s">
        <v>750</v>
      </c>
      <c r="P3766" s="79" t="s">
        <v>752</v>
      </c>
    </row>
    <row r="3767" spans="11:16">
      <c r="K3767" s="362">
        <v>49116</v>
      </c>
      <c r="L3767" s="79" t="s">
        <v>770</v>
      </c>
      <c r="N3767" s="79" t="s">
        <v>754</v>
      </c>
      <c r="O3767" s="79" t="s">
        <v>776</v>
      </c>
      <c r="P3767" s="79" t="s">
        <v>782</v>
      </c>
    </row>
    <row r="3768" spans="11:16">
      <c r="K3768" s="362">
        <v>49117</v>
      </c>
      <c r="L3768" s="79" t="s">
        <v>771</v>
      </c>
      <c r="N3768" s="79" t="s">
        <v>754</v>
      </c>
      <c r="O3768" s="79" t="s">
        <v>750</v>
      </c>
      <c r="P3768" s="79" t="s">
        <v>752</v>
      </c>
    </row>
    <row r="3769" spans="11:16">
      <c r="K3769" s="362">
        <v>49118</v>
      </c>
      <c r="L3769" s="79" t="s">
        <v>772</v>
      </c>
      <c r="N3769" s="79" t="s">
        <v>754</v>
      </c>
      <c r="O3769" s="79" t="s">
        <v>776</v>
      </c>
      <c r="P3769" s="79" t="s">
        <v>782</v>
      </c>
    </row>
    <row r="3770" spans="11:16">
      <c r="K3770" s="362">
        <v>49119</v>
      </c>
      <c r="L3770" s="79" t="s">
        <v>773</v>
      </c>
      <c r="N3770" s="79" t="s">
        <v>754</v>
      </c>
      <c r="O3770" s="79" t="s">
        <v>751</v>
      </c>
      <c r="P3770" s="79" t="s">
        <v>782</v>
      </c>
    </row>
    <row r="3771" spans="11:16">
      <c r="K3771" s="362">
        <v>49120</v>
      </c>
      <c r="L3771" s="79" t="s">
        <v>774</v>
      </c>
      <c r="N3771" s="79" t="s">
        <v>754</v>
      </c>
      <c r="O3771" s="79" t="s">
        <v>776</v>
      </c>
      <c r="P3771" s="79" t="s">
        <v>752</v>
      </c>
    </row>
    <row r="3772" spans="11:16">
      <c r="K3772" s="362">
        <v>49121</v>
      </c>
      <c r="L3772" s="79" t="s">
        <v>767</v>
      </c>
      <c r="N3772" s="79" t="s">
        <v>777</v>
      </c>
      <c r="O3772" s="79" t="s">
        <v>754</v>
      </c>
      <c r="P3772" s="79" t="s">
        <v>750</v>
      </c>
    </row>
    <row r="3773" spans="11:16">
      <c r="K3773" s="362">
        <v>49122</v>
      </c>
      <c r="L3773" s="79" t="s">
        <v>769</v>
      </c>
      <c r="N3773" s="79" t="s">
        <v>752</v>
      </c>
      <c r="O3773" s="79" t="s">
        <v>790</v>
      </c>
      <c r="P3773" s="79" t="s">
        <v>750</v>
      </c>
    </row>
    <row r="3774" spans="11:16">
      <c r="K3774" s="362">
        <v>49123</v>
      </c>
      <c r="L3774" s="79" t="s">
        <v>770</v>
      </c>
      <c r="N3774" s="79" t="s">
        <v>782</v>
      </c>
      <c r="O3774" s="79" t="s">
        <v>754</v>
      </c>
      <c r="P3774" s="79" t="s">
        <v>779</v>
      </c>
    </row>
    <row r="3775" spans="11:16">
      <c r="K3775" s="362">
        <v>49124</v>
      </c>
      <c r="L3775" s="79" t="s">
        <v>771</v>
      </c>
      <c r="N3775" s="79" t="s">
        <v>777</v>
      </c>
      <c r="O3775" s="79" t="s">
        <v>754</v>
      </c>
      <c r="P3775" s="79" t="s">
        <v>781</v>
      </c>
    </row>
    <row r="3776" spans="11:16">
      <c r="K3776" s="362">
        <v>49125</v>
      </c>
      <c r="L3776" s="79" t="s">
        <v>772</v>
      </c>
      <c r="N3776" s="79" t="s">
        <v>752</v>
      </c>
      <c r="O3776" s="79" t="s">
        <v>790</v>
      </c>
      <c r="P3776" s="79" t="s">
        <v>779</v>
      </c>
    </row>
    <row r="3777" spans="11:16">
      <c r="K3777" s="362">
        <v>49126</v>
      </c>
      <c r="L3777" s="79" t="s">
        <v>773</v>
      </c>
      <c r="N3777" s="79" t="s">
        <v>783</v>
      </c>
      <c r="O3777" s="79" t="s">
        <v>754</v>
      </c>
      <c r="P3777" s="79" t="s">
        <v>781</v>
      </c>
    </row>
    <row r="3778" spans="11:16">
      <c r="K3778" s="362">
        <v>49127</v>
      </c>
      <c r="L3778" s="79" t="s">
        <v>774</v>
      </c>
      <c r="N3778" s="79" t="s">
        <v>752</v>
      </c>
      <c r="O3778" s="79" t="s">
        <v>754</v>
      </c>
      <c r="P3778" s="79" t="s">
        <v>781</v>
      </c>
    </row>
    <row r="3779" spans="11:16">
      <c r="K3779" s="362">
        <v>49128</v>
      </c>
      <c r="L3779" s="79" t="s">
        <v>767</v>
      </c>
      <c r="N3779" s="79" t="s">
        <v>781</v>
      </c>
      <c r="O3779" s="79" t="s">
        <v>752</v>
      </c>
      <c r="P3779" s="79" t="s">
        <v>754</v>
      </c>
    </row>
    <row r="3780" spans="11:16">
      <c r="K3780" s="362">
        <v>49129</v>
      </c>
      <c r="L3780" s="79" t="s">
        <v>769</v>
      </c>
      <c r="N3780" s="79" t="s">
        <v>750</v>
      </c>
      <c r="O3780" s="79" t="s">
        <v>753</v>
      </c>
      <c r="P3780" s="79" t="s">
        <v>754</v>
      </c>
    </row>
    <row r="3781" spans="11:16">
      <c r="K3781" s="362">
        <v>49130</v>
      </c>
      <c r="L3781" s="79" t="s">
        <v>770</v>
      </c>
      <c r="N3781" s="79" t="s">
        <v>779</v>
      </c>
      <c r="O3781" s="79" t="s">
        <v>752</v>
      </c>
      <c r="P3781" s="79" t="s">
        <v>785</v>
      </c>
    </row>
    <row r="3782" spans="11:16">
      <c r="K3782" s="362">
        <v>49131</v>
      </c>
      <c r="L3782" s="79" t="s">
        <v>771</v>
      </c>
      <c r="N3782" s="79" t="s">
        <v>750</v>
      </c>
      <c r="O3782" s="79" t="s">
        <v>752</v>
      </c>
      <c r="P3782" s="79" t="s">
        <v>785</v>
      </c>
    </row>
    <row r="3783" spans="11:16">
      <c r="K3783" s="362">
        <v>49132</v>
      </c>
      <c r="L3783" s="79" t="s">
        <v>772</v>
      </c>
      <c r="N3783" s="79" t="s">
        <v>776</v>
      </c>
      <c r="O3783" s="79" t="s">
        <v>782</v>
      </c>
      <c r="P3783" s="79" t="s">
        <v>788</v>
      </c>
    </row>
    <row r="3784" spans="11:16">
      <c r="K3784" s="362">
        <v>49133</v>
      </c>
      <c r="L3784" s="79" t="s">
        <v>773</v>
      </c>
      <c r="N3784" s="79" t="s">
        <v>776</v>
      </c>
      <c r="O3784" s="79" t="s">
        <v>752</v>
      </c>
      <c r="P3784" s="79" t="s">
        <v>754</v>
      </c>
    </row>
    <row r="3785" spans="11:16">
      <c r="K3785" s="362">
        <v>49134</v>
      </c>
      <c r="L3785" s="79" t="s">
        <v>774</v>
      </c>
      <c r="N3785" s="79" t="s">
        <v>750</v>
      </c>
      <c r="O3785" s="79" t="s">
        <v>782</v>
      </c>
      <c r="P3785" s="79" t="s">
        <v>758</v>
      </c>
    </row>
    <row r="3786" spans="11:16">
      <c r="K3786" s="362">
        <v>49135</v>
      </c>
      <c r="L3786" s="79" t="s">
        <v>767</v>
      </c>
      <c r="N3786" s="79" t="s">
        <v>754</v>
      </c>
      <c r="O3786" s="79" t="s">
        <v>779</v>
      </c>
      <c r="P3786" s="79" t="s">
        <v>783</v>
      </c>
    </row>
    <row r="3787" spans="11:16">
      <c r="K3787" s="362">
        <v>49136</v>
      </c>
      <c r="L3787" s="79" t="s">
        <v>769</v>
      </c>
      <c r="N3787" s="79" t="s">
        <v>775</v>
      </c>
      <c r="O3787" s="79" t="s">
        <v>750</v>
      </c>
      <c r="P3787" s="79" t="s">
        <v>777</v>
      </c>
    </row>
    <row r="3788" spans="11:16">
      <c r="K3788" s="362">
        <v>49137</v>
      </c>
      <c r="L3788" s="79" t="s">
        <v>770</v>
      </c>
      <c r="N3788" s="79" t="s">
        <v>754</v>
      </c>
      <c r="O3788" s="79" t="s">
        <v>779</v>
      </c>
      <c r="P3788" s="79" t="s">
        <v>752</v>
      </c>
    </row>
    <row r="3789" spans="11:16">
      <c r="K3789" s="362">
        <v>49138</v>
      </c>
      <c r="L3789" s="79" t="s">
        <v>771</v>
      </c>
      <c r="N3789" s="79" t="s">
        <v>790</v>
      </c>
      <c r="O3789" s="79" t="s">
        <v>750</v>
      </c>
      <c r="P3789" s="79" t="s">
        <v>778</v>
      </c>
    </row>
    <row r="3790" spans="11:16">
      <c r="K3790" s="362">
        <v>49139</v>
      </c>
      <c r="L3790" s="79" t="s">
        <v>772</v>
      </c>
      <c r="N3790" s="79" t="s">
        <v>754</v>
      </c>
      <c r="O3790" s="79" t="s">
        <v>750</v>
      </c>
      <c r="P3790" s="79" t="s">
        <v>752</v>
      </c>
    </row>
    <row r="3791" spans="11:16">
      <c r="K3791" s="362">
        <v>49140</v>
      </c>
      <c r="L3791" s="79" t="s">
        <v>773</v>
      </c>
      <c r="N3791" s="79" t="s">
        <v>780</v>
      </c>
      <c r="O3791" s="79" t="s">
        <v>750</v>
      </c>
      <c r="P3791" s="79" t="s">
        <v>782</v>
      </c>
    </row>
    <row r="3792" spans="11:16">
      <c r="K3792" s="362">
        <v>49141</v>
      </c>
      <c r="L3792" s="79" t="s">
        <v>774</v>
      </c>
      <c r="N3792" s="79" t="s">
        <v>754</v>
      </c>
      <c r="O3792" s="79" t="s">
        <v>784</v>
      </c>
      <c r="P3792" s="79" t="s">
        <v>752</v>
      </c>
    </row>
    <row r="3793" spans="11:16">
      <c r="K3793" s="362">
        <v>49142</v>
      </c>
      <c r="L3793" s="79" t="s">
        <v>767</v>
      </c>
      <c r="N3793" s="79" t="s">
        <v>752</v>
      </c>
      <c r="O3793" s="79" t="s">
        <v>754</v>
      </c>
      <c r="P3793" s="79" t="s">
        <v>781</v>
      </c>
    </row>
    <row r="3794" spans="11:16">
      <c r="K3794" s="362">
        <v>49143</v>
      </c>
      <c r="L3794" s="79" t="s">
        <v>769</v>
      </c>
      <c r="N3794" s="79" t="s">
        <v>752</v>
      </c>
      <c r="O3794" s="79" t="s">
        <v>754</v>
      </c>
      <c r="P3794" s="79" t="s">
        <v>792</v>
      </c>
    </row>
    <row r="3795" spans="11:16">
      <c r="K3795" s="362">
        <v>49144</v>
      </c>
      <c r="L3795" s="79" t="s">
        <v>770</v>
      </c>
      <c r="N3795" s="79" t="s">
        <v>786</v>
      </c>
      <c r="O3795" s="79" t="s">
        <v>754</v>
      </c>
      <c r="P3795" s="79" t="s">
        <v>776</v>
      </c>
    </row>
    <row r="3796" spans="11:16">
      <c r="K3796" s="362">
        <v>49145</v>
      </c>
      <c r="L3796" s="79" t="s">
        <v>771</v>
      </c>
      <c r="N3796" s="79" t="s">
        <v>753</v>
      </c>
      <c r="O3796" s="79" t="s">
        <v>780</v>
      </c>
      <c r="P3796" s="79" t="s">
        <v>781</v>
      </c>
    </row>
    <row r="3797" spans="11:16">
      <c r="K3797" s="362">
        <v>49146</v>
      </c>
      <c r="L3797" s="79" t="s">
        <v>772</v>
      </c>
      <c r="N3797" s="79" t="s">
        <v>783</v>
      </c>
      <c r="O3797" s="79" t="s">
        <v>790</v>
      </c>
      <c r="P3797" s="79" t="s">
        <v>750</v>
      </c>
    </row>
    <row r="3798" spans="11:16">
      <c r="K3798" s="362">
        <v>49147</v>
      </c>
      <c r="L3798" s="79" t="s">
        <v>773</v>
      </c>
      <c r="N3798" s="79" t="s">
        <v>752</v>
      </c>
      <c r="O3798" s="79" t="s">
        <v>758</v>
      </c>
      <c r="P3798" s="79" t="s">
        <v>781</v>
      </c>
    </row>
    <row r="3799" spans="11:16">
      <c r="K3799" s="362">
        <v>49148</v>
      </c>
      <c r="L3799" s="79" t="s">
        <v>774</v>
      </c>
      <c r="N3799" s="79" t="s">
        <v>777</v>
      </c>
      <c r="O3799" s="79" t="s">
        <v>785</v>
      </c>
      <c r="P3799" s="79" t="s">
        <v>791</v>
      </c>
    </row>
    <row r="3800" spans="11:16">
      <c r="K3800" s="362">
        <v>49149</v>
      </c>
      <c r="L3800" s="79" t="s">
        <v>767</v>
      </c>
      <c r="N3800" s="79" t="s">
        <v>779</v>
      </c>
      <c r="O3800" s="79" t="s">
        <v>783</v>
      </c>
      <c r="P3800" s="79" t="s">
        <v>780</v>
      </c>
    </row>
    <row r="3801" spans="11:16">
      <c r="K3801" s="362">
        <v>49150</v>
      </c>
      <c r="L3801" s="79" t="s">
        <v>769</v>
      </c>
      <c r="N3801" s="79" t="s">
        <v>750</v>
      </c>
      <c r="O3801" s="79" t="s">
        <v>777</v>
      </c>
      <c r="P3801" s="79" t="s">
        <v>785</v>
      </c>
    </row>
    <row r="3802" spans="11:16">
      <c r="K3802" s="362">
        <v>49151</v>
      </c>
      <c r="L3802" s="79" t="s">
        <v>770</v>
      </c>
      <c r="N3802" s="79" t="s">
        <v>750</v>
      </c>
      <c r="O3802" s="79" t="s">
        <v>783</v>
      </c>
      <c r="P3802" s="79" t="s">
        <v>754</v>
      </c>
    </row>
    <row r="3803" spans="11:16">
      <c r="K3803" s="362">
        <v>49152</v>
      </c>
      <c r="L3803" s="79" t="s">
        <v>771</v>
      </c>
      <c r="N3803" s="79" t="s">
        <v>784</v>
      </c>
      <c r="O3803" s="79" t="s">
        <v>752</v>
      </c>
      <c r="P3803" s="79" t="s">
        <v>754</v>
      </c>
    </row>
    <row r="3804" spans="11:16">
      <c r="K3804" s="362">
        <v>49153</v>
      </c>
      <c r="L3804" s="79" t="s">
        <v>772</v>
      </c>
      <c r="N3804" s="79" t="s">
        <v>781</v>
      </c>
      <c r="O3804" s="79" t="s">
        <v>783</v>
      </c>
      <c r="P3804" s="79" t="s">
        <v>775</v>
      </c>
    </row>
    <row r="3805" spans="11:16">
      <c r="K3805" s="362">
        <v>49154</v>
      </c>
      <c r="L3805" s="79" t="s">
        <v>773</v>
      </c>
      <c r="N3805" s="79" t="s">
        <v>792</v>
      </c>
      <c r="O3805" s="79" t="s">
        <v>786</v>
      </c>
      <c r="P3805" s="79" t="s">
        <v>785</v>
      </c>
    </row>
    <row r="3806" spans="11:16">
      <c r="K3806" s="362">
        <v>49155</v>
      </c>
      <c r="L3806" s="79" t="s">
        <v>774</v>
      </c>
      <c r="N3806" s="79" t="s">
        <v>750</v>
      </c>
      <c r="O3806" s="79" t="s">
        <v>777</v>
      </c>
      <c r="P3806" s="79" t="s">
        <v>754</v>
      </c>
    </row>
    <row r="3807" spans="11:16">
      <c r="K3807" s="362">
        <v>49156</v>
      </c>
      <c r="L3807" s="79" t="s">
        <v>767</v>
      </c>
      <c r="N3807" s="79" t="s">
        <v>780</v>
      </c>
      <c r="O3807" s="79" t="s">
        <v>781</v>
      </c>
      <c r="P3807" s="79" t="s">
        <v>752</v>
      </c>
    </row>
    <row r="3808" spans="11:16">
      <c r="K3808" s="362">
        <v>49157</v>
      </c>
      <c r="L3808" s="79" t="s">
        <v>769</v>
      </c>
      <c r="N3808" s="79" t="s">
        <v>785</v>
      </c>
      <c r="O3808" s="79" t="s">
        <v>750</v>
      </c>
      <c r="P3808" s="79" t="s">
        <v>778</v>
      </c>
    </row>
    <row r="3809" spans="11:16">
      <c r="K3809" s="362">
        <v>49158</v>
      </c>
      <c r="L3809" s="79" t="s">
        <v>770</v>
      </c>
      <c r="N3809" s="79" t="s">
        <v>780</v>
      </c>
      <c r="O3809" s="79" t="s">
        <v>776</v>
      </c>
      <c r="P3809" s="79" t="s">
        <v>752</v>
      </c>
    </row>
    <row r="3810" spans="11:16">
      <c r="K3810" s="362">
        <v>49159</v>
      </c>
      <c r="L3810" s="79" t="s">
        <v>771</v>
      </c>
      <c r="N3810" s="79" t="s">
        <v>785</v>
      </c>
      <c r="O3810" s="79" t="s">
        <v>750</v>
      </c>
      <c r="P3810" s="79" t="s">
        <v>752</v>
      </c>
    </row>
    <row r="3811" spans="11:16">
      <c r="K3811" s="362">
        <v>49160</v>
      </c>
      <c r="L3811" s="79" t="s">
        <v>772</v>
      </c>
      <c r="N3811" s="79" t="s">
        <v>789</v>
      </c>
      <c r="O3811" s="79" t="s">
        <v>750</v>
      </c>
      <c r="P3811" s="79" t="s">
        <v>782</v>
      </c>
    </row>
    <row r="3812" spans="11:16">
      <c r="K3812" s="362">
        <v>49161</v>
      </c>
      <c r="L3812" s="79" t="s">
        <v>773</v>
      </c>
      <c r="N3812" s="79" t="s">
        <v>754</v>
      </c>
      <c r="O3812" s="79" t="s">
        <v>750</v>
      </c>
      <c r="P3812" s="79" t="s">
        <v>752</v>
      </c>
    </row>
    <row r="3813" spans="11:16">
      <c r="K3813" s="362">
        <v>49162</v>
      </c>
      <c r="L3813" s="79" t="s">
        <v>774</v>
      </c>
      <c r="N3813" s="79" t="s">
        <v>754</v>
      </c>
      <c r="O3813" s="79" t="s">
        <v>781</v>
      </c>
      <c r="P3813" s="79" t="s">
        <v>782</v>
      </c>
    </row>
    <row r="3814" spans="11:16">
      <c r="K3814" s="362">
        <v>49163</v>
      </c>
      <c r="L3814" s="79" t="s">
        <v>767</v>
      </c>
      <c r="N3814" s="79" t="s">
        <v>752</v>
      </c>
      <c r="O3814" s="79" t="s">
        <v>754</v>
      </c>
      <c r="P3814" s="79" t="s">
        <v>751</v>
      </c>
    </row>
    <row r="3815" spans="11:16">
      <c r="K3815" s="362">
        <v>49164</v>
      </c>
      <c r="L3815" s="79" t="s">
        <v>769</v>
      </c>
      <c r="N3815" s="79" t="s">
        <v>783</v>
      </c>
      <c r="O3815" s="79" t="s">
        <v>754</v>
      </c>
      <c r="P3815" s="79" t="s">
        <v>750</v>
      </c>
    </row>
    <row r="3816" spans="11:16">
      <c r="K3816" s="362">
        <v>49165</v>
      </c>
      <c r="L3816" s="79" t="s">
        <v>770</v>
      </c>
      <c r="N3816" s="79" t="s">
        <v>777</v>
      </c>
      <c r="O3816" s="79" t="s">
        <v>775</v>
      </c>
      <c r="P3816" s="79" t="s">
        <v>781</v>
      </c>
    </row>
    <row r="3817" spans="11:16">
      <c r="K3817" s="362">
        <v>49166</v>
      </c>
      <c r="L3817" s="79" t="s">
        <v>771</v>
      </c>
      <c r="N3817" s="79" t="s">
        <v>752</v>
      </c>
      <c r="O3817" s="79" t="s">
        <v>754</v>
      </c>
      <c r="P3817" s="79" t="s">
        <v>776</v>
      </c>
    </row>
    <row r="3818" spans="11:16">
      <c r="K3818" s="362">
        <v>49167</v>
      </c>
      <c r="L3818" s="79" t="s">
        <v>772</v>
      </c>
      <c r="N3818" s="79" t="s">
        <v>752</v>
      </c>
      <c r="O3818" s="79" t="s">
        <v>789</v>
      </c>
      <c r="P3818" s="79" t="s">
        <v>750</v>
      </c>
    </row>
    <row r="3819" spans="11:16">
      <c r="K3819" s="362">
        <v>49168</v>
      </c>
      <c r="L3819" s="79" t="s">
        <v>773</v>
      </c>
      <c r="N3819" s="79" t="s">
        <v>752</v>
      </c>
      <c r="O3819" s="79" t="s">
        <v>758</v>
      </c>
      <c r="P3819" s="79" t="s">
        <v>750</v>
      </c>
    </row>
    <row r="3820" spans="11:16">
      <c r="K3820" s="362">
        <v>49169</v>
      </c>
      <c r="L3820" s="79" t="s">
        <v>774</v>
      </c>
      <c r="N3820" s="79" t="s">
        <v>752</v>
      </c>
      <c r="O3820" s="79" t="s">
        <v>785</v>
      </c>
      <c r="P3820" s="79" t="s">
        <v>776</v>
      </c>
    </row>
    <row r="3821" spans="11:16">
      <c r="K3821" s="362">
        <v>49170</v>
      </c>
      <c r="L3821" s="79" t="s">
        <v>767</v>
      </c>
      <c r="N3821" s="79" t="s">
        <v>779</v>
      </c>
      <c r="O3821" s="79" t="s">
        <v>782</v>
      </c>
      <c r="P3821" s="79" t="s">
        <v>754</v>
      </c>
    </row>
    <row r="3822" spans="11:16">
      <c r="K3822" s="362">
        <v>49171</v>
      </c>
      <c r="L3822" s="79" t="s">
        <v>769</v>
      </c>
      <c r="N3822" s="79" t="s">
        <v>751</v>
      </c>
      <c r="O3822" s="79" t="s">
        <v>783</v>
      </c>
      <c r="P3822" s="79" t="s">
        <v>754</v>
      </c>
    </row>
    <row r="3823" spans="11:16">
      <c r="K3823" s="362">
        <v>49172</v>
      </c>
      <c r="L3823" s="79" t="s">
        <v>770</v>
      </c>
      <c r="N3823" s="79" t="s">
        <v>781</v>
      </c>
      <c r="O3823" s="79" t="s">
        <v>783</v>
      </c>
      <c r="P3823" s="79" t="s">
        <v>788</v>
      </c>
    </row>
    <row r="3824" spans="11:16">
      <c r="K3824" s="362">
        <v>49173</v>
      </c>
      <c r="L3824" s="79" t="s">
        <v>771</v>
      </c>
      <c r="N3824" s="79" t="s">
        <v>750</v>
      </c>
      <c r="O3824" s="79" t="s">
        <v>752</v>
      </c>
      <c r="P3824" s="79" t="s">
        <v>789</v>
      </c>
    </row>
    <row r="3825" spans="11:16">
      <c r="K3825" s="362">
        <v>49174</v>
      </c>
      <c r="L3825" s="79" t="s">
        <v>772</v>
      </c>
      <c r="N3825" s="79" t="s">
        <v>750</v>
      </c>
      <c r="O3825" s="79" t="s">
        <v>783</v>
      </c>
      <c r="P3825" s="79" t="s">
        <v>790</v>
      </c>
    </row>
    <row r="3826" spans="11:16">
      <c r="K3826" s="362">
        <v>49175</v>
      </c>
      <c r="L3826" s="79" t="s">
        <v>773</v>
      </c>
      <c r="N3826" s="79" t="s">
        <v>776</v>
      </c>
      <c r="O3826" s="79" t="s">
        <v>752</v>
      </c>
      <c r="P3826" s="79" t="s">
        <v>754</v>
      </c>
    </row>
    <row r="3827" spans="11:16">
      <c r="K3827" s="362">
        <v>49176</v>
      </c>
      <c r="L3827" s="79" t="s">
        <v>774</v>
      </c>
      <c r="N3827" s="79" t="s">
        <v>784</v>
      </c>
      <c r="O3827" s="79" t="s">
        <v>786</v>
      </c>
      <c r="P3827" s="79" t="s">
        <v>785</v>
      </c>
    </row>
    <row r="3828" spans="11:16">
      <c r="K3828" s="362">
        <v>49177</v>
      </c>
      <c r="L3828" s="79" t="s">
        <v>767</v>
      </c>
      <c r="N3828" s="79" t="s">
        <v>788</v>
      </c>
      <c r="O3828" s="79" t="s">
        <v>750</v>
      </c>
      <c r="P3828" s="79" t="s">
        <v>752</v>
      </c>
    </row>
    <row r="3829" spans="11:16">
      <c r="K3829" s="362">
        <v>49178</v>
      </c>
      <c r="L3829" s="79" t="s">
        <v>769</v>
      </c>
      <c r="N3829" s="79" t="s">
        <v>788</v>
      </c>
      <c r="O3829" s="79" t="s">
        <v>751</v>
      </c>
      <c r="P3829" s="79" t="s">
        <v>783</v>
      </c>
    </row>
    <row r="3830" spans="11:16">
      <c r="K3830" s="362">
        <v>49179</v>
      </c>
      <c r="L3830" s="79" t="s">
        <v>770</v>
      </c>
      <c r="N3830" s="79" t="s">
        <v>775</v>
      </c>
      <c r="O3830" s="79" t="s">
        <v>750</v>
      </c>
      <c r="P3830" s="79" t="s">
        <v>752</v>
      </c>
    </row>
    <row r="3831" spans="11:16">
      <c r="K3831" s="362">
        <v>49180</v>
      </c>
      <c r="L3831" s="79" t="s">
        <v>771</v>
      </c>
      <c r="N3831" s="79" t="s">
        <v>780</v>
      </c>
      <c r="O3831" s="79" t="s">
        <v>781</v>
      </c>
      <c r="P3831" s="79" t="s">
        <v>782</v>
      </c>
    </row>
    <row r="3832" spans="11:16">
      <c r="K3832" s="362">
        <v>49181</v>
      </c>
      <c r="L3832" s="79" t="s">
        <v>772</v>
      </c>
      <c r="N3832" s="79" t="s">
        <v>754</v>
      </c>
      <c r="O3832" s="79" t="s">
        <v>781</v>
      </c>
      <c r="P3832" s="79" t="s">
        <v>752</v>
      </c>
    </row>
    <row r="3833" spans="11:16">
      <c r="K3833" s="362">
        <v>49182</v>
      </c>
      <c r="L3833" s="79" t="s">
        <v>773</v>
      </c>
      <c r="N3833" s="79" t="s">
        <v>789</v>
      </c>
      <c r="O3833" s="79" t="s">
        <v>779</v>
      </c>
      <c r="P3833" s="79" t="s">
        <v>782</v>
      </c>
    </row>
    <row r="3834" spans="11:16">
      <c r="K3834" s="362">
        <v>49183</v>
      </c>
      <c r="L3834" s="79" t="s">
        <v>774</v>
      </c>
      <c r="N3834" s="79" t="s">
        <v>754</v>
      </c>
      <c r="O3834" s="79" t="s">
        <v>781</v>
      </c>
      <c r="P3834" s="79" t="s">
        <v>777</v>
      </c>
    </row>
    <row r="3835" spans="11:16">
      <c r="K3835" s="362">
        <v>49184</v>
      </c>
      <c r="L3835" s="79" t="s">
        <v>767</v>
      </c>
      <c r="N3835" s="79" t="s">
        <v>752</v>
      </c>
      <c r="O3835" s="79" t="s">
        <v>754</v>
      </c>
      <c r="P3835" s="79" t="s">
        <v>776</v>
      </c>
    </row>
    <row r="3836" spans="11:16">
      <c r="K3836" s="362">
        <v>49185</v>
      </c>
      <c r="L3836" s="79" t="s">
        <v>769</v>
      </c>
      <c r="N3836" s="79" t="s">
        <v>782</v>
      </c>
      <c r="O3836" s="79" t="s">
        <v>754</v>
      </c>
      <c r="P3836" s="79" t="s">
        <v>750</v>
      </c>
    </row>
    <row r="3837" spans="11:16">
      <c r="K3837" s="362">
        <v>49186</v>
      </c>
      <c r="L3837" s="79" t="s">
        <v>770</v>
      </c>
      <c r="N3837" s="79" t="s">
        <v>752</v>
      </c>
      <c r="O3837" s="79" t="s">
        <v>754</v>
      </c>
      <c r="P3837" s="79" t="s">
        <v>776</v>
      </c>
    </row>
    <row r="3838" spans="11:16">
      <c r="K3838" s="362">
        <v>49187</v>
      </c>
      <c r="L3838" s="79" t="s">
        <v>771</v>
      </c>
      <c r="N3838" s="79" t="s">
        <v>782</v>
      </c>
      <c r="O3838" s="79" t="s">
        <v>754</v>
      </c>
      <c r="P3838" s="79" t="s">
        <v>751</v>
      </c>
    </row>
    <row r="3839" spans="11:16">
      <c r="K3839" s="362">
        <v>49188</v>
      </c>
      <c r="L3839" s="79" t="s">
        <v>772</v>
      </c>
      <c r="N3839" s="79" t="s">
        <v>782</v>
      </c>
      <c r="O3839" s="79" t="s">
        <v>754</v>
      </c>
      <c r="P3839" s="79" t="s">
        <v>776</v>
      </c>
    </row>
    <row r="3840" spans="11:16">
      <c r="K3840" s="362">
        <v>49189</v>
      </c>
      <c r="L3840" s="79" t="s">
        <v>773</v>
      </c>
      <c r="N3840" s="79" t="s">
        <v>752</v>
      </c>
      <c r="O3840" s="79" t="s">
        <v>785</v>
      </c>
      <c r="P3840" s="79" t="s">
        <v>750</v>
      </c>
    </row>
    <row r="3841" spans="11:16">
      <c r="K3841" s="362">
        <v>49190</v>
      </c>
      <c r="L3841" s="79" t="s">
        <v>774</v>
      </c>
      <c r="N3841" s="79" t="s">
        <v>752</v>
      </c>
      <c r="O3841" s="79" t="s">
        <v>754</v>
      </c>
      <c r="P3841" s="79" t="s">
        <v>784</v>
      </c>
    </row>
    <row r="3842" spans="11:16">
      <c r="K3842" s="362">
        <v>49191</v>
      </c>
      <c r="L3842" s="79" t="s">
        <v>767</v>
      </c>
      <c r="N3842" s="79" t="s">
        <v>750</v>
      </c>
      <c r="O3842" s="79" t="s">
        <v>782</v>
      </c>
      <c r="P3842" s="79" t="s">
        <v>754</v>
      </c>
    </row>
    <row r="3843" spans="11:16">
      <c r="K3843" s="362">
        <v>49192</v>
      </c>
      <c r="L3843" s="79" t="s">
        <v>769</v>
      </c>
      <c r="N3843" s="79" t="s">
        <v>779</v>
      </c>
      <c r="O3843" s="79" t="s">
        <v>777</v>
      </c>
      <c r="P3843" s="79" t="s">
        <v>754</v>
      </c>
    </row>
    <row r="3844" spans="11:16">
      <c r="K3844" s="362">
        <v>49193</v>
      </c>
      <c r="L3844" s="79" t="s">
        <v>770</v>
      </c>
      <c r="N3844" s="79" t="s">
        <v>781</v>
      </c>
      <c r="O3844" s="79" t="s">
        <v>752</v>
      </c>
      <c r="P3844" s="79" t="s">
        <v>790</v>
      </c>
    </row>
    <row r="3845" spans="11:16">
      <c r="K3845" s="362">
        <v>49194</v>
      </c>
      <c r="L3845" s="79" t="s">
        <v>771</v>
      </c>
      <c r="N3845" s="79" t="s">
        <v>779</v>
      </c>
      <c r="O3845" s="79" t="s">
        <v>783</v>
      </c>
      <c r="P3845" s="79" t="s">
        <v>754</v>
      </c>
    </row>
    <row r="3846" spans="11:16">
      <c r="K3846" s="362">
        <v>49195</v>
      </c>
      <c r="L3846" s="79" t="s">
        <v>772</v>
      </c>
      <c r="N3846" s="79" t="s">
        <v>781</v>
      </c>
      <c r="O3846" s="79" t="s">
        <v>752</v>
      </c>
      <c r="P3846" s="79" t="s">
        <v>754</v>
      </c>
    </row>
    <row r="3847" spans="11:16">
      <c r="K3847" s="362">
        <v>49196</v>
      </c>
      <c r="L3847" s="79" t="s">
        <v>773</v>
      </c>
      <c r="N3847" s="79" t="s">
        <v>792</v>
      </c>
      <c r="O3847" s="79" t="s">
        <v>752</v>
      </c>
      <c r="P3847" s="79" t="s">
        <v>780</v>
      </c>
    </row>
    <row r="3848" spans="11:16">
      <c r="K3848" s="362">
        <v>49197</v>
      </c>
      <c r="L3848" s="79" t="s">
        <v>774</v>
      </c>
      <c r="N3848" s="79" t="s">
        <v>750</v>
      </c>
      <c r="O3848" s="79" t="s">
        <v>752</v>
      </c>
      <c r="P3848" s="79" t="s">
        <v>754</v>
      </c>
    </row>
    <row r="3849" spans="11:16">
      <c r="K3849" s="362">
        <v>49198</v>
      </c>
      <c r="L3849" s="79" t="s">
        <v>767</v>
      </c>
      <c r="N3849" s="79" t="s">
        <v>754</v>
      </c>
      <c r="O3849" s="79" t="s">
        <v>781</v>
      </c>
      <c r="P3849" s="79" t="s">
        <v>782</v>
      </c>
    </row>
    <row r="3850" spans="11:16">
      <c r="K3850" s="362">
        <v>49199</v>
      </c>
      <c r="L3850" s="79" t="s">
        <v>769</v>
      </c>
      <c r="N3850" s="79" t="s">
        <v>754</v>
      </c>
      <c r="O3850" s="79" t="s">
        <v>750</v>
      </c>
      <c r="P3850" s="79" t="s">
        <v>753</v>
      </c>
    </row>
    <row r="3851" spans="11:16">
      <c r="K3851" s="362">
        <v>49200</v>
      </c>
      <c r="L3851" s="79" t="s">
        <v>770</v>
      </c>
      <c r="N3851" s="79" t="s">
        <v>775</v>
      </c>
      <c r="O3851" s="79" t="s">
        <v>750</v>
      </c>
      <c r="P3851" s="79" t="s">
        <v>752</v>
      </c>
    </row>
    <row r="3852" spans="11:16">
      <c r="K3852" s="362">
        <v>49201</v>
      </c>
      <c r="L3852" s="79" t="s">
        <v>771</v>
      </c>
      <c r="N3852" s="79" t="s">
        <v>785</v>
      </c>
      <c r="O3852" s="79" t="s">
        <v>776</v>
      </c>
      <c r="P3852" s="79" t="s">
        <v>777</v>
      </c>
    </row>
    <row r="3853" spans="11:16">
      <c r="K3853" s="362">
        <v>49202</v>
      </c>
      <c r="L3853" s="79" t="s">
        <v>772</v>
      </c>
      <c r="N3853" s="79" t="s">
        <v>754</v>
      </c>
      <c r="O3853" s="79" t="s">
        <v>750</v>
      </c>
      <c r="P3853" s="79" t="s">
        <v>783</v>
      </c>
    </row>
    <row r="3854" spans="11:16">
      <c r="K3854" s="362">
        <v>49203</v>
      </c>
      <c r="L3854" s="79" t="s">
        <v>773</v>
      </c>
      <c r="N3854" s="79" t="s">
        <v>754</v>
      </c>
      <c r="O3854" s="79" t="s">
        <v>792</v>
      </c>
      <c r="P3854" s="79" t="s">
        <v>752</v>
      </c>
    </row>
    <row r="3855" spans="11:16">
      <c r="K3855" s="362">
        <v>49204</v>
      </c>
      <c r="L3855" s="79" t="s">
        <v>774</v>
      </c>
      <c r="N3855" s="79" t="s">
        <v>754</v>
      </c>
      <c r="O3855" s="79" t="s">
        <v>751</v>
      </c>
      <c r="P3855" s="79" t="s">
        <v>752</v>
      </c>
    </row>
    <row r="3856" spans="11:16">
      <c r="K3856" s="362">
        <v>49205</v>
      </c>
      <c r="L3856" s="79" t="s">
        <v>767</v>
      </c>
      <c r="N3856" s="79" t="s">
        <v>752</v>
      </c>
      <c r="O3856" s="79" t="s">
        <v>785</v>
      </c>
      <c r="P3856" s="79" t="s">
        <v>776</v>
      </c>
    </row>
    <row r="3857" spans="11:16">
      <c r="K3857" s="362">
        <v>49206</v>
      </c>
      <c r="L3857" s="79" t="s">
        <v>769</v>
      </c>
      <c r="N3857" s="79" t="s">
        <v>782</v>
      </c>
      <c r="O3857" s="79" t="s">
        <v>780</v>
      </c>
      <c r="P3857" s="79" t="s">
        <v>750</v>
      </c>
    </row>
    <row r="3858" spans="11:16">
      <c r="K3858" s="362">
        <v>49207</v>
      </c>
      <c r="L3858" s="79" t="s">
        <v>770</v>
      </c>
      <c r="N3858" s="79" t="s">
        <v>753</v>
      </c>
      <c r="O3858" s="79" t="s">
        <v>775</v>
      </c>
      <c r="P3858" s="79" t="s">
        <v>750</v>
      </c>
    </row>
    <row r="3859" spans="11:16">
      <c r="K3859" s="362">
        <v>49208</v>
      </c>
      <c r="L3859" s="79" t="s">
        <v>771</v>
      </c>
      <c r="N3859" s="79" t="s">
        <v>777</v>
      </c>
      <c r="O3859" s="79" t="s">
        <v>775</v>
      </c>
      <c r="P3859" s="79" t="s">
        <v>791</v>
      </c>
    </row>
    <row r="3860" spans="11:16">
      <c r="K3860" s="362">
        <v>49209</v>
      </c>
      <c r="L3860" s="79" t="s">
        <v>772</v>
      </c>
      <c r="N3860" s="79" t="s">
        <v>752</v>
      </c>
      <c r="O3860" s="79" t="s">
        <v>754</v>
      </c>
      <c r="P3860" s="79" t="s">
        <v>792</v>
      </c>
    </row>
    <row r="3861" spans="11:16">
      <c r="K3861" s="362">
        <v>49210</v>
      </c>
      <c r="L3861" s="79" t="s">
        <v>773</v>
      </c>
      <c r="N3861" s="79" t="s">
        <v>752</v>
      </c>
      <c r="O3861" s="79" t="s">
        <v>775</v>
      </c>
      <c r="P3861" s="79" t="s">
        <v>784</v>
      </c>
    </row>
    <row r="3862" spans="11:16">
      <c r="K3862" s="362">
        <v>49211</v>
      </c>
      <c r="L3862" s="79" t="s">
        <v>774</v>
      </c>
      <c r="N3862" s="79" t="s">
        <v>783</v>
      </c>
      <c r="O3862" s="79" t="s">
        <v>754</v>
      </c>
      <c r="P3862" s="79" t="s">
        <v>750</v>
      </c>
    </row>
    <row r="3863" spans="11:16">
      <c r="K3863" s="362">
        <v>49212</v>
      </c>
      <c r="L3863" s="79" t="s">
        <v>767</v>
      </c>
      <c r="N3863" s="79" t="s">
        <v>784</v>
      </c>
      <c r="O3863" s="79" t="s">
        <v>786</v>
      </c>
      <c r="P3863" s="79" t="s">
        <v>754</v>
      </c>
    </row>
    <row r="3864" spans="11:16">
      <c r="K3864" s="362">
        <v>49213</v>
      </c>
      <c r="L3864" s="79" t="s">
        <v>769</v>
      </c>
      <c r="N3864" s="79" t="s">
        <v>751</v>
      </c>
      <c r="O3864" s="79" t="s">
        <v>783</v>
      </c>
      <c r="P3864" s="79" t="s">
        <v>754</v>
      </c>
    </row>
    <row r="3865" spans="11:16">
      <c r="K3865" s="362">
        <v>49214</v>
      </c>
      <c r="L3865" s="79" t="s">
        <v>770</v>
      </c>
      <c r="N3865" s="79" t="s">
        <v>781</v>
      </c>
      <c r="O3865" s="79" t="s">
        <v>783</v>
      </c>
      <c r="P3865" s="79" t="s">
        <v>788</v>
      </c>
    </row>
    <row r="3866" spans="11:16">
      <c r="K3866" s="362">
        <v>49215</v>
      </c>
      <c r="L3866" s="79" t="s">
        <v>771</v>
      </c>
      <c r="N3866" s="79" t="s">
        <v>750</v>
      </c>
      <c r="O3866" s="79" t="s">
        <v>752</v>
      </c>
      <c r="P3866" s="79" t="s">
        <v>789</v>
      </c>
    </row>
    <row r="3867" spans="11:16">
      <c r="K3867" s="362">
        <v>49216</v>
      </c>
      <c r="L3867" s="79" t="s">
        <v>772</v>
      </c>
      <c r="N3867" s="79" t="s">
        <v>750</v>
      </c>
      <c r="O3867" s="79" t="s">
        <v>783</v>
      </c>
      <c r="P3867" s="79" t="s">
        <v>790</v>
      </c>
    </row>
    <row r="3868" spans="11:16">
      <c r="K3868" s="362">
        <v>49217</v>
      </c>
      <c r="L3868" s="79" t="s">
        <v>773</v>
      </c>
      <c r="N3868" s="79" t="s">
        <v>776</v>
      </c>
      <c r="O3868" s="79" t="s">
        <v>752</v>
      </c>
      <c r="P3868" s="79" t="s">
        <v>754</v>
      </c>
    </row>
    <row r="3869" spans="11:16">
      <c r="K3869" s="362">
        <v>49218</v>
      </c>
      <c r="L3869" s="79" t="s">
        <v>774</v>
      </c>
      <c r="N3869" s="79" t="s">
        <v>784</v>
      </c>
      <c r="O3869" s="79" t="s">
        <v>786</v>
      </c>
      <c r="P3869" s="79" t="s">
        <v>785</v>
      </c>
    </row>
    <row r="3870" spans="11:16">
      <c r="K3870" s="362">
        <v>49219</v>
      </c>
      <c r="L3870" s="79" t="s">
        <v>767</v>
      </c>
      <c r="N3870" s="79" t="s">
        <v>788</v>
      </c>
      <c r="O3870" s="79" t="s">
        <v>750</v>
      </c>
      <c r="P3870" s="79" t="s">
        <v>752</v>
      </c>
    </row>
    <row r="3871" spans="11:16">
      <c r="K3871" s="362">
        <v>49220</v>
      </c>
      <c r="L3871" s="79" t="s">
        <v>769</v>
      </c>
      <c r="N3871" s="79" t="s">
        <v>788</v>
      </c>
      <c r="O3871" s="79" t="s">
        <v>751</v>
      </c>
      <c r="P3871" s="79" t="s">
        <v>783</v>
      </c>
    </row>
    <row r="3872" spans="11:16">
      <c r="K3872" s="362">
        <v>49221</v>
      </c>
      <c r="L3872" s="79" t="s">
        <v>770</v>
      </c>
      <c r="N3872" s="79" t="s">
        <v>775</v>
      </c>
      <c r="O3872" s="79" t="s">
        <v>750</v>
      </c>
      <c r="P3872" s="79" t="s">
        <v>752</v>
      </c>
    </row>
    <row r="3873" spans="11:16">
      <c r="K3873" s="362">
        <v>49222</v>
      </c>
      <c r="L3873" s="79" t="s">
        <v>771</v>
      </c>
      <c r="N3873" s="79" t="s">
        <v>780</v>
      </c>
      <c r="O3873" s="79" t="s">
        <v>781</v>
      </c>
      <c r="P3873" s="79" t="s">
        <v>782</v>
      </c>
    </row>
    <row r="3874" spans="11:16">
      <c r="K3874" s="362">
        <v>49223</v>
      </c>
      <c r="L3874" s="79" t="s">
        <v>772</v>
      </c>
      <c r="N3874" s="79" t="s">
        <v>754</v>
      </c>
      <c r="O3874" s="79" t="s">
        <v>781</v>
      </c>
      <c r="P3874" s="79" t="s">
        <v>752</v>
      </c>
    </row>
    <row r="3875" spans="11:16">
      <c r="K3875" s="362">
        <v>49224</v>
      </c>
      <c r="L3875" s="79" t="s">
        <v>773</v>
      </c>
      <c r="N3875" s="79" t="s">
        <v>789</v>
      </c>
      <c r="O3875" s="79" t="s">
        <v>779</v>
      </c>
      <c r="P3875" s="79" t="s">
        <v>782</v>
      </c>
    </row>
    <row r="3876" spans="11:16">
      <c r="K3876" s="362">
        <v>49225</v>
      </c>
      <c r="L3876" s="79" t="s">
        <v>774</v>
      </c>
      <c r="N3876" s="79" t="s">
        <v>754</v>
      </c>
      <c r="O3876" s="79" t="s">
        <v>781</v>
      </c>
      <c r="P3876" s="79" t="s">
        <v>777</v>
      </c>
    </row>
    <row r="3877" spans="11:16">
      <c r="K3877" s="362">
        <v>49226</v>
      </c>
      <c r="L3877" s="79" t="s">
        <v>767</v>
      </c>
      <c r="N3877" s="79" t="s">
        <v>752</v>
      </c>
      <c r="O3877" s="79" t="s">
        <v>754</v>
      </c>
      <c r="P3877" s="79" t="s">
        <v>750</v>
      </c>
    </row>
    <row r="3878" spans="11:16">
      <c r="K3878" s="362">
        <v>49227</v>
      </c>
      <c r="L3878" s="79" t="s">
        <v>769</v>
      </c>
      <c r="N3878" s="79" t="s">
        <v>753</v>
      </c>
      <c r="O3878" s="79" t="s">
        <v>754</v>
      </c>
      <c r="P3878" s="79" t="s">
        <v>779</v>
      </c>
    </row>
    <row r="3879" spans="11:16">
      <c r="K3879" s="362">
        <v>49228</v>
      </c>
      <c r="L3879" s="79" t="s">
        <v>770</v>
      </c>
      <c r="N3879" s="79" t="s">
        <v>752</v>
      </c>
      <c r="O3879" s="79" t="s">
        <v>785</v>
      </c>
      <c r="P3879" s="79" t="s">
        <v>750</v>
      </c>
    </row>
    <row r="3880" spans="11:16">
      <c r="K3880" s="362">
        <v>49229</v>
      </c>
      <c r="L3880" s="79" t="s">
        <v>771</v>
      </c>
      <c r="N3880" s="79" t="s">
        <v>752</v>
      </c>
      <c r="O3880" s="79" t="s">
        <v>785</v>
      </c>
      <c r="P3880" s="79" t="s">
        <v>776</v>
      </c>
    </row>
    <row r="3881" spans="11:16">
      <c r="K3881" s="362">
        <v>49230</v>
      </c>
      <c r="L3881" s="79" t="s">
        <v>772</v>
      </c>
      <c r="N3881" s="79" t="s">
        <v>782</v>
      </c>
      <c r="O3881" s="79" t="s">
        <v>788</v>
      </c>
      <c r="P3881" s="79" t="s">
        <v>776</v>
      </c>
    </row>
    <row r="3882" spans="11:16">
      <c r="K3882" s="362">
        <v>49231</v>
      </c>
      <c r="L3882" s="79" t="s">
        <v>773</v>
      </c>
      <c r="N3882" s="79" t="s">
        <v>752</v>
      </c>
      <c r="O3882" s="79" t="s">
        <v>754</v>
      </c>
      <c r="P3882" s="79" t="s">
        <v>750</v>
      </c>
    </row>
    <row r="3883" spans="11:16">
      <c r="K3883" s="362">
        <v>49232</v>
      </c>
      <c r="L3883" s="79" t="s">
        <v>774</v>
      </c>
      <c r="N3883" s="79" t="s">
        <v>782</v>
      </c>
      <c r="O3883" s="79" t="s">
        <v>758</v>
      </c>
      <c r="P3883" s="79" t="s">
        <v>750</v>
      </c>
    </row>
    <row r="3884" spans="11:16">
      <c r="K3884" s="362">
        <v>49233</v>
      </c>
      <c r="L3884" s="79" t="s">
        <v>767</v>
      </c>
      <c r="N3884" s="79" t="s">
        <v>779</v>
      </c>
      <c r="O3884" s="79" t="s">
        <v>783</v>
      </c>
      <c r="P3884" s="79" t="s">
        <v>775</v>
      </c>
    </row>
    <row r="3885" spans="11:16">
      <c r="K3885" s="362">
        <v>49234</v>
      </c>
      <c r="L3885" s="79" t="s">
        <v>769</v>
      </c>
      <c r="N3885" s="79" t="s">
        <v>750</v>
      </c>
      <c r="O3885" s="79" t="s">
        <v>777</v>
      </c>
      <c r="P3885" s="79" t="s">
        <v>754</v>
      </c>
    </row>
    <row r="3886" spans="11:16">
      <c r="K3886" s="362">
        <v>49235</v>
      </c>
      <c r="L3886" s="79" t="s">
        <v>770</v>
      </c>
      <c r="N3886" s="79" t="s">
        <v>779</v>
      </c>
      <c r="O3886" s="79" t="s">
        <v>752</v>
      </c>
      <c r="P3886" s="79" t="s">
        <v>790</v>
      </c>
    </row>
    <row r="3887" spans="11:16">
      <c r="K3887" s="362">
        <v>49236</v>
      </c>
      <c r="L3887" s="79" t="s">
        <v>771</v>
      </c>
      <c r="N3887" s="79" t="s">
        <v>750</v>
      </c>
      <c r="O3887" s="79" t="s">
        <v>778</v>
      </c>
      <c r="P3887" s="79" t="s">
        <v>754</v>
      </c>
    </row>
    <row r="3888" spans="11:16">
      <c r="K3888" s="362">
        <v>49237</v>
      </c>
      <c r="L3888" s="79" t="s">
        <v>772</v>
      </c>
      <c r="N3888" s="79" t="s">
        <v>750</v>
      </c>
      <c r="O3888" s="79" t="s">
        <v>752</v>
      </c>
      <c r="P3888" s="79" t="s">
        <v>780</v>
      </c>
    </row>
    <row r="3889" spans="11:16">
      <c r="K3889" s="362">
        <v>49238</v>
      </c>
      <c r="L3889" s="79" t="s">
        <v>773</v>
      </c>
      <c r="N3889" s="79" t="s">
        <v>750</v>
      </c>
      <c r="O3889" s="79" t="s">
        <v>782</v>
      </c>
      <c r="P3889" s="79" t="s">
        <v>754</v>
      </c>
    </row>
    <row r="3890" spans="11:16">
      <c r="K3890" s="362">
        <v>49239</v>
      </c>
      <c r="L3890" s="79" t="s">
        <v>774</v>
      </c>
      <c r="N3890" s="79" t="s">
        <v>784</v>
      </c>
      <c r="O3890" s="79" t="s">
        <v>752</v>
      </c>
      <c r="P3890" s="79" t="s">
        <v>754</v>
      </c>
    </row>
    <row r="3891" spans="11:16">
      <c r="K3891" s="362">
        <v>49240</v>
      </c>
      <c r="L3891" s="79" t="s">
        <v>767</v>
      </c>
      <c r="N3891" s="79" t="s">
        <v>754</v>
      </c>
      <c r="O3891" s="79" t="s">
        <v>781</v>
      </c>
      <c r="P3891" s="79" t="s">
        <v>752</v>
      </c>
    </row>
    <row r="3892" spans="11:16">
      <c r="K3892" s="362">
        <v>49241</v>
      </c>
      <c r="L3892" s="79" t="s">
        <v>769</v>
      </c>
      <c r="N3892" s="79" t="s">
        <v>775</v>
      </c>
      <c r="O3892" s="79" t="s">
        <v>750</v>
      </c>
      <c r="P3892" s="79" t="s">
        <v>777</v>
      </c>
    </row>
    <row r="3893" spans="11:16">
      <c r="K3893" s="362">
        <v>49242</v>
      </c>
      <c r="L3893" s="79" t="s">
        <v>770</v>
      </c>
      <c r="N3893" s="79" t="s">
        <v>754</v>
      </c>
      <c r="O3893" s="79" t="s">
        <v>750</v>
      </c>
      <c r="P3893" s="79" t="s">
        <v>752</v>
      </c>
    </row>
    <row r="3894" spans="11:16">
      <c r="K3894" s="362">
        <v>49243</v>
      </c>
      <c r="L3894" s="79" t="s">
        <v>771</v>
      </c>
      <c r="N3894" s="79" t="s">
        <v>790</v>
      </c>
      <c r="O3894" s="79" t="s">
        <v>750</v>
      </c>
      <c r="P3894" s="79" t="s">
        <v>782</v>
      </c>
    </row>
    <row r="3895" spans="11:16">
      <c r="K3895" s="362">
        <v>49244</v>
      </c>
      <c r="L3895" s="79" t="s">
        <v>772</v>
      </c>
      <c r="N3895" s="79" t="s">
        <v>754</v>
      </c>
      <c r="O3895" s="79" t="s">
        <v>779</v>
      </c>
      <c r="P3895" s="79" t="s">
        <v>777</v>
      </c>
    </row>
    <row r="3896" spans="11:16">
      <c r="K3896" s="362">
        <v>49245</v>
      </c>
      <c r="L3896" s="79" t="s">
        <v>773</v>
      </c>
      <c r="N3896" s="79" t="s">
        <v>754</v>
      </c>
      <c r="O3896" s="79" t="s">
        <v>781</v>
      </c>
      <c r="P3896" s="79" t="s">
        <v>752</v>
      </c>
    </row>
    <row r="3897" spans="11:16">
      <c r="K3897" s="362">
        <v>49246</v>
      </c>
      <c r="L3897" s="79" t="s">
        <v>774</v>
      </c>
      <c r="N3897" s="79" t="s">
        <v>790</v>
      </c>
      <c r="O3897" s="79" t="s">
        <v>779</v>
      </c>
      <c r="P3897" s="79" t="s">
        <v>783</v>
      </c>
    </row>
    <row r="3898" spans="11:16">
      <c r="K3898" s="362">
        <v>49247</v>
      </c>
      <c r="L3898" s="79" t="s">
        <v>767</v>
      </c>
      <c r="N3898" s="79" t="s">
        <v>752</v>
      </c>
      <c r="O3898" s="79" t="s">
        <v>785</v>
      </c>
      <c r="P3898" s="79" t="s">
        <v>750</v>
      </c>
    </row>
    <row r="3899" spans="11:16">
      <c r="K3899" s="362">
        <v>49248</v>
      </c>
      <c r="L3899" s="79" t="s">
        <v>769</v>
      </c>
      <c r="N3899" s="79" t="s">
        <v>752</v>
      </c>
      <c r="O3899" s="79" t="s">
        <v>789</v>
      </c>
      <c r="P3899" s="79" t="s">
        <v>750</v>
      </c>
    </row>
    <row r="3900" spans="11:16">
      <c r="K3900" s="362">
        <v>49249</v>
      </c>
      <c r="L3900" s="79" t="s">
        <v>770</v>
      </c>
      <c r="N3900" s="79" t="s">
        <v>782</v>
      </c>
      <c r="O3900" s="79" t="s">
        <v>754</v>
      </c>
      <c r="P3900" s="79" t="s">
        <v>750</v>
      </c>
    </row>
    <row r="3901" spans="11:16">
      <c r="K3901" s="362">
        <v>49250</v>
      </c>
      <c r="L3901" s="79" t="s">
        <v>771</v>
      </c>
      <c r="N3901" s="79" t="s">
        <v>752</v>
      </c>
      <c r="O3901" s="79" t="s">
        <v>754</v>
      </c>
      <c r="P3901" s="79" t="s">
        <v>781</v>
      </c>
    </row>
    <row r="3902" spans="11:16">
      <c r="K3902" s="362">
        <v>49251</v>
      </c>
      <c r="L3902" s="79" t="s">
        <v>772</v>
      </c>
      <c r="N3902" s="79" t="s">
        <v>782</v>
      </c>
      <c r="O3902" s="79" t="s">
        <v>754</v>
      </c>
      <c r="P3902" s="79" t="s">
        <v>750</v>
      </c>
    </row>
    <row r="3903" spans="11:16">
      <c r="K3903" s="362">
        <v>49252</v>
      </c>
      <c r="L3903" s="79" t="s">
        <v>773</v>
      </c>
      <c r="N3903" s="79" t="s">
        <v>753</v>
      </c>
      <c r="O3903" s="79" t="s">
        <v>775</v>
      </c>
      <c r="P3903" s="79" t="s">
        <v>750</v>
      </c>
    </row>
    <row r="3904" spans="11:16">
      <c r="K3904" s="362">
        <v>49253</v>
      </c>
      <c r="L3904" s="79" t="s">
        <v>774</v>
      </c>
      <c r="N3904" s="79" t="s">
        <v>752</v>
      </c>
      <c r="O3904" s="79" t="s">
        <v>785</v>
      </c>
      <c r="P3904" s="79" t="s">
        <v>776</v>
      </c>
    </row>
    <row r="3905" spans="11:16">
      <c r="K3905" s="362">
        <v>49254</v>
      </c>
      <c r="L3905" s="79" t="s">
        <v>767</v>
      </c>
      <c r="N3905" s="79" t="s">
        <v>781</v>
      </c>
      <c r="O3905" s="79" t="s">
        <v>752</v>
      </c>
      <c r="P3905" s="79" t="s">
        <v>754</v>
      </c>
    </row>
    <row r="3906" spans="11:16">
      <c r="K3906" s="362">
        <v>49255</v>
      </c>
      <c r="L3906" s="79" t="s">
        <v>769</v>
      </c>
      <c r="N3906" s="79" t="s">
        <v>776</v>
      </c>
      <c r="O3906" s="79" t="s">
        <v>752</v>
      </c>
      <c r="P3906" s="79" t="s">
        <v>789</v>
      </c>
    </row>
    <row r="3907" spans="11:16">
      <c r="K3907" s="362">
        <v>49256</v>
      </c>
      <c r="L3907" s="79" t="s">
        <v>770</v>
      </c>
      <c r="N3907" s="79" t="s">
        <v>750</v>
      </c>
      <c r="O3907" s="79" t="s">
        <v>752</v>
      </c>
      <c r="P3907" s="79" t="s">
        <v>758</v>
      </c>
    </row>
    <row r="3908" spans="11:16">
      <c r="K3908" s="362">
        <v>49257</v>
      </c>
      <c r="L3908" s="79" t="s">
        <v>771</v>
      </c>
      <c r="N3908" s="79" t="s">
        <v>750</v>
      </c>
      <c r="O3908" s="79" t="s">
        <v>752</v>
      </c>
      <c r="P3908" s="79" t="s">
        <v>785</v>
      </c>
    </row>
    <row r="3909" spans="11:16">
      <c r="K3909" s="362">
        <v>49258</v>
      </c>
      <c r="L3909" s="79" t="s">
        <v>772</v>
      </c>
      <c r="N3909" s="79" t="s">
        <v>776</v>
      </c>
      <c r="O3909" s="79" t="s">
        <v>782</v>
      </c>
      <c r="P3909" s="79" t="s">
        <v>780</v>
      </c>
    </row>
    <row r="3910" spans="11:16">
      <c r="K3910" s="362">
        <v>49259</v>
      </c>
      <c r="L3910" s="79" t="s">
        <v>773</v>
      </c>
      <c r="N3910" s="79" t="s">
        <v>750</v>
      </c>
      <c r="O3910" s="79" t="s">
        <v>753</v>
      </c>
      <c r="P3910" s="79" t="s">
        <v>775</v>
      </c>
    </row>
    <row r="3911" spans="11:16">
      <c r="K3911" s="362">
        <v>49260</v>
      </c>
      <c r="L3911" s="79" t="s">
        <v>774</v>
      </c>
      <c r="N3911" s="79" t="s">
        <v>750</v>
      </c>
      <c r="O3911" s="79" t="s">
        <v>777</v>
      </c>
      <c r="P3911" s="79" t="s">
        <v>775</v>
      </c>
    </row>
    <row r="3912" spans="11:16">
      <c r="K3912" s="362">
        <v>49261</v>
      </c>
      <c r="L3912" s="79" t="s">
        <v>767</v>
      </c>
      <c r="N3912" s="79" t="s">
        <v>788</v>
      </c>
      <c r="O3912" s="79" t="s">
        <v>750</v>
      </c>
      <c r="P3912" s="79" t="s">
        <v>752</v>
      </c>
    </row>
    <row r="3913" spans="11:16">
      <c r="K3913" s="362">
        <v>49262</v>
      </c>
      <c r="L3913" s="79" t="s">
        <v>769</v>
      </c>
      <c r="N3913" s="79" t="s">
        <v>789</v>
      </c>
      <c r="O3913" s="79" t="s">
        <v>750</v>
      </c>
      <c r="P3913" s="79" t="s">
        <v>783</v>
      </c>
    </row>
    <row r="3914" spans="11:16">
      <c r="K3914" s="362">
        <v>49263</v>
      </c>
      <c r="L3914" s="79" t="s">
        <v>770</v>
      </c>
      <c r="N3914" s="79" t="s">
        <v>790</v>
      </c>
      <c r="O3914" s="79" t="s">
        <v>776</v>
      </c>
      <c r="P3914" s="79" t="s">
        <v>752</v>
      </c>
    </row>
    <row r="3915" spans="11:16">
      <c r="K3915" s="362">
        <v>49264</v>
      </c>
      <c r="L3915" s="79" t="s">
        <v>771</v>
      </c>
      <c r="N3915" s="79" t="s">
        <v>754</v>
      </c>
      <c r="O3915" s="79" t="s">
        <v>784</v>
      </c>
      <c r="P3915" s="79" t="s">
        <v>786</v>
      </c>
    </row>
    <row r="3916" spans="11:16">
      <c r="K3916" s="362">
        <v>49265</v>
      </c>
      <c r="L3916" s="79" t="s">
        <v>772</v>
      </c>
      <c r="N3916" s="79" t="s">
        <v>785</v>
      </c>
      <c r="O3916" s="79" t="s">
        <v>791</v>
      </c>
      <c r="P3916" s="79" t="s">
        <v>752</v>
      </c>
    </row>
    <row r="3917" spans="11:16">
      <c r="K3917" s="362">
        <v>49266</v>
      </c>
      <c r="L3917" s="79" t="s">
        <v>773</v>
      </c>
      <c r="N3917" s="79" t="s">
        <v>754</v>
      </c>
      <c r="O3917" s="79" t="s">
        <v>791</v>
      </c>
      <c r="P3917" s="79" t="s">
        <v>753</v>
      </c>
    </row>
    <row r="3918" spans="11:16">
      <c r="K3918" s="362">
        <v>49267</v>
      </c>
      <c r="L3918" s="79" t="s">
        <v>774</v>
      </c>
      <c r="N3918" s="79" t="s">
        <v>775</v>
      </c>
      <c r="O3918" s="79" t="s">
        <v>776</v>
      </c>
      <c r="P3918" s="79" t="s">
        <v>752</v>
      </c>
    </row>
    <row r="3919" spans="11:16">
      <c r="K3919" s="362">
        <v>49268</v>
      </c>
      <c r="L3919" s="79" t="s">
        <v>767</v>
      </c>
      <c r="N3919" s="79" t="s">
        <v>752</v>
      </c>
      <c r="O3919" s="79" t="s">
        <v>780</v>
      </c>
      <c r="P3919" s="79" t="s">
        <v>781</v>
      </c>
    </row>
    <row r="3920" spans="11:16">
      <c r="K3920" s="362">
        <v>49269</v>
      </c>
      <c r="L3920" s="79" t="s">
        <v>769</v>
      </c>
      <c r="N3920" s="79" t="s">
        <v>782</v>
      </c>
      <c r="O3920" s="79" t="s">
        <v>754</v>
      </c>
      <c r="P3920" s="79" t="s">
        <v>776</v>
      </c>
    </row>
    <row r="3921" spans="11:16">
      <c r="K3921" s="362">
        <v>49270</v>
      </c>
      <c r="L3921" s="79" t="s">
        <v>770</v>
      </c>
      <c r="N3921" s="79" t="s">
        <v>752</v>
      </c>
      <c r="O3921" s="79" t="s">
        <v>785</v>
      </c>
      <c r="P3921" s="79" t="s">
        <v>750</v>
      </c>
    </row>
    <row r="3922" spans="11:16">
      <c r="K3922" s="362">
        <v>49271</v>
      </c>
      <c r="L3922" s="79" t="s">
        <v>771</v>
      </c>
      <c r="N3922" s="79" t="s">
        <v>752</v>
      </c>
      <c r="O3922" s="79" t="s">
        <v>754</v>
      </c>
      <c r="P3922" s="79" t="s">
        <v>784</v>
      </c>
    </row>
    <row r="3923" spans="11:16">
      <c r="K3923" s="362">
        <v>49272</v>
      </c>
      <c r="L3923" s="79" t="s">
        <v>772</v>
      </c>
      <c r="N3923" s="79" t="s">
        <v>752</v>
      </c>
      <c r="O3923" s="79" t="s">
        <v>780</v>
      </c>
      <c r="P3923" s="79" t="s">
        <v>750</v>
      </c>
    </row>
    <row r="3924" spans="11:16">
      <c r="K3924" s="362">
        <v>49273</v>
      </c>
      <c r="L3924" s="79" t="s">
        <v>773</v>
      </c>
      <c r="N3924" s="79" t="s">
        <v>782</v>
      </c>
      <c r="O3924" s="79" t="s">
        <v>785</v>
      </c>
      <c r="P3924" s="79" t="s">
        <v>750</v>
      </c>
    </row>
    <row r="3925" spans="11:16">
      <c r="K3925" s="362">
        <v>49274</v>
      </c>
      <c r="L3925" s="79" t="s">
        <v>774</v>
      </c>
      <c r="N3925" s="79" t="s">
        <v>777</v>
      </c>
      <c r="O3925" s="79" t="s">
        <v>754</v>
      </c>
      <c r="P3925" s="79" t="s">
        <v>784</v>
      </c>
    </row>
    <row r="3926" spans="11:16">
      <c r="K3926" s="362">
        <v>49275</v>
      </c>
      <c r="L3926" s="79" t="s">
        <v>767</v>
      </c>
      <c r="N3926" s="79" t="s">
        <v>779</v>
      </c>
      <c r="O3926" s="79" t="s">
        <v>783</v>
      </c>
      <c r="P3926" s="79" t="s">
        <v>754</v>
      </c>
    </row>
    <row r="3927" spans="11:16">
      <c r="K3927" s="362">
        <v>49276</v>
      </c>
      <c r="L3927" s="79" t="s">
        <v>769</v>
      </c>
      <c r="N3927" s="79" t="s">
        <v>781</v>
      </c>
      <c r="O3927" s="79" t="s">
        <v>752</v>
      </c>
      <c r="P3927" s="79" t="s">
        <v>754</v>
      </c>
    </row>
    <row r="3928" spans="11:16">
      <c r="K3928" s="362">
        <v>49277</v>
      </c>
      <c r="L3928" s="79" t="s">
        <v>770</v>
      </c>
      <c r="N3928" s="79" t="s">
        <v>792</v>
      </c>
      <c r="O3928" s="79" t="s">
        <v>752</v>
      </c>
      <c r="P3928" s="79" t="s">
        <v>780</v>
      </c>
    </row>
    <row r="3929" spans="11:16">
      <c r="K3929" s="362">
        <v>49278</v>
      </c>
      <c r="L3929" s="79" t="s">
        <v>771</v>
      </c>
      <c r="N3929" s="79" t="s">
        <v>750</v>
      </c>
      <c r="O3929" s="79" t="s">
        <v>752</v>
      </c>
      <c r="P3929" s="79" t="s">
        <v>754</v>
      </c>
    </row>
    <row r="3930" spans="11:16">
      <c r="K3930" s="362">
        <v>49279</v>
      </c>
      <c r="L3930" s="79" t="s">
        <v>772</v>
      </c>
      <c r="N3930" s="79" t="s">
        <v>750</v>
      </c>
      <c r="O3930" s="79" t="s">
        <v>777</v>
      </c>
      <c r="P3930" s="79" t="s">
        <v>780</v>
      </c>
    </row>
    <row r="3931" spans="11:16">
      <c r="K3931" s="362">
        <v>49280</v>
      </c>
      <c r="L3931" s="79" t="s">
        <v>773</v>
      </c>
      <c r="N3931" s="79" t="s">
        <v>750</v>
      </c>
      <c r="O3931" s="79" t="s">
        <v>752</v>
      </c>
      <c r="P3931" s="79" t="s">
        <v>758</v>
      </c>
    </row>
    <row r="3932" spans="11:16">
      <c r="K3932" s="362">
        <v>49281</v>
      </c>
      <c r="L3932" s="79" t="s">
        <v>774</v>
      </c>
      <c r="N3932" s="79" t="s">
        <v>776</v>
      </c>
      <c r="O3932" s="79" t="s">
        <v>752</v>
      </c>
      <c r="P3932" s="79" t="s">
        <v>754</v>
      </c>
    </row>
    <row r="3933" spans="11:16">
      <c r="K3933" s="362">
        <v>49282</v>
      </c>
      <c r="L3933" s="79" t="s">
        <v>767</v>
      </c>
      <c r="N3933" s="79" t="s">
        <v>785</v>
      </c>
      <c r="O3933" s="79" t="s">
        <v>776</v>
      </c>
      <c r="P3933" s="79" t="s">
        <v>777</v>
      </c>
    </row>
    <row r="3934" spans="11:16">
      <c r="K3934" s="362">
        <v>49283</v>
      </c>
      <c r="L3934" s="79" t="s">
        <v>769</v>
      </c>
      <c r="N3934" s="79" t="s">
        <v>754</v>
      </c>
      <c r="O3934" s="79" t="s">
        <v>750</v>
      </c>
      <c r="P3934" s="79" t="s">
        <v>783</v>
      </c>
    </row>
    <row r="3935" spans="11:16">
      <c r="K3935" s="362">
        <v>49284</v>
      </c>
      <c r="L3935" s="79" t="s">
        <v>770</v>
      </c>
      <c r="N3935" s="79" t="s">
        <v>754</v>
      </c>
      <c r="O3935" s="79" t="s">
        <v>792</v>
      </c>
      <c r="P3935" s="79" t="s">
        <v>752</v>
      </c>
    </row>
    <row r="3936" spans="11:16">
      <c r="K3936" s="362">
        <v>49285</v>
      </c>
      <c r="L3936" s="79" t="s">
        <v>771</v>
      </c>
      <c r="N3936" s="79" t="s">
        <v>754</v>
      </c>
      <c r="O3936" s="79" t="s">
        <v>751</v>
      </c>
      <c r="P3936" s="79" t="s">
        <v>752</v>
      </c>
    </row>
    <row r="3937" spans="11:16">
      <c r="K3937" s="362">
        <v>49286</v>
      </c>
      <c r="L3937" s="79" t="s">
        <v>772</v>
      </c>
      <c r="N3937" s="79" t="s">
        <v>754</v>
      </c>
      <c r="O3937" s="79" t="s">
        <v>781</v>
      </c>
      <c r="P3937" s="79" t="s">
        <v>783</v>
      </c>
    </row>
    <row r="3938" spans="11:16">
      <c r="K3938" s="362">
        <v>49287</v>
      </c>
      <c r="L3938" s="79" t="s">
        <v>773</v>
      </c>
      <c r="N3938" s="79" t="s">
        <v>780</v>
      </c>
      <c r="O3938" s="79" t="s">
        <v>779</v>
      </c>
      <c r="P3938" s="79" t="s">
        <v>752</v>
      </c>
    </row>
    <row r="3939" spans="11:16">
      <c r="K3939" s="362">
        <v>49288</v>
      </c>
      <c r="L3939" s="79" t="s">
        <v>774</v>
      </c>
      <c r="N3939" s="79" t="s">
        <v>758</v>
      </c>
      <c r="O3939" s="79" t="s">
        <v>776</v>
      </c>
      <c r="P3939" s="79" t="s">
        <v>752</v>
      </c>
    </row>
    <row r="3940" spans="11:16">
      <c r="K3940" s="362">
        <v>49289</v>
      </c>
      <c r="L3940" s="79" t="s">
        <v>767</v>
      </c>
      <c r="N3940" s="79" t="s">
        <v>777</v>
      </c>
      <c r="O3940" s="79" t="s">
        <v>775</v>
      </c>
      <c r="P3940" s="79" t="s">
        <v>791</v>
      </c>
    </row>
    <row r="3941" spans="11:16">
      <c r="K3941" s="362">
        <v>49290</v>
      </c>
      <c r="L3941" s="79" t="s">
        <v>769</v>
      </c>
      <c r="N3941" s="79" t="s">
        <v>752</v>
      </c>
      <c r="O3941" s="79" t="s">
        <v>754</v>
      </c>
      <c r="P3941" s="79" t="s">
        <v>792</v>
      </c>
    </row>
    <row r="3942" spans="11:16">
      <c r="K3942" s="362">
        <v>49291</v>
      </c>
      <c r="L3942" s="79" t="s">
        <v>770</v>
      </c>
      <c r="N3942" s="79" t="s">
        <v>752</v>
      </c>
      <c r="O3942" s="79" t="s">
        <v>775</v>
      </c>
      <c r="P3942" s="79" t="s">
        <v>784</v>
      </c>
    </row>
    <row r="3943" spans="11:16">
      <c r="K3943" s="362">
        <v>49292</v>
      </c>
      <c r="L3943" s="79" t="s">
        <v>771</v>
      </c>
      <c r="N3943" s="79" t="s">
        <v>783</v>
      </c>
      <c r="O3943" s="79" t="s">
        <v>754</v>
      </c>
      <c r="P3943" s="79" t="s">
        <v>750</v>
      </c>
    </row>
    <row r="3944" spans="11:16">
      <c r="K3944" s="362">
        <v>49293</v>
      </c>
      <c r="L3944" s="79" t="s">
        <v>772</v>
      </c>
      <c r="N3944" s="79" t="s">
        <v>778</v>
      </c>
      <c r="O3944" s="79" t="s">
        <v>788</v>
      </c>
      <c r="P3944" s="79" t="s">
        <v>781</v>
      </c>
    </row>
    <row r="3945" spans="11:16">
      <c r="K3945" s="362">
        <v>49294</v>
      </c>
      <c r="L3945" s="79" t="s">
        <v>773</v>
      </c>
      <c r="N3945" s="79" t="s">
        <v>786</v>
      </c>
      <c r="O3945" s="79" t="s">
        <v>754</v>
      </c>
      <c r="P3945" s="79" t="s">
        <v>750</v>
      </c>
    </row>
    <row r="3946" spans="11:16">
      <c r="K3946" s="362">
        <v>49295</v>
      </c>
      <c r="L3946" s="79" t="s">
        <v>774</v>
      </c>
      <c r="N3946" s="79" t="s">
        <v>786</v>
      </c>
      <c r="O3946" s="79" t="s">
        <v>758</v>
      </c>
      <c r="P3946" s="79" t="s">
        <v>776</v>
      </c>
    </row>
    <row r="3947" spans="11:16">
      <c r="K3947" s="362">
        <v>49296</v>
      </c>
      <c r="L3947" s="79" t="s">
        <v>767</v>
      </c>
      <c r="N3947" s="79" t="s">
        <v>776</v>
      </c>
      <c r="O3947" s="79" t="s">
        <v>752</v>
      </c>
      <c r="P3947" s="79" t="s">
        <v>754</v>
      </c>
    </row>
    <row r="3948" spans="11:16">
      <c r="K3948" s="362">
        <v>49297</v>
      </c>
      <c r="L3948" s="79" t="s">
        <v>769</v>
      </c>
      <c r="N3948" s="79" t="s">
        <v>779</v>
      </c>
      <c r="O3948" s="79" t="s">
        <v>777</v>
      </c>
      <c r="P3948" s="79" t="s">
        <v>780</v>
      </c>
    </row>
    <row r="3949" spans="11:16">
      <c r="K3949" s="362">
        <v>49298</v>
      </c>
      <c r="L3949" s="79" t="s">
        <v>770</v>
      </c>
      <c r="N3949" s="79" t="s">
        <v>750</v>
      </c>
      <c r="O3949" s="79" t="s">
        <v>752</v>
      </c>
      <c r="P3949" s="79" t="s">
        <v>754</v>
      </c>
    </row>
    <row r="3950" spans="11:16">
      <c r="K3950" s="362">
        <v>49299</v>
      </c>
      <c r="L3950" s="79" t="s">
        <v>771</v>
      </c>
      <c r="N3950" s="79" t="s">
        <v>750</v>
      </c>
      <c r="O3950" s="79" t="s">
        <v>777</v>
      </c>
      <c r="P3950" s="79" t="s">
        <v>780</v>
      </c>
    </row>
    <row r="3951" spans="11:16">
      <c r="K3951" s="362">
        <v>49300</v>
      </c>
      <c r="L3951" s="79" t="s">
        <v>772</v>
      </c>
      <c r="N3951" s="79" t="s">
        <v>750</v>
      </c>
      <c r="O3951" s="79" t="s">
        <v>752</v>
      </c>
      <c r="P3951" s="79" t="s">
        <v>758</v>
      </c>
    </row>
    <row r="3952" spans="11:16">
      <c r="K3952" s="362">
        <v>49301</v>
      </c>
      <c r="L3952" s="79" t="s">
        <v>773</v>
      </c>
      <c r="N3952" s="79" t="s">
        <v>776</v>
      </c>
      <c r="O3952" s="79" t="s">
        <v>752</v>
      </c>
      <c r="P3952" s="79" t="s">
        <v>754</v>
      </c>
    </row>
    <row r="3953" spans="11:16">
      <c r="K3953" s="362">
        <v>49302</v>
      </c>
      <c r="L3953" s="79" t="s">
        <v>774</v>
      </c>
      <c r="N3953" s="79" t="s">
        <v>781</v>
      </c>
      <c r="O3953" s="79" t="s">
        <v>783</v>
      </c>
      <c r="P3953" s="79" t="s">
        <v>785</v>
      </c>
    </row>
    <row r="3954" spans="11:16">
      <c r="K3954" s="362">
        <v>49303</v>
      </c>
      <c r="L3954" s="79" t="s">
        <v>767</v>
      </c>
      <c r="N3954" s="79" t="s">
        <v>754</v>
      </c>
      <c r="O3954" s="79" t="s">
        <v>750</v>
      </c>
      <c r="P3954" s="79" t="s">
        <v>783</v>
      </c>
    </row>
    <row r="3955" spans="11:16">
      <c r="K3955" s="362">
        <v>49304</v>
      </c>
      <c r="L3955" s="79" t="s">
        <v>769</v>
      </c>
      <c r="N3955" s="79" t="s">
        <v>754</v>
      </c>
      <c r="O3955" s="79" t="s">
        <v>792</v>
      </c>
      <c r="P3955" s="79" t="s">
        <v>752</v>
      </c>
    </row>
    <row r="3956" spans="11:16">
      <c r="K3956" s="362">
        <v>49305</v>
      </c>
      <c r="L3956" s="79" t="s">
        <v>770</v>
      </c>
      <c r="N3956" s="79" t="s">
        <v>754</v>
      </c>
      <c r="O3956" s="79" t="s">
        <v>751</v>
      </c>
      <c r="P3956" s="79" t="s">
        <v>752</v>
      </c>
    </row>
    <row r="3957" spans="11:16">
      <c r="K3957" s="362">
        <v>49306</v>
      </c>
      <c r="L3957" s="79" t="s">
        <v>771</v>
      </c>
      <c r="N3957" s="79" t="s">
        <v>754</v>
      </c>
      <c r="O3957" s="79" t="s">
        <v>781</v>
      </c>
      <c r="P3957" s="79" t="s">
        <v>783</v>
      </c>
    </row>
    <row r="3958" spans="11:16">
      <c r="K3958" s="362">
        <v>49307</v>
      </c>
      <c r="L3958" s="79" t="s">
        <v>772</v>
      </c>
      <c r="N3958" s="79" t="s">
        <v>780</v>
      </c>
      <c r="O3958" s="79" t="s">
        <v>779</v>
      </c>
      <c r="P3958" s="79" t="s">
        <v>752</v>
      </c>
    </row>
    <row r="3959" spans="11:16">
      <c r="K3959" s="362">
        <v>49308</v>
      </c>
      <c r="L3959" s="79" t="s">
        <v>773</v>
      </c>
      <c r="N3959" s="79" t="s">
        <v>758</v>
      </c>
      <c r="O3959" s="79" t="s">
        <v>776</v>
      </c>
      <c r="P3959" s="79" t="s">
        <v>752</v>
      </c>
    </row>
    <row r="3960" spans="11:16">
      <c r="K3960" s="362">
        <v>49309</v>
      </c>
      <c r="L3960" s="79" t="s">
        <v>774</v>
      </c>
      <c r="N3960" s="79" t="s">
        <v>785</v>
      </c>
      <c r="O3960" s="79" t="s">
        <v>776</v>
      </c>
      <c r="P3960" s="79" t="s">
        <v>786</v>
      </c>
    </row>
    <row r="3961" spans="11:16">
      <c r="K3961" s="362">
        <v>49310</v>
      </c>
      <c r="L3961" s="79" t="s">
        <v>767</v>
      </c>
      <c r="N3961" s="79" t="s">
        <v>752</v>
      </c>
      <c r="O3961" s="79" t="s">
        <v>754</v>
      </c>
      <c r="P3961" s="79" t="s">
        <v>792</v>
      </c>
    </row>
    <row r="3962" spans="11:16">
      <c r="K3962" s="362">
        <v>49311</v>
      </c>
      <c r="L3962" s="79" t="s">
        <v>769</v>
      </c>
      <c r="N3962" s="79" t="s">
        <v>752</v>
      </c>
      <c r="O3962" s="79" t="s">
        <v>775</v>
      </c>
      <c r="P3962" s="79" t="s">
        <v>784</v>
      </c>
    </row>
    <row r="3963" spans="11:16">
      <c r="K3963" s="362">
        <v>49312</v>
      </c>
      <c r="L3963" s="79" t="s">
        <v>770</v>
      </c>
      <c r="N3963" s="79" t="s">
        <v>783</v>
      </c>
      <c r="O3963" s="79" t="s">
        <v>754</v>
      </c>
      <c r="P3963" s="79" t="s">
        <v>750</v>
      </c>
    </row>
    <row r="3964" spans="11:16">
      <c r="K3964" s="362">
        <v>49313</v>
      </c>
      <c r="L3964" s="79" t="s">
        <v>771</v>
      </c>
      <c r="N3964" s="79" t="s">
        <v>778</v>
      </c>
      <c r="O3964" s="79" t="s">
        <v>788</v>
      </c>
      <c r="P3964" s="79" t="s">
        <v>781</v>
      </c>
    </row>
    <row r="3965" spans="11:16">
      <c r="K3965" s="362">
        <v>49314</v>
      </c>
      <c r="L3965" s="79" t="s">
        <v>772</v>
      </c>
      <c r="N3965" s="79" t="s">
        <v>786</v>
      </c>
      <c r="O3965" s="79" t="s">
        <v>754</v>
      </c>
      <c r="P3965" s="79" t="s">
        <v>750</v>
      </c>
    </row>
    <row r="3966" spans="11:16">
      <c r="K3966" s="362">
        <v>49315</v>
      </c>
      <c r="L3966" s="79" t="s">
        <v>773</v>
      </c>
      <c r="N3966" s="79" t="s">
        <v>786</v>
      </c>
      <c r="O3966" s="79" t="s">
        <v>758</v>
      </c>
      <c r="P3966" s="79" t="s">
        <v>776</v>
      </c>
    </row>
    <row r="3967" spans="11:16">
      <c r="K3967" s="362">
        <v>49316</v>
      </c>
      <c r="L3967" s="79" t="s">
        <v>774</v>
      </c>
      <c r="N3967" s="79" t="s">
        <v>783</v>
      </c>
      <c r="O3967" s="79" t="s">
        <v>754</v>
      </c>
      <c r="P3967" s="79" t="s">
        <v>750</v>
      </c>
    </row>
    <row r="3968" spans="11:16">
      <c r="K3968" s="362">
        <v>49317</v>
      </c>
      <c r="L3968" s="79" t="s">
        <v>767</v>
      </c>
      <c r="N3968" s="79" t="s">
        <v>779</v>
      </c>
      <c r="O3968" s="79" t="s">
        <v>777</v>
      </c>
      <c r="P3968" s="79" t="s">
        <v>780</v>
      </c>
    </row>
    <row r="3969" spans="11:16">
      <c r="K3969" s="362">
        <v>49318</v>
      </c>
      <c r="L3969" s="79" t="s">
        <v>769</v>
      </c>
      <c r="N3969" s="79" t="s">
        <v>750</v>
      </c>
      <c r="O3969" s="79" t="s">
        <v>777</v>
      </c>
      <c r="P3969" s="79" t="s">
        <v>754</v>
      </c>
    </row>
    <row r="3970" spans="11:16">
      <c r="K3970" s="362">
        <v>49319</v>
      </c>
      <c r="L3970" s="79" t="s">
        <v>770</v>
      </c>
      <c r="N3970" s="79" t="s">
        <v>792</v>
      </c>
      <c r="O3970" s="79" t="s">
        <v>782</v>
      </c>
      <c r="P3970" s="79" t="s">
        <v>780</v>
      </c>
    </row>
    <row r="3971" spans="11:16">
      <c r="K3971" s="362">
        <v>49320</v>
      </c>
      <c r="L3971" s="79" t="s">
        <v>771</v>
      </c>
      <c r="N3971" s="79" t="s">
        <v>750</v>
      </c>
      <c r="O3971" s="79" t="s">
        <v>777</v>
      </c>
      <c r="P3971" s="79" t="s">
        <v>785</v>
      </c>
    </row>
    <row r="3972" spans="11:16">
      <c r="K3972" s="362">
        <v>49321</v>
      </c>
      <c r="L3972" s="79" t="s">
        <v>772</v>
      </c>
      <c r="N3972" s="79" t="s">
        <v>750</v>
      </c>
      <c r="O3972" s="79" t="s">
        <v>752</v>
      </c>
      <c r="P3972" s="79" t="s">
        <v>754</v>
      </c>
    </row>
    <row r="3973" spans="11:16">
      <c r="K3973" s="362">
        <v>49322</v>
      </c>
      <c r="L3973" s="79" t="s">
        <v>773</v>
      </c>
      <c r="N3973" s="79" t="s">
        <v>751</v>
      </c>
      <c r="O3973" s="79" t="s">
        <v>752</v>
      </c>
      <c r="P3973" s="79" t="s">
        <v>780</v>
      </c>
    </row>
    <row r="3974" spans="11:16">
      <c r="K3974" s="362">
        <v>49323</v>
      </c>
      <c r="L3974" s="79" t="s">
        <v>774</v>
      </c>
      <c r="N3974" s="79" t="s">
        <v>750</v>
      </c>
      <c r="O3974" s="79" t="s">
        <v>777</v>
      </c>
      <c r="P3974" s="79" t="s">
        <v>754</v>
      </c>
    </row>
    <row r="3975" spans="11:16">
      <c r="K3975" s="362">
        <v>49324</v>
      </c>
      <c r="L3975" s="79" t="s">
        <v>767</v>
      </c>
      <c r="N3975" s="79" t="s">
        <v>754</v>
      </c>
      <c r="O3975" s="79" t="s">
        <v>781</v>
      </c>
      <c r="P3975" s="79" t="s">
        <v>783</v>
      </c>
    </row>
    <row r="3976" spans="11:16">
      <c r="K3976" s="362">
        <v>49325</v>
      </c>
      <c r="L3976" s="79" t="s">
        <v>769</v>
      </c>
      <c r="N3976" s="79" t="s">
        <v>780</v>
      </c>
      <c r="O3976" s="79" t="s">
        <v>791</v>
      </c>
      <c r="P3976" s="79" t="s">
        <v>783</v>
      </c>
    </row>
    <row r="3977" spans="11:16">
      <c r="K3977" s="362">
        <v>49326</v>
      </c>
      <c r="L3977" s="79" t="s">
        <v>770</v>
      </c>
      <c r="N3977" s="79" t="s">
        <v>754</v>
      </c>
      <c r="O3977" s="79" t="s">
        <v>779</v>
      </c>
      <c r="P3977" s="79" t="s">
        <v>752</v>
      </c>
    </row>
    <row r="3978" spans="11:16">
      <c r="K3978" s="362">
        <v>49327</v>
      </c>
      <c r="L3978" s="79" t="s">
        <v>771</v>
      </c>
      <c r="N3978" s="79" t="s">
        <v>775</v>
      </c>
      <c r="O3978" s="79" t="s">
        <v>751</v>
      </c>
      <c r="P3978" s="79" t="s">
        <v>752</v>
      </c>
    </row>
    <row r="3979" spans="11:16">
      <c r="K3979" s="362">
        <v>49328</v>
      </c>
      <c r="L3979" s="79" t="s">
        <v>772</v>
      </c>
      <c r="N3979" s="79" t="s">
        <v>754</v>
      </c>
      <c r="O3979" s="79" t="s">
        <v>779</v>
      </c>
      <c r="P3979" s="79" t="s">
        <v>753</v>
      </c>
    </row>
    <row r="3980" spans="11:16">
      <c r="K3980" s="362">
        <v>49329</v>
      </c>
      <c r="L3980" s="79" t="s">
        <v>773</v>
      </c>
      <c r="N3980" s="79" t="s">
        <v>775</v>
      </c>
      <c r="O3980" s="79" t="s">
        <v>751</v>
      </c>
      <c r="P3980" s="79" t="s">
        <v>783</v>
      </c>
    </row>
    <row r="3981" spans="11:16">
      <c r="K3981" s="362">
        <v>49330</v>
      </c>
      <c r="L3981" s="79" t="s">
        <v>774</v>
      </c>
      <c r="N3981" s="79" t="s">
        <v>780</v>
      </c>
      <c r="O3981" s="79" t="s">
        <v>776</v>
      </c>
      <c r="P3981" s="79" t="s">
        <v>752</v>
      </c>
    </row>
    <row r="3982" spans="11:16">
      <c r="K3982" s="362">
        <v>49331</v>
      </c>
      <c r="L3982" s="79" t="s">
        <v>767</v>
      </c>
      <c r="N3982" s="79" t="s">
        <v>777</v>
      </c>
      <c r="O3982" s="79" t="s">
        <v>775</v>
      </c>
      <c r="P3982" s="79" t="s">
        <v>750</v>
      </c>
    </row>
    <row r="3983" spans="11:16">
      <c r="K3983" s="362">
        <v>49332</v>
      </c>
      <c r="L3983" s="79" t="s">
        <v>769</v>
      </c>
      <c r="N3983" s="79" t="s">
        <v>752</v>
      </c>
      <c r="O3983" s="79" t="s">
        <v>754</v>
      </c>
      <c r="P3983" s="79" t="s">
        <v>750</v>
      </c>
    </row>
    <row r="3984" spans="11:16">
      <c r="K3984" s="362">
        <v>49333</v>
      </c>
      <c r="L3984" s="79" t="s">
        <v>770</v>
      </c>
      <c r="N3984" s="79" t="s">
        <v>777</v>
      </c>
      <c r="O3984" s="79" t="s">
        <v>775</v>
      </c>
      <c r="P3984" s="79" t="s">
        <v>750</v>
      </c>
    </row>
    <row r="3985" spans="11:16">
      <c r="K3985" s="362">
        <v>49334</v>
      </c>
      <c r="L3985" s="79" t="s">
        <v>771</v>
      </c>
      <c r="N3985" s="79" t="s">
        <v>783</v>
      </c>
      <c r="O3985" s="79" t="s">
        <v>754</v>
      </c>
      <c r="P3985" s="79" t="s">
        <v>750</v>
      </c>
    </row>
    <row r="3986" spans="11:16">
      <c r="K3986" s="362">
        <v>49335</v>
      </c>
      <c r="L3986" s="79" t="s">
        <v>772</v>
      </c>
      <c r="N3986" s="79" t="s">
        <v>752</v>
      </c>
      <c r="O3986" s="79" t="s">
        <v>775</v>
      </c>
      <c r="P3986" s="79" t="s">
        <v>779</v>
      </c>
    </row>
    <row r="3987" spans="11:16">
      <c r="K3987" s="362">
        <v>49336</v>
      </c>
      <c r="L3987" s="79" t="s">
        <v>773</v>
      </c>
      <c r="N3987" s="79" t="s">
        <v>752</v>
      </c>
      <c r="O3987" s="79" t="s">
        <v>754</v>
      </c>
      <c r="P3987" s="79" t="s">
        <v>750</v>
      </c>
    </row>
    <row r="3988" spans="11:16">
      <c r="K3988" s="362">
        <v>49337</v>
      </c>
      <c r="L3988" s="79" t="s">
        <v>774</v>
      </c>
      <c r="N3988" s="79" t="s">
        <v>752</v>
      </c>
      <c r="O3988" s="79" t="s">
        <v>775</v>
      </c>
      <c r="P3988" s="79" t="s">
        <v>779</v>
      </c>
    </row>
    <row r="3989" spans="11:16">
      <c r="K3989" s="362">
        <v>49338</v>
      </c>
      <c r="L3989" s="79" t="s">
        <v>767</v>
      </c>
      <c r="N3989" s="79" t="s">
        <v>750</v>
      </c>
      <c r="O3989" s="79" t="s">
        <v>753</v>
      </c>
      <c r="P3989" s="79" t="s">
        <v>780</v>
      </c>
    </row>
    <row r="3990" spans="11:16">
      <c r="K3990" s="362">
        <v>49339</v>
      </c>
      <c r="L3990" s="79" t="s">
        <v>769</v>
      </c>
      <c r="N3990" s="79" t="s">
        <v>750</v>
      </c>
      <c r="O3990" s="79" t="s">
        <v>783</v>
      </c>
      <c r="P3990" s="79" t="s">
        <v>754</v>
      </c>
    </row>
    <row r="3991" spans="11:16">
      <c r="K3991" s="362">
        <v>49340</v>
      </c>
      <c r="L3991" s="79" t="s">
        <v>770</v>
      </c>
      <c r="N3991" s="79" t="s">
        <v>781</v>
      </c>
      <c r="O3991" s="79" t="s">
        <v>752</v>
      </c>
      <c r="P3991" s="79" t="s">
        <v>754</v>
      </c>
    </row>
    <row r="3992" spans="11:16">
      <c r="K3992" s="362">
        <v>49341</v>
      </c>
      <c r="L3992" s="79" t="s">
        <v>771</v>
      </c>
      <c r="N3992" s="79" t="s">
        <v>750</v>
      </c>
      <c r="O3992" s="79" t="s">
        <v>778</v>
      </c>
      <c r="P3992" s="79" t="s">
        <v>754</v>
      </c>
    </row>
    <row r="3993" spans="11:16">
      <c r="K3993" s="362">
        <v>49342</v>
      </c>
      <c r="L3993" s="79" t="s">
        <v>772</v>
      </c>
      <c r="N3993" s="79" t="s">
        <v>779</v>
      </c>
      <c r="O3993" s="79" t="s">
        <v>752</v>
      </c>
      <c r="P3993" s="79" t="s">
        <v>780</v>
      </c>
    </row>
    <row r="3994" spans="11:16">
      <c r="K3994" s="362">
        <v>49343</v>
      </c>
      <c r="L3994" s="79" t="s">
        <v>773</v>
      </c>
      <c r="N3994" s="79" t="s">
        <v>781</v>
      </c>
      <c r="O3994" s="79" t="s">
        <v>752</v>
      </c>
      <c r="P3994" s="79" t="s">
        <v>785</v>
      </c>
    </row>
    <row r="3995" spans="11:16">
      <c r="K3995" s="362">
        <v>49344</v>
      </c>
      <c r="L3995" s="79" t="s">
        <v>774</v>
      </c>
      <c r="N3995" s="79" t="s">
        <v>750</v>
      </c>
      <c r="O3995" s="79" t="s">
        <v>778</v>
      </c>
      <c r="P3995" s="79" t="s">
        <v>780</v>
      </c>
    </row>
    <row r="3996" spans="11:16">
      <c r="K3996" s="362">
        <v>49345</v>
      </c>
      <c r="L3996" s="79" t="s">
        <v>767</v>
      </c>
      <c r="N3996" s="79" t="s">
        <v>775</v>
      </c>
      <c r="O3996" s="79" t="s">
        <v>750</v>
      </c>
      <c r="P3996" s="79" t="s">
        <v>777</v>
      </c>
    </row>
    <row r="3997" spans="11:16">
      <c r="K3997" s="362">
        <v>49346</v>
      </c>
      <c r="L3997" s="79" t="s">
        <v>769</v>
      </c>
      <c r="N3997" s="79" t="s">
        <v>754</v>
      </c>
      <c r="O3997" s="79" t="s">
        <v>750</v>
      </c>
      <c r="P3997" s="79" t="s">
        <v>787</v>
      </c>
    </row>
    <row r="3998" spans="11:16">
      <c r="K3998" s="362">
        <v>49347</v>
      </c>
      <c r="L3998" s="79" t="s">
        <v>770</v>
      </c>
      <c r="N3998" s="79" t="s">
        <v>754</v>
      </c>
      <c r="O3998" s="79" t="s">
        <v>779</v>
      </c>
      <c r="P3998" s="79" t="s">
        <v>752</v>
      </c>
    </row>
    <row r="3999" spans="11:16">
      <c r="K3999" s="362">
        <v>49348</v>
      </c>
      <c r="L3999" s="79" t="s">
        <v>771</v>
      </c>
      <c r="N3999" s="79" t="s">
        <v>754</v>
      </c>
      <c r="O3999" s="79" t="s">
        <v>750</v>
      </c>
      <c r="P3999" s="79" t="s">
        <v>752</v>
      </c>
    </row>
    <row r="4000" spans="11:16">
      <c r="K4000" s="362">
        <v>49349</v>
      </c>
      <c r="L4000" s="79" t="s">
        <v>772</v>
      </c>
      <c r="N4000" s="79" t="s">
        <v>785</v>
      </c>
      <c r="O4000" s="79" t="s">
        <v>779</v>
      </c>
      <c r="P4000" s="79" t="s">
        <v>752</v>
      </c>
    </row>
    <row r="4001" spans="11:16">
      <c r="K4001" s="362">
        <v>49350</v>
      </c>
      <c r="L4001" s="79" t="s">
        <v>773</v>
      </c>
      <c r="N4001" s="79" t="s">
        <v>754</v>
      </c>
      <c r="O4001" s="79" t="s">
        <v>751</v>
      </c>
      <c r="P4001" s="79" t="s">
        <v>783</v>
      </c>
    </row>
    <row r="4002" spans="11:16">
      <c r="K4002" s="362">
        <v>49351</v>
      </c>
      <c r="L4002" s="79" t="s">
        <v>774</v>
      </c>
      <c r="N4002" s="79" t="s">
        <v>754</v>
      </c>
      <c r="O4002" s="79" t="s">
        <v>750</v>
      </c>
      <c r="P4002" s="79" t="s">
        <v>777</v>
      </c>
    </row>
    <row r="4003" spans="11:16">
      <c r="K4003" s="362">
        <v>49352</v>
      </c>
      <c r="L4003" s="79" t="s">
        <v>767</v>
      </c>
      <c r="N4003" s="79" t="s">
        <v>783</v>
      </c>
      <c r="O4003" s="79" t="s">
        <v>785</v>
      </c>
      <c r="P4003" s="79" t="s">
        <v>750</v>
      </c>
    </row>
    <row r="4004" spans="11:16">
      <c r="K4004" s="362">
        <v>49353</v>
      </c>
      <c r="L4004" s="79" t="s">
        <v>769</v>
      </c>
      <c r="N4004" s="79" t="s">
        <v>752</v>
      </c>
      <c r="O4004" s="79" t="s">
        <v>775</v>
      </c>
      <c r="P4004" s="79" t="s">
        <v>750</v>
      </c>
    </row>
    <row r="4005" spans="11:16">
      <c r="K4005" s="362">
        <v>49354</v>
      </c>
      <c r="L4005" s="79" t="s">
        <v>770</v>
      </c>
      <c r="N4005" s="79" t="s">
        <v>787</v>
      </c>
      <c r="O4005" s="79" t="s">
        <v>754</v>
      </c>
      <c r="P4005" s="79" t="s">
        <v>750</v>
      </c>
    </row>
    <row r="4006" spans="11:16">
      <c r="K4006" s="362">
        <v>49355</v>
      </c>
      <c r="L4006" s="79" t="s">
        <v>771</v>
      </c>
      <c r="N4006" s="79" t="s">
        <v>752</v>
      </c>
      <c r="O4006" s="79" t="s">
        <v>754</v>
      </c>
      <c r="P4006" s="79" t="s">
        <v>779</v>
      </c>
    </row>
    <row r="4007" spans="11:16">
      <c r="K4007" s="362">
        <v>49356</v>
      </c>
      <c r="L4007" s="79" t="s">
        <v>772</v>
      </c>
      <c r="N4007" s="79" t="s">
        <v>783</v>
      </c>
      <c r="O4007" s="79" t="s">
        <v>754</v>
      </c>
      <c r="P4007" s="79" t="s">
        <v>750</v>
      </c>
    </row>
    <row r="4008" spans="11:16">
      <c r="K4008" s="362">
        <v>49357</v>
      </c>
      <c r="L4008" s="79" t="s">
        <v>773</v>
      </c>
      <c r="N4008" s="79" t="s">
        <v>752</v>
      </c>
      <c r="O4008" s="79" t="s">
        <v>785</v>
      </c>
      <c r="P4008" s="79" t="s">
        <v>781</v>
      </c>
    </row>
    <row r="4009" spans="11:16">
      <c r="K4009" s="362">
        <v>49358</v>
      </c>
      <c r="L4009" s="79" t="s">
        <v>774</v>
      </c>
      <c r="N4009" s="79" t="s">
        <v>782</v>
      </c>
      <c r="O4009" s="79" t="s">
        <v>754</v>
      </c>
      <c r="P4009" s="79" t="s">
        <v>776</v>
      </c>
    </row>
    <row r="4010" spans="11:16">
      <c r="K4010" s="362">
        <v>49359</v>
      </c>
      <c r="L4010" s="79" t="s">
        <v>767</v>
      </c>
      <c r="N4010" s="79" t="s">
        <v>751</v>
      </c>
      <c r="O4010" s="79" t="s">
        <v>752</v>
      </c>
      <c r="P4010" s="79" t="s">
        <v>754</v>
      </c>
    </row>
    <row r="4011" spans="11:16">
      <c r="K4011" s="362">
        <v>49360</v>
      </c>
      <c r="L4011" s="79" t="s">
        <v>769</v>
      </c>
      <c r="N4011" s="79" t="s">
        <v>779</v>
      </c>
      <c r="O4011" s="79" t="s">
        <v>753</v>
      </c>
      <c r="P4011" s="79" t="s">
        <v>775</v>
      </c>
    </row>
    <row r="4012" spans="11:16">
      <c r="K4012" s="362">
        <v>49361</v>
      </c>
      <c r="L4012" s="79" t="s">
        <v>770</v>
      </c>
      <c r="N4012" s="79" t="s">
        <v>751</v>
      </c>
      <c r="O4012" s="79" t="s">
        <v>783</v>
      </c>
      <c r="P4012" s="79" t="s">
        <v>780</v>
      </c>
    </row>
    <row r="4013" spans="11:16">
      <c r="K4013" s="362">
        <v>49362</v>
      </c>
      <c r="L4013" s="79" t="s">
        <v>771</v>
      </c>
      <c r="N4013" s="79" t="s">
        <v>776</v>
      </c>
      <c r="O4013" s="79" t="s">
        <v>752</v>
      </c>
      <c r="P4013" s="79" t="s">
        <v>785</v>
      </c>
    </row>
    <row r="4014" spans="11:16">
      <c r="K4014" s="362">
        <v>49363</v>
      </c>
      <c r="L4014" s="79" t="s">
        <v>772</v>
      </c>
      <c r="N4014" s="79" t="s">
        <v>776</v>
      </c>
      <c r="O4014" s="79" t="s">
        <v>752</v>
      </c>
      <c r="P4014" s="79" t="s">
        <v>754</v>
      </c>
    </row>
    <row r="4015" spans="11:16">
      <c r="K4015" s="362">
        <v>49364</v>
      </c>
      <c r="L4015" s="79" t="s">
        <v>773</v>
      </c>
      <c r="N4015" s="79" t="s">
        <v>750</v>
      </c>
      <c r="O4015" s="79" t="s">
        <v>752</v>
      </c>
      <c r="P4015" s="79" t="s">
        <v>785</v>
      </c>
    </row>
    <row r="4016" spans="11:16">
      <c r="K4016" s="362">
        <v>49365</v>
      </c>
      <c r="L4016" s="79" t="s">
        <v>774</v>
      </c>
      <c r="N4016" s="79" t="s">
        <v>776</v>
      </c>
      <c r="O4016" s="79" t="s">
        <v>752</v>
      </c>
      <c r="P4016" s="79" t="s">
        <v>775</v>
      </c>
    </row>
    <row r="4017" spans="11:16">
      <c r="K4017" s="362">
        <v>49366</v>
      </c>
      <c r="L4017" s="79" t="s">
        <v>767</v>
      </c>
      <c r="N4017" s="79" t="s">
        <v>754</v>
      </c>
      <c r="O4017" s="79" t="s">
        <v>750</v>
      </c>
      <c r="P4017" s="79" t="s">
        <v>752</v>
      </c>
    </row>
    <row r="4018" spans="11:16">
      <c r="K4018" s="362">
        <v>49367</v>
      </c>
      <c r="L4018" s="79" t="s">
        <v>769</v>
      </c>
      <c r="N4018" s="79" t="s">
        <v>775</v>
      </c>
      <c r="O4018" s="79" t="s">
        <v>779</v>
      </c>
      <c r="P4018" s="79" t="s">
        <v>752</v>
      </c>
    </row>
    <row r="4019" spans="11:16">
      <c r="K4019" s="362">
        <v>49368</v>
      </c>
      <c r="L4019" s="79" t="s">
        <v>770</v>
      </c>
      <c r="N4019" s="79" t="s">
        <v>754</v>
      </c>
      <c r="O4019" s="79" t="s">
        <v>750</v>
      </c>
      <c r="P4019" s="79" t="s">
        <v>752</v>
      </c>
    </row>
    <row r="4020" spans="11:16">
      <c r="K4020" s="362">
        <v>49369</v>
      </c>
      <c r="L4020" s="79" t="s">
        <v>771</v>
      </c>
      <c r="N4020" s="79" t="s">
        <v>775</v>
      </c>
      <c r="O4020" s="79" t="s">
        <v>779</v>
      </c>
      <c r="P4020" s="79" t="s">
        <v>752</v>
      </c>
    </row>
    <row r="4021" spans="11:16">
      <c r="K4021" s="362">
        <v>49370</v>
      </c>
      <c r="L4021" s="79" t="s">
        <v>772</v>
      </c>
      <c r="N4021" s="79" t="s">
        <v>758</v>
      </c>
      <c r="O4021" s="79" t="s">
        <v>779</v>
      </c>
      <c r="P4021" s="79" t="s">
        <v>752</v>
      </c>
    </row>
    <row r="4022" spans="11:16">
      <c r="K4022" s="362">
        <v>49371</v>
      </c>
      <c r="L4022" s="79" t="s">
        <v>773</v>
      </c>
      <c r="N4022" s="79" t="s">
        <v>775</v>
      </c>
      <c r="O4022" s="79" t="s">
        <v>750</v>
      </c>
      <c r="P4022" s="79" t="s">
        <v>777</v>
      </c>
    </row>
    <row r="4023" spans="11:16">
      <c r="K4023" s="362">
        <v>49372</v>
      </c>
      <c r="L4023" s="79" t="s">
        <v>774</v>
      </c>
      <c r="N4023" s="79" t="s">
        <v>754</v>
      </c>
      <c r="O4023" s="79" t="s">
        <v>750</v>
      </c>
      <c r="P4023" s="79" t="s">
        <v>752</v>
      </c>
    </row>
    <row r="4024" spans="11:16">
      <c r="K4024" s="362">
        <v>49373</v>
      </c>
      <c r="L4024" s="79" t="s">
        <v>767</v>
      </c>
      <c r="N4024" s="79" t="s">
        <v>778</v>
      </c>
      <c r="O4024" s="79" t="s">
        <v>754</v>
      </c>
      <c r="P4024" s="79" t="s">
        <v>779</v>
      </c>
    </row>
    <row r="4025" spans="11:16">
      <c r="K4025" s="362">
        <v>49374</v>
      </c>
      <c r="L4025" s="79" t="s">
        <v>769</v>
      </c>
      <c r="N4025" s="79" t="s">
        <v>752</v>
      </c>
      <c r="O4025" s="79" t="s">
        <v>780</v>
      </c>
      <c r="P4025" s="79" t="s">
        <v>781</v>
      </c>
    </row>
    <row r="4026" spans="11:16">
      <c r="K4026" s="362">
        <v>49375</v>
      </c>
      <c r="L4026" s="79" t="s">
        <v>770</v>
      </c>
      <c r="N4026" s="79" t="s">
        <v>752</v>
      </c>
      <c r="O4026" s="79" t="s">
        <v>785</v>
      </c>
      <c r="P4026" s="79" t="s">
        <v>750</v>
      </c>
    </row>
    <row r="4027" spans="11:16">
      <c r="K4027" s="362">
        <v>49376</v>
      </c>
      <c r="L4027" s="79" t="s">
        <v>771</v>
      </c>
      <c r="N4027" s="79" t="s">
        <v>778</v>
      </c>
      <c r="O4027" s="79" t="s">
        <v>780</v>
      </c>
      <c r="P4027" s="79" t="s">
        <v>776</v>
      </c>
    </row>
    <row r="4028" spans="11:16">
      <c r="K4028" s="362">
        <v>49377</v>
      </c>
      <c r="L4028" s="79" t="s">
        <v>772</v>
      </c>
      <c r="N4028" s="79" t="s">
        <v>752</v>
      </c>
      <c r="O4028" s="79" t="s">
        <v>785</v>
      </c>
      <c r="P4028" s="79" t="s">
        <v>750</v>
      </c>
    </row>
    <row r="4029" spans="11:16">
      <c r="K4029" s="362">
        <v>49378</v>
      </c>
      <c r="L4029" s="79" t="s">
        <v>773</v>
      </c>
      <c r="N4029" s="79" t="s">
        <v>752</v>
      </c>
      <c r="O4029" s="79" t="s">
        <v>789</v>
      </c>
      <c r="P4029" s="79" t="s">
        <v>750</v>
      </c>
    </row>
    <row r="4030" spans="11:16">
      <c r="K4030" s="362">
        <v>49379</v>
      </c>
      <c r="L4030" s="79" t="s">
        <v>774</v>
      </c>
      <c r="N4030" s="79" t="s">
        <v>782</v>
      </c>
      <c r="O4030" s="79" t="s">
        <v>754</v>
      </c>
      <c r="P4030" s="79" t="s">
        <v>750</v>
      </c>
    </row>
    <row r="4031" spans="11:16">
      <c r="K4031" s="362">
        <v>49380</v>
      </c>
      <c r="L4031" s="79" t="s">
        <v>767</v>
      </c>
      <c r="N4031" s="79" t="s">
        <v>750</v>
      </c>
      <c r="O4031" s="79" t="s">
        <v>752</v>
      </c>
      <c r="P4031" s="79" t="s">
        <v>785</v>
      </c>
    </row>
    <row r="4032" spans="11:16">
      <c r="K4032" s="362">
        <v>49381</v>
      </c>
      <c r="L4032" s="79" t="s">
        <v>769</v>
      </c>
      <c r="N4032" s="79" t="s">
        <v>779</v>
      </c>
      <c r="O4032" s="79" t="s">
        <v>752</v>
      </c>
      <c r="P4032" s="79" t="s">
        <v>754</v>
      </c>
    </row>
    <row r="4033" spans="11:16">
      <c r="K4033" s="362">
        <v>49382</v>
      </c>
      <c r="L4033" s="79" t="s">
        <v>770</v>
      </c>
      <c r="N4033" s="79" t="s">
        <v>751</v>
      </c>
      <c r="O4033" s="79" t="s">
        <v>783</v>
      </c>
      <c r="P4033" s="79" t="s">
        <v>754</v>
      </c>
    </row>
    <row r="4034" spans="11:16">
      <c r="K4034" s="362">
        <v>49383</v>
      </c>
      <c r="L4034" s="79" t="s">
        <v>771</v>
      </c>
      <c r="N4034" s="79" t="s">
        <v>750</v>
      </c>
      <c r="O4034" s="79" t="s">
        <v>752</v>
      </c>
      <c r="P4034" s="79" t="s">
        <v>754</v>
      </c>
    </row>
    <row r="4035" spans="11:16">
      <c r="K4035" s="362">
        <v>49384</v>
      </c>
      <c r="L4035" s="79" t="s">
        <v>772</v>
      </c>
      <c r="N4035" s="79" t="s">
        <v>750</v>
      </c>
      <c r="O4035" s="79" t="s">
        <v>778</v>
      </c>
      <c r="P4035" s="79" t="s">
        <v>754</v>
      </c>
    </row>
    <row r="4036" spans="11:16">
      <c r="K4036" s="362">
        <v>49385</v>
      </c>
      <c r="L4036" s="79" t="s">
        <v>773</v>
      </c>
      <c r="N4036" s="79" t="s">
        <v>779</v>
      </c>
      <c r="O4036" s="79" t="s">
        <v>752</v>
      </c>
      <c r="P4036" s="79" t="s">
        <v>780</v>
      </c>
    </row>
    <row r="4037" spans="11:16">
      <c r="K4037" s="362">
        <v>49386</v>
      </c>
      <c r="L4037" s="79" t="s">
        <v>774</v>
      </c>
      <c r="N4037" s="79" t="s">
        <v>781</v>
      </c>
      <c r="O4037" s="79" t="s">
        <v>752</v>
      </c>
      <c r="P4037" s="79" t="s">
        <v>785</v>
      </c>
    </row>
    <row r="4038" spans="11:16">
      <c r="K4038" s="362">
        <v>49387</v>
      </c>
      <c r="L4038" s="79" t="s">
        <v>767</v>
      </c>
      <c r="N4038" s="79" t="s">
        <v>754</v>
      </c>
      <c r="O4038" s="79" t="s">
        <v>784</v>
      </c>
      <c r="P4038" s="79" t="s">
        <v>782</v>
      </c>
    </row>
    <row r="4039" spans="11:16">
      <c r="K4039" s="362">
        <v>49388</v>
      </c>
      <c r="L4039" s="79" t="s">
        <v>769</v>
      </c>
      <c r="N4039" s="79" t="s">
        <v>775</v>
      </c>
      <c r="O4039" s="79" t="s">
        <v>750</v>
      </c>
      <c r="P4039" s="79" t="s">
        <v>777</v>
      </c>
    </row>
    <row r="4040" spans="11:16">
      <c r="K4040" s="362">
        <v>49389</v>
      </c>
      <c r="L4040" s="79" t="s">
        <v>770</v>
      </c>
      <c r="N4040" s="79" t="s">
        <v>754</v>
      </c>
      <c r="O4040" s="79" t="s">
        <v>750</v>
      </c>
      <c r="P4040" s="79" t="s">
        <v>787</v>
      </c>
    </row>
    <row r="4041" spans="11:16">
      <c r="K4041" s="362">
        <v>49390</v>
      </c>
      <c r="L4041" s="79" t="s">
        <v>771</v>
      </c>
      <c r="N4041" s="79" t="s">
        <v>754</v>
      </c>
      <c r="O4041" s="79" t="s">
        <v>779</v>
      </c>
      <c r="P4041" s="79" t="s">
        <v>752</v>
      </c>
    </row>
    <row r="4042" spans="11:16">
      <c r="K4042" s="362">
        <v>49391</v>
      </c>
      <c r="L4042" s="79" t="s">
        <v>772</v>
      </c>
      <c r="N4042" s="79" t="s">
        <v>754</v>
      </c>
      <c r="O4042" s="79" t="s">
        <v>750</v>
      </c>
      <c r="P4042" s="79" t="s">
        <v>752</v>
      </c>
    </row>
    <row r="4043" spans="11:16">
      <c r="K4043" s="362">
        <v>49392</v>
      </c>
      <c r="L4043" s="79" t="s">
        <v>773</v>
      </c>
      <c r="N4043" s="79" t="s">
        <v>785</v>
      </c>
      <c r="O4043" s="79" t="s">
        <v>779</v>
      </c>
      <c r="P4043" s="79" t="s">
        <v>752</v>
      </c>
    </row>
    <row r="4044" spans="11:16">
      <c r="K4044" s="362">
        <v>49393</v>
      </c>
      <c r="L4044" s="79" t="s">
        <v>774</v>
      </c>
      <c r="N4044" s="79" t="s">
        <v>754</v>
      </c>
      <c r="O4044" s="79" t="s">
        <v>751</v>
      </c>
      <c r="P4044" s="79" t="s">
        <v>783</v>
      </c>
    </row>
    <row r="4045" spans="11:16">
      <c r="K4045" s="362">
        <v>49394</v>
      </c>
      <c r="L4045" s="79" t="s">
        <v>767</v>
      </c>
      <c r="N4045" s="79" t="s">
        <v>752</v>
      </c>
      <c r="O4045" s="79" t="s">
        <v>754</v>
      </c>
      <c r="P4045" s="79" t="s">
        <v>781</v>
      </c>
    </row>
    <row r="4046" spans="11:16">
      <c r="K4046" s="362">
        <v>49395</v>
      </c>
      <c r="L4046" s="79" t="s">
        <v>769</v>
      </c>
      <c r="N4046" s="79" t="s">
        <v>783</v>
      </c>
      <c r="O4046" s="79" t="s">
        <v>785</v>
      </c>
      <c r="P4046" s="79" t="s">
        <v>750</v>
      </c>
    </row>
    <row r="4047" spans="11:16">
      <c r="K4047" s="362">
        <v>49396</v>
      </c>
      <c r="L4047" s="79" t="s">
        <v>770</v>
      </c>
      <c r="N4047" s="79" t="s">
        <v>752</v>
      </c>
      <c r="O4047" s="79" t="s">
        <v>775</v>
      </c>
      <c r="P4047" s="79" t="s">
        <v>750</v>
      </c>
    </row>
    <row r="4048" spans="11:16">
      <c r="K4048" s="362">
        <v>49397</v>
      </c>
      <c r="L4048" s="79" t="s">
        <v>771</v>
      </c>
      <c r="N4048" s="79" t="s">
        <v>787</v>
      </c>
      <c r="O4048" s="79" t="s">
        <v>754</v>
      </c>
      <c r="P4048" s="79" t="s">
        <v>750</v>
      </c>
    </row>
    <row r="4049" spans="11:16">
      <c r="K4049" s="362">
        <v>49398</v>
      </c>
      <c r="L4049" s="79" t="s">
        <v>772</v>
      </c>
      <c r="N4049" s="79" t="s">
        <v>753</v>
      </c>
      <c r="O4049" s="79" t="s">
        <v>754</v>
      </c>
      <c r="P4049" s="79" t="s">
        <v>750</v>
      </c>
    </row>
    <row r="4050" spans="11:16">
      <c r="K4050" s="362">
        <v>49399</v>
      </c>
      <c r="L4050" s="79" t="s">
        <v>773</v>
      </c>
      <c r="N4050" s="79" t="s">
        <v>777</v>
      </c>
      <c r="O4050" s="79" t="s">
        <v>775</v>
      </c>
      <c r="P4050" s="79" t="s">
        <v>779</v>
      </c>
    </row>
    <row r="4051" spans="11:16">
      <c r="K4051" s="362">
        <v>49400</v>
      </c>
      <c r="L4051" s="79" t="s">
        <v>774</v>
      </c>
      <c r="N4051" s="79" t="s">
        <v>782</v>
      </c>
      <c r="O4051" s="79" t="s">
        <v>754</v>
      </c>
      <c r="P4051" s="79" t="s">
        <v>751</v>
      </c>
    </row>
    <row r="4052" spans="11:16">
      <c r="K4052" s="362">
        <v>49401</v>
      </c>
      <c r="L4052" s="79" t="s">
        <v>767</v>
      </c>
      <c r="N4052" s="79" t="s">
        <v>776</v>
      </c>
      <c r="O4052" s="79" t="s">
        <v>752</v>
      </c>
      <c r="P4052" s="79" t="s">
        <v>785</v>
      </c>
    </row>
    <row r="4053" spans="11:16">
      <c r="K4053" s="362">
        <v>49402</v>
      </c>
      <c r="L4053" s="79" t="s">
        <v>769</v>
      </c>
      <c r="N4053" s="79" t="s">
        <v>776</v>
      </c>
      <c r="O4053" s="79" t="s">
        <v>786</v>
      </c>
      <c r="P4053" s="79" t="s">
        <v>754</v>
      </c>
    </row>
    <row r="4054" spans="11:16">
      <c r="K4054" s="362">
        <v>49403</v>
      </c>
      <c r="L4054" s="79" t="s">
        <v>770</v>
      </c>
      <c r="N4054" s="79" t="s">
        <v>750</v>
      </c>
      <c r="O4054" s="79" t="s">
        <v>787</v>
      </c>
      <c r="P4054" s="79" t="s">
        <v>754</v>
      </c>
    </row>
    <row r="4055" spans="11:16">
      <c r="K4055" s="362">
        <v>49404</v>
      </c>
      <c r="L4055" s="79" t="s">
        <v>771</v>
      </c>
      <c r="N4055" s="79" t="s">
        <v>776</v>
      </c>
      <c r="O4055" s="79" t="s">
        <v>778</v>
      </c>
      <c r="P4055" s="79" t="s">
        <v>775</v>
      </c>
    </row>
    <row r="4056" spans="11:16">
      <c r="K4056" s="362">
        <v>49405</v>
      </c>
      <c r="L4056" s="79" t="s">
        <v>772</v>
      </c>
      <c r="N4056" s="79" t="s">
        <v>750</v>
      </c>
      <c r="O4056" s="79" t="s">
        <v>752</v>
      </c>
      <c r="P4056" s="79" t="s">
        <v>790</v>
      </c>
    </row>
    <row r="4057" spans="11:16">
      <c r="K4057" s="362">
        <v>49406</v>
      </c>
      <c r="L4057" s="79" t="s">
        <v>773</v>
      </c>
      <c r="N4057" s="79" t="s">
        <v>791</v>
      </c>
      <c r="O4057" s="79" t="s">
        <v>777</v>
      </c>
      <c r="P4057" s="79" t="s">
        <v>788</v>
      </c>
    </row>
    <row r="4058" spans="11:16">
      <c r="K4058" s="362">
        <v>49407</v>
      </c>
      <c r="L4058" s="79" t="s">
        <v>774</v>
      </c>
      <c r="N4058" s="79" t="s">
        <v>750</v>
      </c>
      <c r="O4058" s="79" t="s">
        <v>752</v>
      </c>
      <c r="P4058" s="79" t="s">
        <v>788</v>
      </c>
    </row>
    <row r="4059" spans="11:16">
      <c r="K4059" s="362">
        <v>49408</v>
      </c>
      <c r="L4059" s="79" t="s">
        <v>767</v>
      </c>
      <c r="N4059" s="79" t="s">
        <v>758</v>
      </c>
      <c r="O4059" s="79" t="s">
        <v>776</v>
      </c>
      <c r="P4059" s="79" t="s">
        <v>783</v>
      </c>
    </row>
    <row r="4060" spans="11:16">
      <c r="K4060" s="362">
        <v>49409</v>
      </c>
      <c r="L4060" s="79" t="s">
        <v>769</v>
      </c>
      <c r="N4060" s="79" t="s">
        <v>754</v>
      </c>
      <c r="O4060" s="79" t="s">
        <v>750</v>
      </c>
      <c r="P4060" s="79" t="s">
        <v>782</v>
      </c>
    </row>
    <row r="4061" spans="11:16">
      <c r="K4061" s="362">
        <v>49410</v>
      </c>
      <c r="L4061" s="79" t="s">
        <v>770</v>
      </c>
      <c r="N4061" s="79" t="s">
        <v>785</v>
      </c>
      <c r="O4061" s="79" t="s">
        <v>779</v>
      </c>
      <c r="P4061" s="79" t="s">
        <v>752</v>
      </c>
    </row>
    <row r="4062" spans="11:16">
      <c r="K4062" s="362">
        <v>49411</v>
      </c>
      <c r="L4062" s="79" t="s">
        <v>771</v>
      </c>
      <c r="N4062" s="79" t="s">
        <v>785</v>
      </c>
      <c r="O4062" s="79" t="s">
        <v>750</v>
      </c>
      <c r="P4062" s="79" t="s">
        <v>752</v>
      </c>
    </row>
    <row r="4063" spans="11:16">
      <c r="K4063" s="362">
        <v>49412</v>
      </c>
      <c r="L4063" s="79" t="s">
        <v>772</v>
      </c>
      <c r="N4063" s="79" t="s">
        <v>754</v>
      </c>
      <c r="O4063" s="79" t="s">
        <v>750</v>
      </c>
      <c r="P4063" s="79" t="s">
        <v>782</v>
      </c>
    </row>
    <row r="4064" spans="11:16">
      <c r="K4064" s="362">
        <v>49413</v>
      </c>
      <c r="L4064" s="79" t="s">
        <v>773</v>
      </c>
      <c r="N4064" s="79" t="s">
        <v>775</v>
      </c>
      <c r="O4064" s="79" t="s">
        <v>750</v>
      </c>
      <c r="P4064" s="79" t="s">
        <v>752</v>
      </c>
    </row>
    <row r="4065" spans="11:16">
      <c r="K4065" s="362">
        <v>49414</v>
      </c>
      <c r="L4065" s="79" t="s">
        <v>774</v>
      </c>
      <c r="N4065" s="79" t="s">
        <v>754</v>
      </c>
      <c r="O4065" s="79" t="s">
        <v>781</v>
      </c>
      <c r="P4065" s="79" t="s">
        <v>777</v>
      </c>
    </row>
    <row r="4066" spans="11:16">
      <c r="K4066" s="362">
        <v>49415</v>
      </c>
      <c r="L4066" s="79" t="s">
        <v>767</v>
      </c>
      <c r="N4066" s="79" t="s">
        <v>782</v>
      </c>
      <c r="O4066" s="79" t="s">
        <v>754</v>
      </c>
      <c r="P4066" s="79" t="s">
        <v>776</v>
      </c>
    </row>
    <row r="4067" spans="11:16">
      <c r="K4067" s="362">
        <v>49416</v>
      </c>
      <c r="L4067" s="79" t="s">
        <v>769</v>
      </c>
      <c r="N4067" s="79" t="s">
        <v>753</v>
      </c>
      <c r="O4067" s="79" t="s">
        <v>754</v>
      </c>
      <c r="P4067" s="79" t="s">
        <v>750</v>
      </c>
    </row>
    <row r="4068" spans="11:16">
      <c r="K4068" s="362">
        <v>49417</v>
      </c>
      <c r="L4068" s="79" t="s">
        <v>770</v>
      </c>
      <c r="N4068" s="79" t="s">
        <v>782</v>
      </c>
      <c r="O4068" s="79" t="s">
        <v>758</v>
      </c>
      <c r="P4068" s="79" t="s">
        <v>776</v>
      </c>
    </row>
    <row r="4069" spans="11:16">
      <c r="K4069" s="362">
        <v>49418</v>
      </c>
      <c r="L4069" s="79" t="s">
        <v>771</v>
      </c>
      <c r="N4069" s="79" t="s">
        <v>753</v>
      </c>
      <c r="O4069" s="79" t="s">
        <v>775</v>
      </c>
      <c r="P4069" s="79" t="s">
        <v>779</v>
      </c>
    </row>
    <row r="4070" spans="11:16">
      <c r="K4070" s="362">
        <v>49419</v>
      </c>
      <c r="L4070" s="79" t="s">
        <v>772</v>
      </c>
      <c r="N4070" s="79" t="s">
        <v>783</v>
      </c>
      <c r="O4070" s="79" t="s">
        <v>754</v>
      </c>
      <c r="P4070" s="79" t="s">
        <v>781</v>
      </c>
    </row>
    <row r="4071" spans="11:16">
      <c r="K4071" s="362">
        <v>49420</v>
      </c>
      <c r="L4071" s="79" t="s">
        <v>773</v>
      </c>
      <c r="N4071" s="79" t="s">
        <v>783</v>
      </c>
      <c r="O4071" s="79" t="s">
        <v>754</v>
      </c>
      <c r="P4071" s="79" t="s">
        <v>750</v>
      </c>
    </row>
    <row r="4072" spans="11:16">
      <c r="K4072" s="362">
        <v>49421</v>
      </c>
      <c r="L4072" s="79" t="s">
        <v>774</v>
      </c>
      <c r="N4072" s="79" t="s">
        <v>752</v>
      </c>
      <c r="O4072" s="79" t="s">
        <v>754</v>
      </c>
      <c r="P4072" s="79" t="s">
        <v>781</v>
      </c>
    </row>
    <row r="4073" spans="11:16">
      <c r="K4073" s="362">
        <v>49422</v>
      </c>
      <c r="L4073" s="79" t="s">
        <v>767</v>
      </c>
      <c r="N4073" s="79" t="s">
        <v>776</v>
      </c>
      <c r="O4073" s="79" t="s">
        <v>752</v>
      </c>
      <c r="P4073" s="79" t="s">
        <v>775</v>
      </c>
    </row>
    <row r="4074" spans="11:16">
      <c r="K4074" s="362">
        <v>49423</v>
      </c>
      <c r="L4074" s="79" t="s">
        <v>769</v>
      </c>
      <c r="N4074" s="79" t="s">
        <v>750</v>
      </c>
      <c r="O4074" s="79" t="s">
        <v>752</v>
      </c>
      <c r="P4074" s="79" t="s">
        <v>754</v>
      </c>
    </row>
    <row r="4075" spans="11:16">
      <c r="K4075" s="362">
        <v>49424</v>
      </c>
      <c r="L4075" s="79" t="s">
        <v>770</v>
      </c>
      <c r="N4075" s="79" t="s">
        <v>776</v>
      </c>
      <c r="O4075" s="79" t="s">
        <v>782</v>
      </c>
      <c r="P4075" s="79" t="s">
        <v>754</v>
      </c>
    </row>
    <row r="4076" spans="11:16">
      <c r="K4076" s="362">
        <v>49425</v>
      </c>
      <c r="L4076" s="79" t="s">
        <v>771</v>
      </c>
      <c r="N4076" s="79" t="s">
        <v>750</v>
      </c>
      <c r="O4076" s="79" t="s">
        <v>752</v>
      </c>
      <c r="P4076" s="79" t="s">
        <v>754</v>
      </c>
    </row>
    <row r="4077" spans="11:16">
      <c r="K4077" s="362">
        <v>49426</v>
      </c>
      <c r="L4077" s="79" t="s">
        <v>772</v>
      </c>
      <c r="N4077" s="79" t="s">
        <v>776</v>
      </c>
      <c r="O4077" s="79" t="s">
        <v>782</v>
      </c>
      <c r="P4077" s="79" t="s">
        <v>754</v>
      </c>
    </row>
    <row r="4078" spans="11:16">
      <c r="K4078" s="362">
        <v>49427</v>
      </c>
      <c r="L4078" s="79" t="s">
        <v>773</v>
      </c>
      <c r="N4078" s="79" t="s">
        <v>751</v>
      </c>
      <c r="O4078" s="79" t="s">
        <v>782</v>
      </c>
      <c r="P4078" s="79" t="s">
        <v>754</v>
      </c>
    </row>
    <row r="4079" spans="11:16">
      <c r="K4079" s="362">
        <v>49428</v>
      </c>
      <c r="L4079" s="79" t="s">
        <v>774</v>
      </c>
      <c r="N4079" s="79" t="s">
        <v>776</v>
      </c>
      <c r="O4079" s="79" t="s">
        <v>752</v>
      </c>
      <c r="P4079" s="79" t="s">
        <v>785</v>
      </c>
    </row>
    <row r="4080" spans="11:16">
      <c r="K4080" s="362">
        <v>49429</v>
      </c>
      <c r="L4080" s="79" t="s">
        <v>767</v>
      </c>
      <c r="N4080" s="79" t="s">
        <v>754</v>
      </c>
      <c r="O4080" s="79" t="s">
        <v>750</v>
      </c>
      <c r="P4080" s="79" t="s">
        <v>752</v>
      </c>
    </row>
    <row r="4081" spans="11:16">
      <c r="K4081" s="362">
        <v>49430</v>
      </c>
      <c r="L4081" s="79" t="s">
        <v>769</v>
      </c>
      <c r="N4081" s="79" t="s">
        <v>790</v>
      </c>
      <c r="O4081" s="79" t="s">
        <v>750</v>
      </c>
      <c r="P4081" s="79" t="s">
        <v>782</v>
      </c>
    </row>
    <row r="4082" spans="11:16">
      <c r="K4082" s="362">
        <v>49431</v>
      </c>
      <c r="L4082" s="79" t="s">
        <v>770</v>
      </c>
      <c r="N4082" s="79" t="s">
        <v>754</v>
      </c>
      <c r="O4082" s="79" t="s">
        <v>779</v>
      </c>
      <c r="P4082" s="79" t="s">
        <v>777</v>
      </c>
    </row>
    <row r="4083" spans="11:16">
      <c r="K4083" s="362">
        <v>49432</v>
      </c>
      <c r="L4083" s="79" t="s">
        <v>771</v>
      </c>
      <c r="N4083" s="79" t="s">
        <v>754</v>
      </c>
      <c r="O4083" s="79" t="s">
        <v>781</v>
      </c>
      <c r="P4083" s="79" t="s">
        <v>752</v>
      </c>
    </row>
    <row r="4084" spans="11:16">
      <c r="K4084" s="362">
        <v>49433</v>
      </c>
      <c r="L4084" s="79" t="s">
        <v>772</v>
      </c>
      <c r="N4084" s="79" t="s">
        <v>790</v>
      </c>
      <c r="O4084" s="79" t="s">
        <v>779</v>
      </c>
      <c r="P4084" s="79" t="s">
        <v>783</v>
      </c>
    </row>
    <row r="4085" spans="11:16">
      <c r="K4085" s="362">
        <v>49434</v>
      </c>
      <c r="L4085" s="79" t="s">
        <v>773</v>
      </c>
      <c r="N4085" s="79" t="s">
        <v>754</v>
      </c>
      <c r="O4085" s="79" t="s">
        <v>781</v>
      </c>
      <c r="P4085" s="79" t="s">
        <v>752</v>
      </c>
    </row>
    <row r="4086" spans="11:16">
      <c r="K4086" s="362">
        <v>49435</v>
      </c>
      <c r="L4086" s="79" t="s">
        <v>774</v>
      </c>
      <c r="N4086" s="79" t="s">
        <v>754</v>
      </c>
      <c r="O4086" s="79" t="s">
        <v>792</v>
      </c>
      <c r="P4086" s="79" t="s">
        <v>752</v>
      </c>
    </row>
    <row r="4087" spans="11:16">
      <c r="K4087" s="362">
        <v>49436</v>
      </c>
      <c r="L4087" s="79" t="s">
        <v>767</v>
      </c>
      <c r="N4087" s="79" t="s">
        <v>782</v>
      </c>
      <c r="O4087" s="79" t="s">
        <v>754</v>
      </c>
      <c r="P4087" s="79" t="s">
        <v>750</v>
      </c>
    </row>
    <row r="4088" spans="11:16">
      <c r="K4088" s="362">
        <v>49437</v>
      </c>
      <c r="L4088" s="79" t="s">
        <v>769</v>
      </c>
      <c r="N4088" s="79" t="s">
        <v>752</v>
      </c>
      <c r="O4088" s="79" t="s">
        <v>754</v>
      </c>
      <c r="P4088" s="79" t="s">
        <v>781</v>
      </c>
    </row>
    <row r="4089" spans="11:16">
      <c r="K4089" s="362">
        <v>49438</v>
      </c>
      <c r="L4089" s="79" t="s">
        <v>770</v>
      </c>
      <c r="N4089" s="79" t="s">
        <v>782</v>
      </c>
      <c r="O4089" s="79" t="s">
        <v>754</v>
      </c>
      <c r="P4089" s="79" t="s">
        <v>750</v>
      </c>
    </row>
    <row r="4090" spans="11:16">
      <c r="K4090" s="362">
        <v>49439</v>
      </c>
      <c r="L4090" s="79" t="s">
        <v>771</v>
      </c>
      <c r="N4090" s="79" t="s">
        <v>753</v>
      </c>
      <c r="O4090" s="79" t="s">
        <v>775</v>
      </c>
      <c r="P4090" s="79" t="s">
        <v>750</v>
      </c>
    </row>
    <row r="4091" spans="11:16">
      <c r="K4091" s="362">
        <v>49440</v>
      </c>
      <c r="L4091" s="79" t="s">
        <v>772</v>
      </c>
      <c r="N4091" s="79" t="s">
        <v>752</v>
      </c>
      <c r="O4091" s="79" t="s">
        <v>785</v>
      </c>
      <c r="P4091" s="79" t="s">
        <v>776</v>
      </c>
    </row>
    <row r="4092" spans="11:16">
      <c r="K4092" s="362">
        <v>49441</v>
      </c>
      <c r="L4092" s="79" t="s">
        <v>773</v>
      </c>
      <c r="N4092" s="79" t="s">
        <v>777</v>
      </c>
      <c r="O4092" s="79" t="s">
        <v>754</v>
      </c>
      <c r="P4092" s="79" t="s">
        <v>750</v>
      </c>
    </row>
    <row r="4093" spans="11:16">
      <c r="K4093" s="362">
        <v>49442</v>
      </c>
      <c r="L4093" s="79" t="s">
        <v>774</v>
      </c>
      <c r="N4093" s="79" t="s">
        <v>783</v>
      </c>
      <c r="O4093" s="79" t="s">
        <v>754</v>
      </c>
      <c r="P4093" s="79" t="s">
        <v>792</v>
      </c>
    </row>
    <row r="4094" spans="11:16">
      <c r="K4094" s="362">
        <v>49443</v>
      </c>
      <c r="L4094" s="79" t="s">
        <v>767</v>
      </c>
      <c r="N4094" s="79" t="s">
        <v>750</v>
      </c>
      <c r="O4094" s="79" t="s">
        <v>752</v>
      </c>
      <c r="P4094" s="79" t="s">
        <v>758</v>
      </c>
    </row>
    <row r="4095" spans="11:16">
      <c r="K4095" s="362">
        <v>49444</v>
      </c>
      <c r="L4095" s="79" t="s">
        <v>769</v>
      </c>
      <c r="N4095" s="79" t="s">
        <v>750</v>
      </c>
      <c r="O4095" s="79" t="s">
        <v>752</v>
      </c>
      <c r="P4095" s="79" t="s">
        <v>785</v>
      </c>
    </row>
    <row r="4096" spans="11:16">
      <c r="K4096" s="362">
        <v>49445</v>
      </c>
      <c r="L4096" s="79" t="s">
        <v>770</v>
      </c>
      <c r="N4096" s="79" t="s">
        <v>776</v>
      </c>
      <c r="O4096" s="79" t="s">
        <v>782</v>
      </c>
      <c r="P4096" s="79" t="s">
        <v>780</v>
      </c>
    </row>
    <row r="4097" spans="11:16">
      <c r="K4097" s="362">
        <v>49446</v>
      </c>
      <c r="L4097" s="79" t="s">
        <v>771</v>
      </c>
      <c r="N4097" s="79" t="s">
        <v>750</v>
      </c>
      <c r="O4097" s="79" t="s">
        <v>753</v>
      </c>
      <c r="P4097" s="79" t="s">
        <v>775</v>
      </c>
    </row>
    <row r="4098" spans="11:16">
      <c r="K4098" s="362">
        <v>49447</v>
      </c>
      <c r="L4098" s="79" t="s">
        <v>772</v>
      </c>
      <c r="N4098" s="79" t="s">
        <v>750</v>
      </c>
      <c r="O4098" s="79" t="s">
        <v>777</v>
      </c>
      <c r="P4098" s="79" t="s">
        <v>775</v>
      </c>
    </row>
    <row r="4099" spans="11:16">
      <c r="K4099" s="362">
        <v>49448</v>
      </c>
      <c r="L4099" s="79" t="s">
        <v>773</v>
      </c>
      <c r="N4099" s="79" t="s">
        <v>791</v>
      </c>
      <c r="O4099" s="79" t="s">
        <v>752</v>
      </c>
      <c r="P4099" s="79" t="s">
        <v>754</v>
      </c>
    </row>
    <row r="4100" spans="11:16">
      <c r="K4100" s="362">
        <v>49449</v>
      </c>
      <c r="L4100" s="79" t="s">
        <v>774</v>
      </c>
      <c r="N4100" s="79" t="s">
        <v>792</v>
      </c>
      <c r="O4100" s="79" t="s">
        <v>752</v>
      </c>
      <c r="P4100" s="79" t="s">
        <v>775</v>
      </c>
    </row>
    <row r="4101" spans="11:16">
      <c r="K4101" s="362">
        <v>49450</v>
      </c>
      <c r="L4101" s="79" t="s">
        <v>767</v>
      </c>
      <c r="N4101" s="79" t="s">
        <v>790</v>
      </c>
      <c r="O4101" s="79" t="s">
        <v>776</v>
      </c>
      <c r="P4101" s="79" t="s">
        <v>752</v>
      </c>
    </row>
    <row r="4102" spans="11:16">
      <c r="K4102" s="362">
        <v>49451</v>
      </c>
      <c r="L4102" s="79" t="s">
        <v>769</v>
      </c>
      <c r="N4102" s="79" t="s">
        <v>754</v>
      </c>
      <c r="O4102" s="79" t="s">
        <v>784</v>
      </c>
      <c r="P4102" s="79" t="s">
        <v>786</v>
      </c>
    </row>
    <row r="4103" spans="11:16">
      <c r="K4103" s="362">
        <v>49452</v>
      </c>
      <c r="L4103" s="79" t="s">
        <v>770</v>
      </c>
      <c r="N4103" s="79" t="s">
        <v>785</v>
      </c>
      <c r="O4103" s="79" t="s">
        <v>791</v>
      </c>
      <c r="P4103" s="79" t="s">
        <v>752</v>
      </c>
    </row>
    <row r="4104" spans="11:16">
      <c r="K4104" s="362">
        <v>49453</v>
      </c>
      <c r="L4104" s="79" t="s">
        <v>771</v>
      </c>
      <c r="N4104" s="79" t="s">
        <v>754</v>
      </c>
      <c r="O4104" s="79" t="s">
        <v>791</v>
      </c>
      <c r="P4104" s="79" t="s">
        <v>753</v>
      </c>
    </row>
    <row r="4105" spans="11:16">
      <c r="K4105" s="362">
        <v>49454</v>
      </c>
      <c r="L4105" s="79" t="s">
        <v>772</v>
      </c>
      <c r="N4105" s="79" t="s">
        <v>775</v>
      </c>
      <c r="O4105" s="79" t="s">
        <v>776</v>
      </c>
      <c r="P4105" s="79" t="s">
        <v>752</v>
      </c>
    </row>
    <row r="4106" spans="11:16">
      <c r="K4106" s="362">
        <v>49455</v>
      </c>
      <c r="L4106" s="79" t="s">
        <v>773</v>
      </c>
      <c r="N4106" s="79" t="s">
        <v>754</v>
      </c>
      <c r="O4106" s="79" t="s">
        <v>779</v>
      </c>
      <c r="P4106" s="79" t="s">
        <v>777</v>
      </c>
    </row>
    <row r="4107" spans="11:16">
      <c r="K4107" s="362">
        <v>49456</v>
      </c>
      <c r="L4107" s="79" t="s">
        <v>774</v>
      </c>
      <c r="N4107" s="79" t="s">
        <v>780</v>
      </c>
      <c r="O4107" s="79" t="s">
        <v>750</v>
      </c>
      <c r="P4107" s="79" t="s">
        <v>777</v>
      </c>
    </row>
    <row r="4108" spans="11:16">
      <c r="K4108" s="362">
        <v>49457</v>
      </c>
      <c r="L4108" s="79" t="s">
        <v>767</v>
      </c>
      <c r="N4108" s="79" t="s">
        <v>752</v>
      </c>
      <c r="O4108" s="79" t="s">
        <v>789</v>
      </c>
      <c r="P4108" s="79" t="s">
        <v>779</v>
      </c>
    </row>
    <row r="4109" spans="11:16">
      <c r="K4109" s="362">
        <v>49458</v>
      </c>
      <c r="L4109" s="79" t="s">
        <v>769</v>
      </c>
      <c r="N4109" s="79" t="s">
        <v>782</v>
      </c>
      <c r="O4109" s="79" t="s">
        <v>754</v>
      </c>
      <c r="P4109" s="79" t="s">
        <v>781</v>
      </c>
    </row>
    <row r="4110" spans="11:16">
      <c r="K4110" s="362">
        <v>49459</v>
      </c>
      <c r="L4110" s="79" t="s">
        <v>770</v>
      </c>
      <c r="N4110" s="79" t="s">
        <v>777</v>
      </c>
      <c r="O4110" s="79" t="s">
        <v>754</v>
      </c>
      <c r="P4110" s="79" t="s">
        <v>750</v>
      </c>
    </row>
    <row r="4111" spans="11:16">
      <c r="K4111" s="362">
        <v>49460</v>
      </c>
      <c r="L4111" s="79" t="s">
        <v>771</v>
      </c>
      <c r="N4111" s="79" t="s">
        <v>752</v>
      </c>
      <c r="O4111" s="79" t="s">
        <v>758</v>
      </c>
      <c r="P4111" s="79" t="s">
        <v>750</v>
      </c>
    </row>
    <row r="4112" spans="11:16">
      <c r="K4112" s="362">
        <v>49461</v>
      </c>
      <c r="L4112" s="79" t="s">
        <v>772</v>
      </c>
      <c r="N4112" s="79" t="s">
        <v>782</v>
      </c>
      <c r="O4112" s="79" t="s">
        <v>754</v>
      </c>
      <c r="P4112" s="79" t="s">
        <v>781</v>
      </c>
    </row>
    <row r="4113" spans="11:16">
      <c r="K4113" s="362">
        <v>49462</v>
      </c>
      <c r="L4113" s="79" t="s">
        <v>773</v>
      </c>
      <c r="N4113" s="79" t="s">
        <v>752</v>
      </c>
      <c r="O4113" s="79" t="s">
        <v>754</v>
      </c>
      <c r="P4113" s="79" t="s">
        <v>781</v>
      </c>
    </row>
    <row r="4114" spans="11:16">
      <c r="K4114" s="362">
        <v>49463</v>
      </c>
      <c r="L4114" s="79" t="s">
        <v>774</v>
      </c>
      <c r="N4114" s="79" t="s">
        <v>783</v>
      </c>
      <c r="O4114" s="79" t="s">
        <v>780</v>
      </c>
      <c r="P4114" s="79" t="s">
        <v>791</v>
      </c>
    </row>
    <row r="4115" spans="11:16">
      <c r="K4115" s="362">
        <v>49464</v>
      </c>
      <c r="L4115" s="79" t="s">
        <v>767</v>
      </c>
      <c r="N4115" s="79" t="s">
        <v>776</v>
      </c>
      <c r="O4115" s="79" t="s">
        <v>752</v>
      </c>
      <c r="P4115" s="79" t="s">
        <v>754</v>
      </c>
    </row>
    <row r="4116" spans="11:16">
      <c r="K4116" s="362">
        <v>49465</v>
      </c>
      <c r="L4116" s="79" t="s">
        <v>769</v>
      </c>
      <c r="N4116" s="79" t="s">
        <v>750</v>
      </c>
      <c r="O4116" s="79" t="s">
        <v>782</v>
      </c>
      <c r="P4116" s="79" t="s">
        <v>758</v>
      </c>
    </row>
    <row r="4117" spans="11:16">
      <c r="K4117" s="362">
        <v>49466</v>
      </c>
      <c r="L4117" s="79" t="s">
        <v>770</v>
      </c>
      <c r="N4117" s="79" t="s">
        <v>750</v>
      </c>
      <c r="O4117" s="79" t="s">
        <v>782</v>
      </c>
      <c r="P4117" s="79" t="s">
        <v>775</v>
      </c>
    </row>
    <row r="4118" spans="11:16">
      <c r="K4118" s="362">
        <v>49467</v>
      </c>
      <c r="L4118" s="79" t="s">
        <v>771</v>
      </c>
      <c r="N4118" s="79" t="s">
        <v>776</v>
      </c>
      <c r="O4118" s="79" t="s">
        <v>752</v>
      </c>
      <c r="P4118" s="79" t="s">
        <v>785</v>
      </c>
    </row>
    <row r="4119" spans="11:16">
      <c r="K4119" s="362">
        <v>49468</v>
      </c>
      <c r="L4119" s="79" t="s">
        <v>772</v>
      </c>
      <c r="N4119" s="79" t="s">
        <v>750</v>
      </c>
      <c r="O4119" s="79" t="s">
        <v>782</v>
      </c>
      <c r="P4119" s="79" t="s">
        <v>754</v>
      </c>
    </row>
    <row r="4120" spans="11:16">
      <c r="K4120" s="362">
        <v>49469</v>
      </c>
      <c r="L4120" s="79" t="s">
        <v>773</v>
      </c>
      <c r="N4120" s="79" t="s">
        <v>750</v>
      </c>
      <c r="O4120" s="79" t="s">
        <v>777</v>
      </c>
      <c r="P4120" s="79" t="s">
        <v>785</v>
      </c>
    </row>
    <row r="4121" spans="11:16">
      <c r="K4121" s="362">
        <v>49470</v>
      </c>
      <c r="L4121" s="79" t="s">
        <v>774</v>
      </c>
      <c r="N4121" s="79" t="s">
        <v>779</v>
      </c>
      <c r="O4121" s="79" t="s">
        <v>752</v>
      </c>
      <c r="P4121" s="79" t="s">
        <v>775</v>
      </c>
    </row>
    <row r="4122" spans="11:16">
      <c r="K4122" s="362">
        <v>49471</v>
      </c>
      <c r="L4122" s="79" t="s">
        <v>767</v>
      </c>
      <c r="N4122" s="79" t="s">
        <v>758</v>
      </c>
      <c r="O4122" s="79" t="s">
        <v>750</v>
      </c>
      <c r="P4122" s="79" t="s">
        <v>752</v>
      </c>
    </row>
    <row r="4123" spans="11:16">
      <c r="K4123" s="362">
        <v>49472</v>
      </c>
      <c r="L4123" s="79" t="s">
        <v>769</v>
      </c>
      <c r="N4123" s="79" t="s">
        <v>780</v>
      </c>
      <c r="O4123" s="79" t="s">
        <v>751</v>
      </c>
      <c r="P4123" s="79" t="s">
        <v>783</v>
      </c>
    </row>
    <row r="4124" spans="11:16">
      <c r="K4124" s="362">
        <v>49473</v>
      </c>
      <c r="L4124" s="79" t="s">
        <v>770</v>
      </c>
      <c r="N4124" s="79" t="s">
        <v>758</v>
      </c>
      <c r="O4124" s="79" t="s">
        <v>776</v>
      </c>
      <c r="P4124" s="79" t="s">
        <v>782</v>
      </c>
    </row>
    <row r="4125" spans="11:16">
      <c r="K4125" s="362">
        <v>49474</v>
      </c>
      <c r="L4125" s="79" t="s">
        <v>771</v>
      </c>
      <c r="N4125" s="79" t="s">
        <v>775</v>
      </c>
      <c r="O4125" s="79" t="s">
        <v>750</v>
      </c>
      <c r="P4125" s="79" t="s">
        <v>777</v>
      </c>
    </row>
    <row r="4126" spans="11:16">
      <c r="K4126" s="362">
        <v>49475</v>
      </c>
      <c r="L4126" s="79" t="s">
        <v>772</v>
      </c>
      <c r="N4126" s="79" t="s">
        <v>775</v>
      </c>
      <c r="O4126" s="79" t="s">
        <v>750</v>
      </c>
      <c r="P4126" s="79" t="s">
        <v>752</v>
      </c>
    </row>
    <row r="4127" spans="11:16">
      <c r="K4127" s="362">
        <v>49476</v>
      </c>
      <c r="L4127" s="79" t="s">
        <v>773</v>
      </c>
      <c r="N4127" s="79" t="s">
        <v>754</v>
      </c>
      <c r="O4127" s="79" t="s">
        <v>750</v>
      </c>
      <c r="P4127" s="79" t="s">
        <v>777</v>
      </c>
    </row>
    <row r="4128" spans="11:16">
      <c r="K4128" s="362">
        <v>49477</v>
      </c>
      <c r="L4128" s="79" t="s">
        <v>774</v>
      </c>
      <c r="N4128" s="79" t="s">
        <v>775</v>
      </c>
      <c r="O4128" s="79" t="s">
        <v>750</v>
      </c>
      <c r="P4128" s="79" t="s">
        <v>783</v>
      </c>
    </row>
    <row r="4129" spans="11:16">
      <c r="K4129" s="362">
        <v>49478</v>
      </c>
      <c r="L4129" s="79" t="s">
        <v>767</v>
      </c>
      <c r="N4129" s="79" t="s">
        <v>752</v>
      </c>
      <c r="O4129" s="79" t="s">
        <v>754</v>
      </c>
      <c r="P4129" s="79" t="s">
        <v>750</v>
      </c>
    </row>
    <row r="4130" spans="11:16">
      <c r="K4130" s="362">
        <v>49479</v>
      </c>
      <c r="L4130" s="79" t="s">
        <v>769</v>
      </c>
      <c r="N4130" s="79" t="s">
        <v>783</v>
      </c>
      <c r="O4130" s="79" t="s">
        <v>780</v>
      </c>
      <c r="P4130" s="79" t="s">
        <v>750</v>
      </c>
    </row>
    <row r="4131" spans="11:16">
      <c r="K4131" s="362">
        <v>49480</v>
      </c>
      <c r="L4131" s="79" t="s">
        <v>770</v>
      </c>
      <c r="N4131" s="79" t="s">
        <v>752</v>
      </c>
      <c r="O4131" s="79" t="s">
        <v>754</v>
      </c>
      <c r="P4131" s="79" t="s">
        <v>750</v>
      </c>
    </row>
    <row r="4132" spans="11:16">
      <c r="K4132" s="362">
        <v>49481</v>
      </c>
      <c r="L4132" s="79" t="s">
        <v>771</v>
      </c>
      <c r="N4132" s="79" t="s">
        <v>783</v>
      </c>
      <c r="O4132" s="79" t="s">
        <v>780</v>
      </c>
      <c r="P4132" s="79" t="s">
        <v>750</v>
      </c>
    </row>
    <row r="4133" spans="11:16">
      <c r="K4133" s="362">
        <v>49482</v>
      </c>
      <c r="L4133" s="79" t="s">
        <v>772</v>
      </c>
      <c r="N4133" s="79" t="s">
        <v>753</v>
      </c>
      <c r="O4133" s="79" t="s">
        <v>780</v>
      </c>
      <c r="P4133" s="79" t="s">
        <v>750</v>
      </c>
    </row>
    <row r="4134" spans="11:16">
      <c r="K4134" s="362">
        <v>49483</v>
      </c>
      <c r="L4134" s="79" t="s">
        <v>773</v>
      </c>
      <c r="N4134" s="79" t="s">
        <v>783</v>
      </c>
      <c r="O4134" s="79" t="s">
        <v>754</v>
      </c>
      <c r="P4134" s="79" t="s">
        <v>781</v>
      </c>
    </row>
    <row r="4135" spans="11:16">
      <c r="K4135" s="362">
        <v>49484</v>
      </c>
      <c r="L4135" s="79" t="s">
        <v>774</v>
      </c>
      <c r="N4135" s="79" t="s">
        <v>752</v>
      </c>
      <c r="O4135" s="79" t="s">
        <v>754</v>
      </c>
      <c r="P4135" s="79" t="s">
        <v>750</v>
      </c>
    </row>
    <row r="4136" spans="11:16">
      <c r="K4136" s="362">
        <v>49485</v>
      </c>
      <c r="L4136" s="79" t="s">
        <v>767</v>
      </c>
      <c r="N4136" s="79" t="s">
        <v>784</v>
      </c>
      <c r="O4136" s="79" t="s">
        <v>752</v>
      </c>
      <c r="P4136" s="79" t="s">
        <v>780</v>
      </c>
    </row>
    <row r="4137" spans="11:16">
      <c r="K4137" s="362">
        <v>49486</v>
      </c>
      <c r="L4137" s="79" t="s">
        <v>769</v>
      </c>
      <c r="N4137" s="79" t="s">
        <v>750</v>
      </c>
      <c r="O4137" s="79" t="s">
        <v>782</v>
      </c>
      <c r="P4137" s="79" t="s">
        <v>785</v>
      </c>
    </row>
    <row r="4138" spans="11:16">
      <c r="K4138" s="362">
        <v>49487</v>
      </c>
      <c r="L4138" s="79" t="s">
        <v>770</v>
      </c>
      <c r="N4138" s="79" t="s">
        <v>750</v>
      </c>
      <c r="O4138" s="79" t="s">
        <v>777</v>
      </c>
      <c r="P4138" s="79" t="s">
        <v>754</v>
      </c>
    </row>
    <row r="4139" spans="11:16">
      <c r="K4139" s="362">
        <v>49488</v>
      </c>
      <c r="L4139" s="79" t="s">
        <v>771</v>
      </c>
      <c r="N4139" s="79" t="s">
        <v>784</v>
      </c>
      <c r="O4139" s="79" t="s">
        <v>782</v>
      </c>
      <c r="P4139" s="79" t="s">
        <v>775</v>
      </c>
    </row>
    <row r="4140" spans="11:16">
      <c r="K4140" s="362">
        <v>49489</v>
      </c>
      <c r="L4140" s="79" t="s">
        <v>772</v>
      </c>
      <c r="N4140" s="79" t="s">
        <v>750</v>
      </c>
      <c r="O4140" s="79" t="s">
        <v>777</v>
      </c>
      <c r="P4140" s="79" t="s">
        <v>754</v>
      </c>
    </row>
    <row r="4141" spans="11:16">
      <c r="K4141" s="362">
        <v>49490</v>
      </c>
      <c r="L4141" s="79" t="s">
        <v>773</v>
      </c>
      <c r="N4141" s="79" t="s">
        <v>750</v>
      </c>
      <c r="O4141" s="79" t="s">
        <v>787</v>
      </c>
      <c r="P4141" s="79" t="s">
        <v>754</v>
      </c>
    </row>
    <row r="4142" spans="11:16">
      <c r="K4142" s="362">
        <v>49491</v>
      </c>
      <c r="L4142" s="79" t="s">
        <v>774</v>
      </c>
      <c r="N4142" s="79" t="s">
        <v>779</v>
      </c>
      <c r="O4142" s="79" t="s">
        <v>752</v>
      </c>
      <c r="P4142" s="79" t="s">
        <v>754</v>
      </c>
    </row>
    <row r="4143" spans="11:16">
      <c r="K4143" s="362">
        <v>49492</v>
      </c>
      <c r="L4143" s="79" t="s">
        <v>767</v>
      </c>
      <c r="N4143" s="79" t="s">
        <v>754</v>
      </c>
      <c r="O4143" s="79" t="s">
        <v>750</v>
      </c>
      <c r="P4143" s="79" t="s">
        <v>777</v>
      </c>
    </row>
    <row r="4144" spans="11:16">
      <c r="K4144" s="362">
        <v>49493</v>
      </c>
      <c r="L4144" s="79" t="s">
        <v>769</v>
      </c>
      <c r="N4144" s="79" t="s">
        <v>780</v>
      </c>
      <c r="O4144" s="79" t="s">
        <v>750</v>
      </c>
      <c r="P4144" s="79" t="s">
        <v>752</v>
      </c>
    </row>
    <row r="4145" spans="11:16">
      <c r="K4145" s="362">
        <v>49494</v>
      </c>
      <c r="L4145" s="79" t="s">
        <v>770</v>
      </c>
      <c r="N4145" s="79" t="s">
        <v>758</v>
      </c>
      <c r="O4145" s="79" t="s">
        <v>776</v>
      </c>
      <c r="P4145" s="79" t="s">
        <v>752</v>
      </c>
    </row>
    <row r="4146" spans="11:16">
      <c r="K4146" s="362">
        <v>49495</v>
      </c>
      <c r="L4146" s="79" t="s">
        <v>771</v>
      </c>
      <c r="N4146" s="79" t="s">
        <v>754</v>
      </c>
      <c r="O4146" s="79" t="s">
        <v>781</v>
      </c>
      <c r="P4146" s="79" t="s">
        <v>783</v>
      </c>
    </row>
    <row r="4147" spans="11:16">
      <c r="K4147" s="362">
        <v>49496</v>
      </c>
      <c r="L4147" s="79" t="s">
        <v>772</v>
      </c>
      <c r="N4147" s="79" t="s">
        <v>785</v>
      </c>
      <c r="O4147" s="79" t="s">
        <v>750</v>
      </c>
      <c r="P4147" s="79" t="s">
        <v>752</v>
      </c>
    </row>
    <row r="4148" spans="11:16">
      <c r="K4148" s="362">
        <v>49497</v>
      </c>
      <c r="L4148" s="79" t="s">
        <v>773</v>
      </c>
      <c r="N4148" s="79" t="s">
        <v>754</v>
      </c>
      <c r="O4148" s="79" t="s">
        <v>792</v>
      </c>
      <c r="P4148" s="79" t="s">
        <v>782</v>
      </c>
    </row>
    <row r="4149" spans="11:16">
      <c r="K4149" s="362">
        <v>49498</v>
      </c>
      <c r="L4149" s="79" t="s">
        <v>774</v>
      </c>
      <c r="N4149" s="79" t="s">
        <v>780</v>
      </c>
      <c r="O4149" s="79" t="s">
        <v>750</v>
      </c>
      <c r="P4149" s="79" t="s">
        <v>777</v>
      </c>
    </row>
    <row r="4150" spans="11:16">
      <c r="K4150" s="362">
        <v>49499</v>
      </c>
      <c r="L4150" s="79" t="s">
        <v>767</v>
      </c>
      <c r="N4150" s="79" t="s">
        <v>777</v>
      </c>
      <c r="O4150" s="79" t="s">
        <v>754</v>
      </c>
      <c r="P4150" s="79" t="s">
        <v>750</v>
      </c>
    </row>
    <row r="4151" spans="11:16">
      <c r="K4151" s="362">
        <v>49500</v>
      </c>
      <c r="L4151" s="79" t="s">
        <v>769</v>
      </c>
      <c r="N4151" s="79" t="s">
        <v>752</v>
      </c>
      <c r="O4151" s="79" t="s">
        <v>758</v>
      </c>
      <c r="P4151" s="79" t="s">
        <v>750</v>
      </c>
    </row>
    <row r="4152" spans="11:16">
      <c r="K4152" s="362">
        <v>49501</v>
      </c>
      <c r="L4152" s="79" t="s">
        <v>770</v>
      </c>
      <c r="N4152" s="79" t="s">
        <v>782</v>
      </c>
      <c r="O4152" s="79" t="s">
        <v>754</v>
      </c>
      <c r="P4152" s="79" t="s">
        <v>781</v>
      </c>
    </row>
    <row r="4153" spans="11:16">
      <c r="K4153" s="362">
        <v>49502</v>
      </c>
      <c r="L4153" s="79" t="s">
        <v>771</v>
      </c>
      <c r="N4153" s="79" t="s">
        <v>752</v>
      </c>
      <c r="O4153" s="79" t="s">
        <v>754</v>
      </c>
      <c r="P4153" s="79" t="s">
        <v>781</v>
      </c>
    </row>
    <row r="4154" spans="11:16">
      <c r="K4154" s="362">
        <v>49503</v>
      </c>
      <c r="L4154" s="79" t="s">
        <v>772</v>
      </c>
      <c r="N4154" s="79" t="s">
        <v>783</v>
      </c>
      <c r="O4154" s="79" t="s">
        <v>780</v>
      </c>
      <c r="P4154" s="79" t="s">
        <v>791</v>
      </c>
    </row>
    <row r="4155" spans="11:16">
      <c r="K4155" s="362">
        <v>49504</v>
      </c>
      <c r="L4155" s="79" t="s">
        <v>773</v>
      </c>
      <c r="N4155" s="79" t="s">
        <v>783</v>
      </c>
      <c r="O4155" s="79" t="s">
        <v>754</v>
      </c>
      <c r="P4155" s="79" t="s">
        <v>750</v>
      </c>
    </row>
    <row r="4156" spans="11:16">
      <c r="K4156" s="362">
        <v>49505</v>
      </c>
      <c r="L4156" s="79" t="s">
        <v>774</v>
      </c>
      <c r="N4156" s="79" t="s">
        <v>752</v>
      </c>
      <c r="O4156" s="79" t="s">
        <v>780</v>
      </c>
      <c r="P4156" s="79" t="s">
        <v>751</v>
      </c>
    </row>
    <row r="4157" spans="11:16">
      <c r="K4157" s="362">
        <v>49506</v>
      </c>
      <c r="L4157" s="79" t="s">
        <v>767</v>
      </c>
      <c r="N4157" s="79" t="s">
        <v>750</v>
      </c>
      <c r="O4157" s="79" t="s">
        <v>782</v>
      </c>
      <c r="P4157" s="79" t="s">
        <v>775</v>
      </c>
    </row>
    <row r="4158" spans="11:16">
      <c r="K4158" s="362">
        <v>49507</v>
      </c>
      <c r="L4158" s="79" t="s">
        <v>769</v>
      </c>
      <c r="N4158" s="79" t="s">
        <v>776</v>
      </c>
      <c r="O4158" s="79" t="s">
        <v>752</v>
      </c>
      <c r="P4158" s="79" t="s">
        <v>785</v>
      </c>
    </row>
    <row r="4159" spans="11:16">
      <c r="K4159" s="362">
        <v>49508</v>
      </c>
      <c r="L4159" s="79" t="s">
        <v>770</v>
      </c>
      <c r="N4159" s="79" t="s">
        <v>750</v>
      </c>
      <c r="O4159" s="79" t="s">
        <v>782</v>
      </c>
      <c r="P4159" s="79" t="s">
        <v>754</v>
      </c>
    </row>
    <row r="4160" spans="11:16">
      <c r="K4160" s="362">
        <v>49509</v>
      </c>
      <c r="L4160" s="79" t="s">
        <v>771</v>
      </c>
      <c r="N4160" s="79" t="s">
        <v>784</v>
      </c>
      <c r="O4160" s="79" t="s">
        <v>752</v>
      </c>
      <c r="P4160" s="79" t="s">
        <v>790</v>
      </c>
    </row>
    <row r="4161" spans="11:16">
      <c r="K4161" s="362">
        <v>49510</v>
      </c>
      <c r="L4161" s="79" t="s">
        <v>772</v>
      </c>
      <c r="N4161" s="79" t="s">
        <v>750</v>
      </c>
      <c r="O4161" s="79" t="s">
        <v>752</v>
      </c>
      <c r="P4161" s="79" t="s">
        <v>754</v>
      </c>
    </row>
    <row r="4162" spans="11:16">
      <c r="K4162" s="362">
        <v>49511</v>
      </c>
      <c r="L4162" s="79" t="s">
        <v>773</v>
      </c>
      <c r="N4162" s="79" t="s">
        <v>779</v>
      </c>
      <c r="O4162" s="79" t="s">
        <v>752</v>
      </c>
      <c r="P4162" s="79" t="s">
        <v>780</v>
      </c>
    </row>
    <row r="4163" spans="11:16">
      <c r="K4163" s="362">
        <v>49512</v>
      </c>
      <c r="L4163" s="79" t="s">
        <v>774</v>
      </c>
      <c r="N4163" s="79" t="s">
        <v>750</v>
      </c>
      <c r="O4163" s="79" t="s">
        <v>778</v>
      </c>
      <c r="P4163" s="79" t="s">
        <v>754</v>
      </c>
    </row>
    <row r="4164" spans="11:16">
      <c r="K4164" s="362">
        <v>49513</v>
      </c>
      <c r="L4164" s="79" t="s">
        <v>767</v>
      </c>
      <c r="N4164" s="79" t="s">
        <v>754</v>
      </c>
      <c r="O4164" s="79" t="s">
        <v>750</v>
      </c>
      <c r="P4164" s="79" t="s">
        <v>777</v>
      </c>
    </row>
    <row r="4165" spans="11:16">
      <c r="K4165" s="362">
        <v>49514</v>
      </c>
      <c r="L4165" s="79" t="s">
        <v>769</v>
      </c>
      <c r="N4165" s="79" t="s">
        <v>754</v>
      </c>
      <c r="O4165" s="79" t="s">
        <v>750</v>
      </c>
      <c r="P4165" s="79" t="s">
        <v>787</v>
      </c>
    </row>
    <row r="4166" spans="11:16">
      <c r="K4166" s="362">
        <v>49515</v>
      </c>
      <c r="L4166" s="79" t="s">
        <v>770</v>
      </c>
      <c r="N4166" s="79" t="s">
        <v>788</v>
      </c>
      <c r="O4166" s="79" t="s">
        <v>750</v>
      </c>
      <c r="P4166" s="79" t="s">
        <v>783</v>
      </c>
    </row>
    <row r="4167" spans="11:16">
      <c r="K4167" s="362">
        <v>49516</v>
      </c>
      <c r="L4167" s="79" t="s">
        <v>771</v>
      </c>
      <c r="N4167" s="79" t="s">
        <v>758</v>
      </c>
      <c r="O4167" s="79" t="s">
        <v>779</v>
      </c>
      <c r="P4167" s="79" t="s">
        <v>777</v>
      </c>
    </row>
    <row r="4168" spans="11:16">
      <c r="K4168" s="362">
        <v>49517</v>
      </c>
      <c r="L4168" s="79" t="s">
        <v>772</v>
      </c>
      <c r="N4168" s="79" t="s">
        <v>775</v>
      </c>
      <c r="O4168" s="79" t="s">
        <v>784</v>
      </c>
      <c r="P4168" s="79" t="s">
        <v>752</v>
      </c>
    </row>
    <row r="4169" spans="11:16">
      <c r="K4169" s="362">
        <v>49518</v>
      </c>
      <c r="L4169" s="79" t="s">
        <v>773</v>
      </c>
      <c r="N4169" s="79" t="s">
        <v>754</v>
      </c>
      <c r="O4169" s="79" t="s">
        <v>751</v>
      </c>
      <c r="P4169" s="79" t="s">
        <v>777</v>
      </c>
    </row>
    <row r="4170" spans="11:16">
      <c r="K4170" s="362">
        <v>49519</v>
      </c>
      <c r="L4170" s="79" t="s">
        <v>774</v>
      </c>
      <c r="N4170" s="79" t="s">
        <v>785</v>
      </c>
      <c r="O4170" s="79" t="s">
        <v>781</v>
      </c>
      <c r="P4170" s="79" t="s">
        <v>786</v>
      </c>
    </row>
    <row r="4171" spans="11:16">
      <c r="K4171" s="362">
        <v>49520</v>
      </c>
      <c r="L4171" s="79" t="s">
        <v>767</v>
      </c>
      <c r="N4171" s="79" t="s">
        <v>782</v>
      </c>
      <c r="O4171" s="79" t="s">
        <v>775</v>
      </c>
      <c r="P4171" s="79" t="s">
        <v>779</v>
      </c>
    </row>
    <row r="4172" spans="11:16">
      <c r="K4172" s="362">
        <v>49521</v>
      </c>
      <c r="L4172" s="79" t="s">
        <v>769</v>
      </c>
      <c r="N4172" s="79" t="s">
        <v>752</v>
      </c>
      <c r="O4172" s="79" t="s">
        <v>785</v>
      </c>
      <c r="P4172" s="79" t="s">
        <v>781</v>
      </c>
    </row>
    <row r="4173" spans="11:16">
      <c r="K4173" s="362">
        <v>49522</v>
      </c>
      <c r="L4173" s="79" t="s">
        <v>770</v>
      </c>
      <c r="N4173" s="79" t="s">
        <v>752</v>
      </c>
      <c r="O4173" s="79" t="s">
        <v>775</v>
      </c>
      <c r="P4173" s="79" t="s">
        <v>750</v>
      </c>
    </row>
    <row r="4174" spans="11:16">
      <c r="K4174" s="362">
        <v>49523</v>
      </c>
      <c r="L4174" s="79" t="s">
        <v>771</v>
      </c>
      <c r="N4174" s="79" t="s">
        <v>778</v>
      </c>
      <c r="O4174" s="79" t="s">
        <v>754</v>
      </c>
      <c r="P4174" s="79" t="s">
        <v>750</v>
      </c>
    </row>
    <row r="4175" spans="11:16">
      <c r="K4175" s="362">
        <v>49524</v>
      </c>
      <c r="L4175" s="79" t="s">
        <v>772</v>
      </c>
      <c r="N4175" s="79" t="s">
        <v>777</v>
      </c>
      <c r="O4175" s="79" t="s">
        <v>775</v>
      </c>
      <c r="P4175" s="79" t="s">
        <v>776</v>
      </c>
    </row>
    <row r="4176" spans="11:16">
      <c r="K4176" s="362">
        <v>49525</v>
      </c>
      <c r="L4176" s="79" t="s">
        <v>773</v>
      </c>
      <c r="N4176" s="79" t="s">
        <v>787</v>
      </c>
      <c r="O4176" s="79" t="s">
        <v>788</v>
      </c>
      <c r="P4176" s="79" t="s">
        <v>781</v>
      </c>
    </row>
    <row r="4177" spans="11:16">
      <c r="K4177" s="362">
        <v>49526</v>
      </c>
      <c r="L4177" s="79" t="s">
        <v>774</v>
      </c>
      <c r="N4177" s="79" t="s">
        <v>783</v>
      </c>
      <c r="O4177" s="79" t="s">
        <v>754</v>
      </c>
      <c r="P4177" s="79" t="s">
        <v>776</v>
      </c>
    </row>
    <row r="4178" spans="11:16">
      <c r="K4178" s="362">
        <v>49527</v>
      </c>
      <c r="L4178" s="79" t="s">
        <v>767</v>
      </c>
      <c r="N4178" s="79" t="s">
        <v>750</v>
      </c>
      <c r="O4178" s="79" t="s">
        <v>752</v>
      </c>
      <c r="P4178" s="79" t="s">
        <v>754</v>
      </c>
    </row>
    <row r="4179" spans="11:16">
      <c r="K4179" s="362">
        <v>49528</v>
      </c>
      <c r="L4179" s="79" t="s">
        <v>769</v>
      </c>
      <c r="N4179" s="79" t="s">
        <v>776</v>
      </c>
      <c r="O4179" s="79" t="s">
        <v>782</v>
      </c>
      <c r="P4179" s="79" t="s">
        <v>754</v>
      </c>
    </row>
    <row r="4180" spans="11:16">
      <c r="K4180" s="362">
        <v>49529</v>
      </c>
      <c r="L4180" s="79" t="s">
        <v>770</v>
      </c>
      <c r="N4180" s="79" t="s">
        <v>750</v>
      </c>
      <c r="O4180" s="79" t="s">
        <v>752</v>
      </c>
      <c r="P4180" s="79" t="s">
        <v>754</v>
      </c>
    </row>
    <row r="4181" spans="11:16">
      <c r="K4181" s="362">
        <v>49530</v>
      </c>
      <c r="L4181" s="79" t="s">
        <v>771</v>
      </c>
      <c r="N4181" s="79" t="s">
        <v>776</v>
      </c>
      <c r="O4181" s="79" t="s">
        <v>782</v>
      </c>
      <c r="P4181" s="79" t="s">
        <v>754</v>
      </c>
    </row>
    <row r="4182" spans="11:16">
      <c r="K4182" s="362">
        <v>49531</v>
      </c>
      <c r="L4182" s="79" t="s">
        <v>772</v>
      </c>
      <c r="N4182" s="79" t="s">
        <v>751</v>
      </c>
      <c r="O4182" s="79" t="s">
        <v>782</v>
      </c>
      <c r="P4182" s="79" t="s">
        <v>754</v>
      </c>
    </row>
    <row r="4183" spans="11:16">
      <c r="K4183" s="362">
        <v>49532</v>
      </c>
      <c r="L4183" s="79" t="s">
        <v>773</v>
      </c>
      <c r="N4183" s="79" t="s">
        <v>776</v>
      </c>
      <c r="O4183" s="79" t="s">
        <v>752</v>
      </c>
      <c r="P4183" s="79" t="s">
        <v>785</v>
      </c>
    </row>
    <row r="4184" spans="11:16">
      <c r="K4184" s="362">
        <v>49533</v>
      </c>
      <c r="L4184" s="79" t="s">
        <v>774</v>
      </c>
      <c r="N4184" s="79" t="s">
        <v>750</v>
      </c>
      <c r="O4184" s="79" t="s">
        <v>752</v>
      </c>
      <c r="P4184" s="79" t="s">
        <v>754</v>
      </c>
    </row>
    <row r="4185" spans="11:16">
      <c r="K4185" s="362">
        <v>49534</v>
      </c>
      <c r="L4185" s="79" t="s">
        <v>767</v>
      </c>
      <c r="N4185" s="79" t="s">
        <v>790</v>
      </c>
      <c r="O4185" s="79" t="s">
        <v>750</v>
      </c>
      <c r="P4185" s="79" t="s">
        <v>782</v>
      </c>
    </row>
    <row r="4186" spans="11:16">
      <c r="K4186" s="362">
        <v>49535</v>
      </c>
      <c r="L4186" s="79" t="s">
        <v>769</v>
      </c>
      <c r="N4186" s="79" t="s">
        <v>754</v>
      </c>
      <c r="O4186" s="79" t="s">
        <v>779</v>
      </c>
      <c r="P4186" s="79" t="s">
        <v>777</v>
      </c>
    </row>
    <row r="4187" spans="11:16">
      <c r="K4187" s="362">
        <v>49536</v>
      </c>
      <c r="L4187" s="79" t="s">
        <v>770</v>
      </c>
      <c r="N4187" s="79" t="s">
        <v>754</v>
      </c>
      <c r="O4187" s="79" t="s">
        <v>781</v>
      </c>
      <c r="P4187" s="79" t="s">
        <v>752</v>
      </c>
    </row>
    <row r="4188" spans="11:16">
      <c r="K4188" s="362">
        <v>49537</v>
      </c>
      <c r="L4188" s="79" t="s">
        <v>771</v>
      </c>
      <c r="N4188" s="79" t="s">
        <v>790</v>
      </c>
      <c r="O4188" s="79" t="s">
        <v>779</v>
      </c>
      <c r="P4188" s="79" t="s">
        <v>783</v>
      </c>
    </row>
    <row r="4189" spans="11:16">
      <c r="K4189" s="362">
        <v>49538</v>
      </c>
      <c r="L4189" s="79" t="s">
        <v>772</v>
      </c>
      <c r="N4189" s="79" t="s">
        <v>754</v>
      </c>
      <c r="O4189" s="79" t="s">
        <v>781</v>
      </c>
      <c r="P4189" s="79" t="s">
        <v>752</v>
      </c>
    </row>
    <row r="4190" spans="11:16">
      <c r="K4190" s="362">
        <v>49539</v>
      </c>
      <c r="L4190" s="79" t="s">
        <v>773</v>
      </c>
      <c r="N4190" s="79" t="s">
        <v>754</v>
      </c>
      <c r="O4190" s="79" t="s">
        <v>792</v>
      </c>
      <c r="P4190" s="79" t="s">
        <v>752</v>
      </c>
    </row>
    <row r="4191" spans="11:16">
      <c r="K4191" s="362">
        <v>49540</v>
      </c>
      <c r="L4191" s="79" t="s">
        <v>774</v>
      </c>
      <c r="N4191" s="79" t="s">
        <v>780</v>
      </c>
      <c r="O4191" s="79" t="s">
        <v>750</v>
      </c>
      <c r="P4191" s="79" t="s">
        <v>752</v>
      </c>
    </row>
    <row r="4192" spans="11:16">
      <c r="K4192" s="362">
        <v>49541</v>
      </c>
      <c r="L4192" s="79" t="s">
        <v>767</v>
      </c>
      <c r="N4192" s="79" t="s">
        <v>752</v>
      </c>
      <c r="O4192" s="79" t="s">
        <v>754</v>
      </c>
      <c r="P4192" s="79" t="s">
        <v>781</v>
      </c>
    </row>
    <row r="4193" spans="11:16">
      <c r="K4193" s="362">
        <v>49542</v>
      </c>
      <c r="L4193" s="79" t="s">
        <v>769</v>
      </c>
      <c r="N4193" s="79" t="s">
        <v>782</v>
      </c>
      <c r="O4193" s="79" t="s">
        <v>754</v>
      </c>
      <c r="P4193" s="79" t="s">
        <v>750</v>
      </c>
    </row>
    <row r="4194" spans="11:16">
      <c r="K4194" s="362">
        <v>49543</v>
      </c>
      <c r="L4194" s="79" t="s">
        <v>770</v>
      </c>
      <c r="N4194" s="79" t="s">
        <v>753</v>
      </c>
      <c r="O4194" s="79" t="s">
        <v>775</v>
      </c>
      <c r="P4194" s="79" t="s">
        <v>750</v>
      </c>
    </row>
    <row r="4195" spans="11:16">
      <c r="K4195" s="362">
        <v>49544</v>
      </c>
      <c r="L4195" s="79" t="s">
        <v>771</v>
      </c>
      <c r="N4195" s="79" t="s">
        <v>752</v>
      </c>
      <c r="O4195" s="79" t="s">
        <v>785</v>
      </c>
      <c r="P4195" s="79" t="s">
        <v>776</v>
      </c>
    </row>
    <row r="4196" spans="11:16">
      <c r="K4196" s="362">
        <v>49545</v>
      </c>
      <c r="L4196" s="79" t="s">
        <v>772</v>
      </c>
      <c r="N4196" s="79" t="s">
        <v>777</v>
      </c>
      <c r="O4196" s="79" t="s">
        <v>754</v>
      </c>
      <c r="P4196" s="79" t="s">
        <v>750</v>
      </c>
    </row>
    <row r="4197" spans="11:16">
      <c r="K4197" s="362">
        <v>49546</v>
      </c>
      <c r="L4197" s="79" t="s">
        <v>773</v>
      </c>
      <c r="N4197" s="79" t="s">
        <v>783</v>
      </c>
      <c r="O4197" s="79" t="s">
        <v>754</v>
      </c>
      <c r="P4197" s="79" t="s">
        <v>792</v>
      </c>
    </row>
    <row r="4198" spans="11:16">
      <c r="K4198" s="362">
        <v>49547</v>
      </c>
      <c r="L4198" s="79" t="s">
        <v>774</v>
      </c>
      <c r="N4198" s="79" t="s">
        <v>752</v>
      </c>
      <c r="O4198" s="79" t="s">
        <v>754</v>
      </c>
      <c r="P4198" s="79" t="s">
        <v>751</v>
      </c>
    </row>
    <row r="4199" spans="11:16">
      <c r="K4199" s="362">
        <v>49548</v>
      </c>
      <c r="L4199" s="79" t="s">
        <v>767</v>
      </c>
      <c r="N4199" s="79" t="s">
        <v>750</v>
      </c>
      <c r="O4199" s="79" t="s">
        <v>752</v>
      </c>
      <c r="P4199" s="79" t="s">
        <v>785</v>
      </c>
    </row>
    <row r="4200" spans="11:16">
      <c r="K4200" s="362">
        <v>49549</v>
      </c>
      <c r="L4200" s="79" t="s">
        <v>769</v>
      </c>
      <c r="N4200" s="79" t="s">
        <v>776</v>
      </c>
      <c r="O4200" s="79" t="s">
        <v>782</v>
      </c>
      <c r="P4200" s="79" t="s">
        <v>780</v>
      </c>
    </row>
    <row r="4201" spans="11:16">
      <c r="K4201" s="362">
        <v>49550</v>
      </c>
      <c r="L4201" s="79" t="s">
        <v>770</v>
      </c>
      <c r="N4201" s="79" t="s">
        <v>750</v>
      </c>
      <c r="O4201" s="79" t="s">
        <v>753</v>
      </c>
      <c r="P4201" s="79" t="s">
        <v>775</v>
      </c>
    </row>
    <row r="4202" spans="11:16">
      <c r="K4202" s="362">
        <v>49551</v>
      </c>
      <c r="L4202" s="79" t="s">
        <v>771</v>
      </c>
      <c r="N4202" s="79" t="s">
        <v>750</v>
      </c>
      <c r="O4202" s="79" t="s">
        <v>777</v>
      </c>
      <c r="P4202" s="79" t="s">
        <v>775</v>
      </c>
    </row>
    <row r="4203" spans="11:16">
      <c r="K4203" s="362">
        <v>49552</v>
      </c>
      <c r="L4203" s="79" t="s">
        <v>772</v>
      </c>
      <c r="N4203" s="79" t="s">
        <v>791</v>
      </c>
      <c r="O4203" s="79" t="s">
        <v>752</v>
      </c>
      <c r="P4203" s="79" t="s">
        <v>754</v>
      </c>
    </row>
    <row r="4204" spans="11:16">
      <c r="K4204" s="362">
        <v>49553</v>
      </c>
      <c r="L4204" s="79" t="s">
        <v>773</v>
      </c>
      <c r="N4204" s="79" t="s">
        <v>792</v>
      </c>
      <c r="O4204" s="79" t="s">
        <v>752</v>
      </c>
      <c r="P4204" s="79" t="s">
        <v>775</v>
      </c>
    </row>
    <row r="4205" spans="11:16">
      <c r="K4205" s="362">
        <v>49554</v>
      </c>
      <c r="L4205" s="79" t="s">
        <v>774</v>
      </c>
      <c r="N4205" s="79" t="s">
        <v>750</v>
      </c>
      <c r="O4205" s="79" t="s">
        <v>777</v>
      </c>
      <c r="P4205" s="79" t="s">
        <v>775</v>
      </c>
    </row>
    <row r="4206" spans="11:16">
      <c r="K4206" s="362">
        <v>49555</v>
      </c>
      <c r="L4206" s="79" t="s">
        <v>767</v>
      </c>
      <c r="N4206" s="79" t="s">
        <v>785</v>
      </c>
      <c r="O4206" s="79" t="s">
        <v>750</v>
      </c>
      <c r="P4206" s="79" t="s">
        <v>752</v>
      </c>
    </row>
    <row r="4207" spans="11:16">
      <c r="K4207" s="362">
        <v>49556</v>
      </c>
      <c r="L4207" s="79" t="s">
        <v>769</v>
      </c>
      <c r="N4207" s="79" t="s">
        <v>775</v>
      </c>
      <c r="O4207" s="79" t="s">
        <v>750</v>
      </c>
      <c r="P4207" s="79" t="s">
        <v>787</v>
      </c>
    </row>
    <row r="4208" spans="11:16">
      <c r="K4208" s="362">
        <v>49557</v>
      </c>
      <c r="L4208" s="79" t="s">
        <v>770</v>
      </c>
      <c r="N4208" s="79" t="s">
        <v>754</v>
      </c>
      <c r="O4208" s="79" t="s">
        <v>750</v>
      </c>
      <c r="P4208" s="79" t="s">
        <v>753</v>
      </c>
    </row>
    <row r="4209" spans="11:16">
      <c r="K4209" s="362">
        <v>49558</v>
      </c>
      <c r="L4209" s="79" t="s">
        <v>771</v>
      </c>
      <c r="N4209" s="79" t="s">
        <v>754</v>
      </c>
      <c r="O4209" s="79" t="s">
        <v>750</v>
      </c>
      <c r="P4209" s="79" t="s">
        <v>777</v>
      </c>
    </row>
    <row r="4210" spans="11:16">
      <c r="K4210" s="362">
        <v>49559</v>
      </c>
      <c r="L4210" s="79" t="s">
        <v>772</v>
      </c>
      <c r="N4210" s="79" t="s">
        <v>775</v>
      </c>
      <c r="O4210" s="79" t="s">
        <v>779</v>
      </c>
      <c r="P4210" s="79" t="s">
        <v>782</v>
      </c>
    </row>
    <row r="4211" spans="11:16">
      <c r="K4211" s="362">
        <v>49560</v>
      </c>
      <c r="L4211" s="79" t="s">
        <v>773</v>
      </c>
      <c r="N4211" s="79" t="s">
        <v>754</v>
      </c>
      <c r="O4211" s="79" t="s">
        <v>751</v>
      </c>
      <c r="P4211" s="79" t="s">
        <v>783</v>
      </c>
    </row>
    <row r="4212" spans="11:16">
      <c r="K4212" s="362">
        <v>49561</v>
      </c>
      <c r="L4212" s="79" t="s">
        <v>774</v>
      </c>
      <c r="N4212" s="79" t="s">
        <v>754</v>
      </c>
      <c r="O4212" s="79" t="s">
        <v>781</v>
      </c>
      <c r="P4212" s="79" t="s">
        <v>783</v>
      </c>
    </row>
    <row r="4213" spans="11:16">
      <c r="K4213" s="362">
        <v>49562</v>
      </c>
      <c r="L4213" s="79" t="s">
        <v>767</v>
      </c>
      <c r="N4213" s="79" t="s">
        <v>786</v>
      </c>
      <c r="O4213" s="79" t="s">
        <v>754</v>
      </c>
      <c r="P4213" s="79" t="s">
        <v>750</v>
      </c>
    </row>
    <row r="4214" spans="11:16">
      <c r="K4214" s="362">
        <v>49563</v>
      </c>
      <c r="L4214" s="79" t="s">
        <v>769</v>
      </c>
      <c r="N4214" s="79" t="s">
        <v>787</v>
      </c>
      <c r="O4214" s="79" t="s">
        <v>754</v>
      </c>
      <c r="P4214" s="79" t="s">
        <v>776</v>
      </c>
    </row>
    <row r="4215" spans="11:16">
      <c r="K4215" s="362">
        <v>49564</v>
      </c>
      <c r="L4215" s="79" t="s">
        <v>770</v>
      </c>
      <c r="N4215" s="79" t="s">
        <v>778</v>
      </c>
      <c r="O4215" s="79" t="s">
        <v>775</v>
      </c>
      <c r="P4215" s="79" t="s">
        <v>750</v>
      </c>
    </row>
    <row r="4216" spans="11:16">
      <c r="K4216" s="362">
        <v>49565</v>
      </c>
      <c r="L4216" s="79" t="s">
        <v>771</v>
      </c>
      <c r="N4216" s="79" t="s">
        <v>752</v>
      </c>
      <c r="O4216" s="79" t="s">
        <v>790</v>
      </c>
      <c r="P4216" s="79" t="s">
        <v>791</v>
      </c>
    </row>
    <row r="4217" spans="11:16">
      <c r="K4217" s="362">
        <v>49566</v>
      </c>
      <c r="L4217" s="79" t="s">
        <v>772</v>
      </c>
      <c r="N4217" s="79" t="s">
        <v>777</v>
      </c>
      <c r="O4217" s="79" t="s">
        <v>788</v>
      </c>
      <c r="P4217" s="79" t="s">
        <v>750</v>
      </c>
    </row>
    <row r="4218" spans="11:16">
      <c r="K4218" s="362">
        <v>49567</v>
      </c>
      <c r="L4218" s="79" t="s">
        <v>773</v>
      </c>
      <c r="N4218" s="79" t="s">
        <v>752</v>
      </c>
      <c r="O4218" s="79" t="s">
        <v>788</v>
      </c>
      <c r="P4218" s="79" t="s">
        <v>751</v>
      </c>
    </row>
    <row r="4219" spans="11:16">
      <c r="K4219" s="362">
        <v>49568</v>
      </c>
      <c r="L4219" s="79" t="s">
        <v>774</v>
      </c>
      <c r="N4219" s="79" t="s">
        <v>783</v>
      </c>
      <c r="O4219" s="79" t="s">
        <v>775</v>
      </c>
      <c r="P4219" s="79" t="s">
        <v>750</v>
      </c>
    </row>
    <row r="4220" spans="11:16">
      <c r="K4220" s="362">
        <v>49569</v>
      </c>
      <c r="L4220" s="79" t="s">
        <v>767</v>
      </c>
      <c r="N4220" s="79" t="s">
        <v>750</v>
      </c>
      <c r="O4220" s="79" t="s">
        <v>782</v>
      </c>
      <c r="P4220" s="79" t="s">
        <v>785</v>
      </c>
    </row>
    <row r="4221" spans="11:16">
      <c r="K4221" s="362">
        <v>49570</v>
      </c>
      <c r="L4221" s="79" t="s">
        <v>769</v>
      </c>
      <c r="N4221" s="79" t="s">
        <v>779</v>
      </c>
      <c r="O4221" s="79" t="s">
        <v>752</v>
      </c>
      <c r="P4221" s="79" t="s">
        <v>785</v>
      </c>
    </row>
    <row r="4222" spans="11:16">
      <c r="K4222" s="362">
        <v>49571</v>
      </c>
      <c r="L4222" s="79" t="s">
        <v>770</v>
      </c>
      <c r="N4222" s="79" t="s">
        <v>750</v>
      </c>
      <c r="O4222" s="79" t="s">
        <v>787</v>
      </c>
      <c r="P4222" s="79" t="s">
        <v>780</v>
      </c>
    </row>
    <row r="4223" spans="11:16">
      <c r="K4223" s="362">
        <v>49572</v>
      </c>
      <c r="L4223" s="79" t="s">
        <v>771</v>
      </c>
      <c r="N4223" s="79" t="s">
        <v>779</v>
      </c>
      <c r="O4223" s="79" t="s">
        <v>752</v>
      </c>
      <c r="P4223" s="79" t="s">
        <v>785</v>
      </c>
    </row>
    <row r="4224" spans="11:16">
      <c r="K4224" s="362">
        <v>49573</v>
      </c>
      <c r="L4224" s="79" t="s">
        <v>772</v>
      </c>
      <c r="N4224" s="79" t="s">
        <v>781</v>
      </c>
      <c r="O4224" s="79" t="s">
        <v>752</v>
      </c>
      <c r="P4224" s="79" t="s">
        <v>754</v>
      </c>
    </row>
    <row r="4225" spans="11:16">
      <c r="K4225" s="362">
        <v>49574</v>
      </c>
      <c r="L4225" s="79" t="s">
        <v>773</v>
      </c>
      <c r="N4225" s="79" t="s">
        <v>750</v>
      </c>
      <c r="O4225" s="79" t="s">
        <v>753</v>
      </c>
      <c r="P4225" s="79" t="s">
        <v>754</v>
      </c>
    </row>
    <row r="4226" spans="11:16">
      <c r="K4226" s="362">
        <v>49575</v>
      </c>
      <c r="L4226" s="79" t="s">
        <v>774</v>
      </c>
      <c r="N4226" s="79" t="s">
        <v>779</v>
      </c>
      <c r="O4226" s="79" t="s">
        <v>752</v>
      </c>
      <c r="P4226" s="79" t="s">
        <v>785</v>
      </c>
    </row>
    <row r="4227" spans="11:16">
      <c r="K4227" s="362">
        <v>49576</v>
      </c>
      <c r="L4227" s="79" t="s">
        <v>767</v>
      </c>
      <c r="N4227" s="79" t="s">
        <v>754</v>
      </c>
      <c r="O4227" s="79" t="s">
        <v>750</v>
      </c>
      <c r="P4227" s="79" t="s">
        <v>777</v>
      </c>
    </row>
    <row r="4228" spans="11:16">
      <c r="K4228" s="362">
        <v>49577</v>
      </c>
      <c r="L4228" s="79" t="s">
        <v>769</v>
      </c>
      <c r="N4228" s="79" t="s">
        <v>775</v>
      </c>
      <c r="O4228" s="79" t="s">
        <v>779</v>
      </c>
      <c r="P4228" s="79" t="s">
        <v>786</v>
      </c>
    </row>
    <row r="4229" spans="11:16">
      <c r="K4229" s="362">
        <v>49578</v>
      </c>
      <c r="L4229" s="79" t="s">
        <v>770</v>
      </c>
      <c r="N4229" s="79" t="s">
        <v>775</v>
      </c>
      <c r="O4229" s="79" t="s">
        <v>750</v>
      </c>
      <c r="P4229" s="79" t="s">
        <v>752</v>
      </c>
    </row>
    <row r="4230" spans="11:16">
      <c r="K4230" s="362">
        <v>49579</v>
      </c>
      <c r="L4230" s="79" t="s">
        <v>771</v>
      </c>
      <c r="N4230" s="79" t="s">
        <v>754</v>
      </c>
      <c r="O4230" s="79" t="s">
        <v>779</v>
      </c>
      <c r="P4230" s="79" t="s">
        <v>753</v>
      </c>
    </row>
    <row r="4231" spans="11:16">
      <c r="K4231" s="362">
        <v>49580</v>
      </c>
      <c r="L4231" s="79" t="s">
        <v>772</v>
      </c>
      <c r="N4231" s="79" t="s">
        <v>754</v>
      </c>
      <c r="O4231" s="79" t="s">
        <v>779</v>
      </c>
      <c r="P4231" s="79" t="s">
        <v>783</v>
      </c>
    </row>
    <row r="4232" spans="11:16">
      <c r="K4232" s="362">
        <v>49581</v>
      </c>
      <c r="L4232" s="79" t="s">
        <v>773</v>
      </c>
      <c r="N4232" s="79" t="s">
        <v>775</v>
      </c>
      <c r="O4232" s="79" t="s">
        <v>750</v>
      </c>
      <c r="P4232" s="79" t="s">
        <v>777</v>
      </c>
    </row>
    <row r="4233" spans="11:16">
      <c r="K4233" s="362">
        <v>49582</v>
      </c>
      <c r="L4233" s="79" t="s">
        <v>774</v>
      </c>
      <c r="N4233" s="79" t="s">
        <v>754</v>
      </c>
      <c r="O4233" s="79" t="s">
        <v>779</v>
      </c>
      <c r="P4233" s="79" t="s">
        <v>752</v>
      </c>
    </row>
    <row r="4234" spans="11:16">
      <c r="K4234" s="362">
        <v>49583</v>
      </c>
      <c r="L4234" s="79" t="s">
        <v>767</v>
      </c>
      <c r="N4234" s="79" t="s">
        <v>752</v>
      </c>
      <c r="O4234" s="79" t="s">
        <v>758</v>
      </c>
      <c r="P4234" s="79" t="s">
        <v>776</v>
      </c>
    </row>
    <row r="4235" spans="11:16">
      <c r="K4235" s="362">
        <v>49584</v>
      </c>
      <c r="L4235" s="79" t="s">
        <v>769</v>
      </c>
      <c r="N4235" s="79" t="s">
        <v>752</v>
      </c>
      <c r="O4235" s="79" t="s">
        <v>754</v>
      </c>
      <c r="P4235" s="79" t="s">
        <v>781</v>
      </c>
    </row>
    <row r="4236" spans="11:16">
      <c r="K4236" s="362">
        <v>49585</v>
      </c>
      <c r="L4236" s="79" t="s">
        <v>770</v>
      </c>
      <c r="N4236" s="79" t="s">
        <v>783</v>
      </c>
      <c r="O4236" s="79" t="s">
        <v>785</v>
      </c>
      <c r="P4236" s="79" t="s">
        <v>750</v>
      </c>
    </row>
    <row r="4237" spans="11:16">
      <c r="K4237" s="362">
        <v>49586</v>
      </c>
      <c r="L4237" s="79" t="s">
        <v>771</v>
      </c>
      <c r="N4237" s="79" t="s">
        <v>752</v>
      </c>
      <c r="O4237" s="79" t="s">
        <v>775</v>
      </c>
      <c r="P4237" s="79" t="s">
        <v>750</v>
      </c>
    </row>
    <row r="4238" spans="11:16">
      <c r="K4238" s="362">
        <v>49587</v>
      </c>
      <c r="L4238" s="79" t="s">
        <v>772</v>
      </c>
      <c r="N4238" s="79" t="s">
        <v>787</v>
      </c>
      <c r="O4238" s="79" t="s">
        <v>754</v>
      </c>
      <c r="P4238" s="79" t="s">
        <v>750</v>
      </c>
    </row>
    <row r="4239" spans="11:16">
      <c r="K4239" s="362">
        <v>49588</v>
      </c>
      <c r="L4239" s="79" t="s">
        <v>773</v>
      </c>
      <c r="N4239" s="79" t="s">
        <v>753</v>
      </c>
      <c r="O4239" s="79" t="s">
        <v>754</v>
      </c>
      <c r="P4239" s="79" t="s">
        <v>750</v>
      </c>
    </row>
    <row r="4240" spans="11:16">
      <c r="K4240" s="362">
        <v>49589</v>
      </c>
      <c r="L4240" s="79" t="s">
        <v>774</v>
      </c>
      <c r="N4240" s="79" t="s">
        <v>777</v>
      </c>
      <c r="O4240" s="79" t="s">
        <v>775</v>
      </c>
      <c r="P4240" s="79" t="s">
        <v>779</v>
      </c>
    </row>
    <row r="4241" spans="11:16">
      <c r="K4241" s="362">
        <v>49590</v>
      </c>
      <c r="L4241" s="79" t="s">
        <v>767</v>
      </c>
      <c r="N4241" s="79" t="s">
        <v>779</v>
      </c>
      <c r="O4241" s="79" t="s">
        <v>752</v>
      </c>
      <c r="P4241" s="79" t="s">
        <v>758</v>
      </c>
    </row>
    <row r="4242" spans="11:16">
      <c r="K4242" s="362">
        <v>49591</v>
      </c>
      <c r="L4242" s="79" t="s">
        <v>769</v>
      </c>
      <c r="N4242" s="79" t="s">
        <v>776</v>
      </c>
      <c r="O4242" s="79" t="s">
        <v>752</v>
      </c>
      <c r="P4242" s="79" t="s">
        <v>785</v>
      </c>
    </row>
    <row r="4243" spans="11:16">
      <c r="K4243" s="362">
        <v>49592</v>
      </c>
      <c r="L4243" s="79" t="s">
        <v>770</v>
      </c>
      <c r="N4243" s="79" t="s">
        <v>776</v>
      </c>
      <c r="O4243" s="79" t="s">
        <v>786</v>
      </c>
      <c r="P4243" s="79" t="s">
        <v>754</v>
      </c>
    </row>
    <row r="4244" spans="11:16">
      <c r="K4244" s="362">
        <v>49593</v>
      </c>
      <c r="L4244" s="79" t="s">
        <v>771</v>
      </c>
      <c r="N4244" s="79" t="s">
        <v>750</v>
      </c>
      <c r="O4244" s="79" t="s">
        <v>787</v>
      </c>
      <c r="P4244" s="79" t="s">
        <v>754</v>
      </c>
    </row>
    <row r="4245" spans="11:16">
      <c r="K4245" s="362">
        <v>49594</v>
      </c>
      <c r="L4245" s="79" t="s">
        <v>772</v>
      </c>
      <c r="N4245" s="79" t="s">
        <v>776</v>
      </c>
      <c r="O4245" s="79" t="s">
        <v>778</v>
      </c>
      <c r="P4245" s="79" t="s">
        <v>775</v>
      </c>
    </row>
    <row r="4246" spans="11:16">
      <c r="K4246" s="362">
        <v>49595</v>
      </c>
      <c r="L4246" s="79" t="s">
        <v>773</v>
      </c>
      <c r="N4246" s="79" t="s">
        <v>750</v>
      </c>
      <c r="O4246" s="79" t="s">
        <v>752</v>
      </c>
      <c r="P4246" s="79" t="s">
        <v>790</v>
      </c>
    </row>
    <row r="4247" spans="11:16">
      <c r="K4247" s="362">
        <v>49596</v>
      </c>
      <c r="L4247" s="79" t="s">
        <v>774</v>
      </c>
      <c r="N4247" s="79" t="s">
        <v>791</v>
      </c>
      <c r="O4247" s="79" t="s">
        <v>777</v>
      </c>
      <c r="P4247" s="79" t="s">
        <v>788</v>
      </c>
    </row>
    <row r="4248" spans="11:16">
      <c r="K4248" s="362">
        <v>49597</v>
      </c>
      <c r="L4248" s="79" t="s">
        <v>767</v>
      </c>
      <c r="N4248" s="79" t="s">
        <v>754</v>
      </c>
      <c r="O4248" s="79" t="s">
        <v>750</v>
      </c>
      <c r="P4248" s="79" t="s">
        <v>786</v>
      </c>
    </row>
    <row r="4249" spans="11:16">
      <c r="K4249" s="362">
        <v>49598</v>
      </c>
      <c r="L4249" s="79" t="s">
        <v>769</v>
      </c>
      <c r="N4249" s="79" t="s">
        <v>758</v>
      </c>
      <c r="O4249" s="79" t="s">
        <v>776</v>
      </c>
      <c r="P4249" s="79" t="s">
        <v>783</v>
      </c>
    </row>
    <row r="4250" spans="11:16">
      <c r="K4250" s="362">
        <v>49599</v>
      </c>
      <c r="L4250" s="79" t="s">
        <v>770</v>
      </c>
      <c r="N4250" s="79" t="s">
        <v>754</v>
      </c>
      <c r="O4250" s="79" t="s">
        <v>750</v>
      </c>
      <c r="P4250" s="79" t="s">
        <v>782</v>
      </c>
    </row>
    <row r="4251" spans="11:16">
      <c r="K4251" s="362">
        <v>49600</v>
      </c>
      <c r="L4251" s="79" t="s">
        <v>771</v>
      </c>
      <c r="N4251" s="79" t="s">
        <v>785</v>
      </c>
      <c r="O4251" s="79" t="s">
        <v>779</v>
      </c>
      <c r="P4251" s="79" t="s">
        <v>752</v>
      </c>
    </row>
    <row r="4252" spans="11:16">
      <c r="K4252" s="362">
        <v>49601</v>
      </c>
      <c r="L4252" s="79" t="s">
        <v>772</v>
      </c>
      <c r="N4252" s="79" t="s">
        <v>785</v>
      </c>
      <c r="O4252" s="79" t="s">
        <v>750</v>
      </c>
      <c r="P4252" s="79" t="s">
        <v>787</v>
      </c>
    </row>
    <row r="4253" spans="11:16">
      <c r="K4253" s="362">
        <v>49602</v>
      </c>
      <c r="L4253" s="79" t="s">
        <v>773</v>
      </c>
      <c r="N4253" s="79" t="s">
        <v>780</v>
      </c>
      <c r="O4253" s="79" t="s">
        <v>779</v>
      </c>
      <c r="P4253" s="79" t="s">
        <v>752</v>
      </c>
    </row>
    <row r="4254" spans="11:16">
      <c r="K4254" s="362">
        <v>49603</v>
      </c>
      <c r="L4254" s="79" t="s">
        <v>774</v>
      </c>
      <c r="N4254" s="79" t="s">
        <v>785</v>
      </c>
      <c r="O4254" s="79" t="s">
        <v>781</v>
      </c>
      <c r="P4254" s="79" t="s">
        <v>752</v>
      </c>
    </row>
    <row r="4255" spans="11:16">
      <c r="K4255" s="362">
        <v>49604</v>
      </c>
      <c r="L4255" s="79" t="s">
        <v>767</v>
      </c>
      <c r="N4255" s="79" t="s">
        <v>752</v>
      </c>
      <c r="O4255" s="79" t="s">
        <v>754</v>
      </c>
      <c r="P4255" s="79" t="s">
        <v>751</v>
      </c>
    </row>
    <row r="4256" spans="11:16">
      <c r="K4256" s="362">
        <v>49605</v>
      </c>
      <c r="L4256" s="79" t="s">
        <v>769</v>
      </c>
      <c r="N4256" s="79" t="s">
        <v>752</v>
      </c>
      <c r="O4256" s="79" t="s">
        <v>780</v>
      </c>
      <c r="P4256" s="79" t="s">
        <v>750</v>
      </c>
    </row>
    <row r="4257" spans="11:16">
      <c r="K4257" s="362">
        <v>49606</v>
      </c>
      <c r="L4257" s="79" t="s">
        <v>770</v>
      </c>
      <c r="N4257" s="79" t="s">
        <v>777</v>
      </c>
      <c r="O4257" s="79" t="s">
        <v>754</v>
      </c>
      <c r="P4257" s="79" t="s">
        <v>750</v>
      </c>
    </row>
    <row r="4258" spans="11:16">
      <c r="K4258" s="362">
        <v>49607</v>
      </c>
      <c r="L4258" s="79" t="s">
        <v>771</v>
      </c>
      <c r="N4258" s="79" t="s">
        <v>777</v>
      </c>
      <c r="O4258" s="79" t="s">
        <v>775</v>
      </c>
      <c r="P4258" s="79" t="s">
        <v>779</v>
      </c>
    </row>
    <row r="4259" spans="11:16">
      <c r="K4259" s="362">
        <v>49608</v>
      </c>
      <c r="L4259" s="79" t="s">
        <v>772</v>
      </c>
      <c r="N4259" s="79" t="s">
        <v>786</v>
      </c>
      <c r="O4259" s="79" t="s">
        <v>775</v>
      </c>
      <c r="P4259" s="79" t="s">
        <v>750</v>
      </c>
    </row>
    <row r="4260" spans="11:16">
      <c r="K4260" s="362">
        <v>49609</v>
      </c>
      <c r="L4260" s="79" t="s">
        <v>773</v>
      </c>
      <c r="N4260" s="79" t="s">
        <v>752</v>
      </c>
      <c r="O4260" s="79" t="s">
        <v>754</v>
      </c>
      <c r="P4260" s="79" t="s">
        <v>779</v>
      </c>
    </row>
    <row r="4261" spans="11:16">
      <c r="K4261" s="362">
        <v>49610</v>
      </c>
      <c r="L4261" s="79" t="s">
        <v>774</v>
      </c>
      <c r="N4261" s="79" t="s">
        <v>753</v>
      </c>
      <c r="O4261" s="79" t="s">
        <v>754</v>
      </c>
      <c r="P4261" s="79" t="s">
        <v>779</v>
      </c>
    </row>
    <row r="4262" spans="11:16">
      <c r="K4262" s="362">
        <v>49611</v>
      </c>
      <c r="L4262" s="79" t="s">
        <v>767</v>
      </c>
      <c r="N4262" s="79" t="s">
        <v>750</v>
      </c>
      <c r="O4262" s="79" t="s">
        <v>752</v>
      </c>
      <c r="P4262" s="79" t="s">
        <v>754</v>
      </c>
    </row>
    <row r="4263" spans="11:16">
      <c r="K4263" s="362">
        <v>49612</v>
      </c>
      <c r="L4263" s="79" t="s">
        <v>769</v>
      </c>
      <c r="N4263" s="79" t="s">
        <v>784</v>
      </c>
      <c r="O4263" s="79" t="s">
        <v>752</v>
      </c>
      <c r="P4263" s="79" t="s">
        <v>780</v>
      </c>
    </row>
    <row r="4264" spans="11:16">
      <c r="K4264" s="362">
        <v>49613</v>
      </c>
      <c r="L4264" s="79" t="s">
        <v>770</v>
      </c>
      <c r="N4264" s="79" t="s">
        <v>750</v>
      </c>
      <c r="O4264" s="79" t="s">
        <v>782</v>
      </c>
      <c r="P4264" s="79" t="s">
        <v>785</v>
      </c>
    </row>
    <row r="4265" spans="11:16">
      <c r="K4265" s="362">
        <v>49614</v>
      </c>
      <c r="L4265" s="79" t="s">
        <v>771</v>
      </c>
      <c r="N4265" s="79" t="s">
        <v>750</v>
      </c>
      <c r="O4265" s="79" t="s">
        <v>777</v>
      </c>
      <c r="P4265" s="79" t="s">
        <v>754</v>
      </c>
    </row>
    <row r="4266" spans="11:16">
      <c r="K4266" s="362">
        <v>49615</v>
      </c>
      <c r="L4266" s="79" t="s">
        <v>772</v>
      </c>
      <c r="N4266" s="79" t="s">
        <v>784</v>
      </c>
      <c r="O4266" s="79" t="s">
        <v>782</v>
      </c>
      <c r="P4266" s="79" t="s">
        <v>775</v>
      </c>
    </row>
    <row r="4267" spans="11:16">
      <c r="K4267" s="362">
        <v>49616</v>
      </c>
      <c r="L4267" s="79" t="s">
        <v>773</v>
      </c>
      <c r="N4267" s="79" t="s">
        <v>750</v>
      </c>
      <c r="O4267" s="79" t="s">
        <v>777</v>
      </c>
      <c r="P4267" s="79" t="s">
        <v>754</v>
      </c>
    </row>
    <row r="4268" spans="11:16">
      <c r="K4268" s="362">
        <v>49617</v>
      </c>
      <c r="L4268" s="79" t="s">
        <v>774</v>
      </c>
      <c r="N4268" s="79" t="s">
        <v>750</v>
      </c>
      <c r="O4268" s="79" t="s">
        <v>787</v>
      </c>
      <c r="P4268" s="79" t="s">
        <v>754</v>
      </c>
    </row>
    <row r="4269" spans="11:16">
      <c r="K4269" s="362">
        <v>49618</v>
      </c>
      <c r="L4269" s="79" t="s">
        <v>767</v>
      </c>
      <c r="N4269" s="79" t="s">
        <v>780</v>
      </c>
      <c r="O4269" s="79" t="s">
        <v>750</v>
      </c>
      <c r="P4269" s="79" t="s">
        <v>752</v>
      </c>
    </row>
    <row r="4270" spans="11:16">
      <c r="K4270" s="362">
        <v>49619</v>
      </c>
      <c r="L4270" s="79" t="s">
        <v>769</v>
      </c>
      <c r="N4270" s="79" t="s">
        <v>754</v>
      </c>
      <c r="O4270" s="79" t="s">
        <v>750</v>
      </c>
      <c r="P4270" s="79" t="s">
        <v>777</v>
      </c>
    </row>
    <row r="4271" spans="11:16">
      <c r="K4271" s="362">
        <v>49620</v>
      </c>
      <c r="L4271" s="79" t="s">
        <v>770</v>
      </c>
      <c r="N4271" s="79" t="s">
        <v>780</v>
      </c>
      <c r="O4271" s="79" t="s">
        <v>750</v>
      </c>
      <c r="P4271" s="79" t="s">
        <v>752</v>
      </c>
    </row>
    <row r="4272" spans="11:16">
      <c r="K4272" s="362">
        <v>49621</v>
      </c>
      <c r="L4272" s="79" t="s">
        <v>771</v>
      </c>
      <c r="N4272" s="79" t="s">
        <v>758</v>
      </c>
      <c r="O4272" s="79" t="s">
        <v>776</v>
      </c>
      <c r="P4272" s="79" t="s">
        <v>752</v>
      </c>
    </row>
    <row r="4273" spans="11:16">
      <c r="K4273" s="362">
        <v>49622</v>
      </c>
      <c r="L4273" s="79" t="s">
        <v>772</v>
      </c>
      <c r="N4273" s="79" t="s">
        <v>754</v>
      </c>
      <c r="O4273" s="79" t="s">
        <v>781</v>
      </c>
      <c r="P4273" s="79" t="s">
        <v>783</v>
      </c>
    </row>
    <row r="4274" spans="11:16">
      <c r="K4274" s="362">
        <v>49623</v>
      </c>
      <c r="L4274" s="79" t="s">
        <v>773</v>
      </c>
      <c r="N4274" s="79" t="s">
        <v>785</v>
      </c>
      <c r="O4274" s="79" t="s">
        <v>750</v>
      </c>
      <c r="P4274" s="79" t="s">
        <v>752</v>
      </c>
    </row>
    <row r="4275" spans="11:16">
      <c r="K4275" s="362">
        <v>49624</v>
      </c>
      <c r="L4275" s="79" t="s">
        <v>774</v>
      </c>
      <c r="N4275" s="79" t="s">
        <v>775</v>
      </c>
      <c r="O4275" s="79" t="s">
        <v>750</v>
      </c>
      <c r="P4275" s="79" t="s">
        <v>787</v>
      </c>
    </row>
    <row r="4276" spans="11:16">
      <c r="K4276" s="362">
        <v>49625</v>
      </c>
      <c r="L4276" s="79" t="s">
        <v>767</v>
      </c>
      <c r="N4276" s="79" t="s">
        <v>752</v>
      </c>
      <c r="O4276" s="79" t="s">
        <v>754</v>
      </c>
      <c r="P4276" s="79" t="s">
        <v>751</v>
      </c>
    </row>
    <row r="4277" spans="11:16">
      <c r="K4277" s="362">
        <v>49626</v>
      </c>
      <c r="L4277" s="79" t="s">
        <v>769</v>
      </c>
      <c r="N4277" s="79" t="s">
        <v>752</v>
      </c>
      <c r="O4277" s="79" t="s">
        <v>754</v>
      </c>
      <c r="P4277" s="79" t="s">
        <v>781</v>
      </c>
    </row>
    <row r="4278" spans="11:16">
      <c r="K4278" s="362">
        <v>49627</v>
      </c>
      <c r="L4278" s="79" t="s">
        <v>770</v>
      </c>
      <c r="N4278" s="79" t="s">
        <v>783</v>
      </c>
      <c r="O4278" s="79" t="s">
        <v>780</v>
      </c>
      <c r="P4278" s="79" t="s">
        <v>779</v>
      </c>
    </row>
    <row r="4279" spans="11:16">
      <c r="K4279" s="362">
        <v>49628</v>
      </c>
      <c r="L4279" s="79" t="s">
        <v>771</v>
      </c>
      <c r="N4279" s="79" t="s">
        <v>752</v>
      </c>
      <c r="O4279" s="79" t="s">
        <v>758</v>
      </c>
      <c r="P4279" s="79" t="s">
        <v>776</v>
      </c>
    </row>
    <row r="4280" spans="11:16">
      <c r="K4280" s="362">
        <v>49629</v>
      </c>
      <c r="L4280" s="79" t="s">
        <v>772</v>
      </c>
      <c r="N4280" s="79" t="s">
        <v>752</v>
      </c>
      <c r="O4280" s="79" t="s">
        <v>785</v>
      </c>
      <c r="P4280" s="79" t="s">
        <v>776</v>
      </c>
    </row>
    <row r="4281" spans="11:16">
      <c r="K4281" s="362">
        <v>49630</v>
      </c>
      <c r="L4281" s="79" t="s">
        <v>773</v>
      </c>
      <c r="N4281" s="79" t="s">
        <v>786</v>
      </c>
      <c r="O4281" s="79" t="s">
        <v>754</v>
      </c>
      <c r="P4281" s="79" t="s">
        <v>750</v>
      </c>
    </row>
    <row r="4282" spans="11:16">
      <c r="K4282" s="362">
        <v>49631</v>
      </c>
      <c r="L4282" s="79" t="s">
        <v>774</v>
      </c>
      <c r="N4282" s="79" t="s">
        <v>787</v>
      </c>
      <c r="O4282" s="79" t="s">
        <v>754</v>
      </c>
      <c r="P4282" s="79" t="s">
        <v>776</v>
      </c>
    </row>
    <row r="4283" spans="11:16">
      <c r="K4283" s="362">
        <v>49632</v>
      </c>
      <c r="L4283" s="79" t="s">
        <v>767</v>
      </c>
      <c r="N4283" s="79" t="s">
        <v>784</v>
      </c>
      <c r="O4283" s="79" t="s">
        <v>783</v>
      </c>
      <c r="P4283" s="79" t="s">
        <v>754</v>
      </c>
    </row>
    <row r="4284" spans="11:16">
      <c r="K4284" s="362">
        <v>49633</v>
      </c>
      <c r="L4284" s="79" t="s">
        <v>769</v>
      </c>
      <c r="N4284" s="79" t="s">
        <v>750</v>
      </c>
      <c r="O4284" s="79" t="s">
        <v>778</v>
      </c>
      <c r="P4284" s="79" t="s">
        <v>788</v>
      </c>
    </row>
    <row r="4285" spans="11:16">
      <c r="K4285" s="362">
        <v>49634</v>
      </c>
      <c r="L4285" s="79" t="s">
        <v>770</v>
      </c>
      <c r="N4285" s="79" t="s">
        <v>781</v>
      </c>
      <c r="O4285" s="79" t="s">
        <v>786</v>
      </c>
      <c r="P4285" s="79" t="s">
        <v>754</v>
      </c>
    </row>
    <row r="4286" spans="11:16">
      <c r="K4286" s="362">
        <v>49635</v>
      </c>
      <c r="L4286" s="79" t="s">
        <v>771</v>
      </c>
      <c r="N4286" s="79" t="s">
        <v>750</v>
      </c>
      <c r="O4286" s="79" t="s">
        <v>786</v>
      </c>
      <c r="P4286" s="79" t="s">
        <v>758</v>
      </c>
    </row>
    <row r="4287" spans="11:16">
      <c r="K4287" s="362">
        <v>49636</v>
      </c>
      <c r="L4287" s="79" t="s">
        <v>772</v>
      </c>
      <c r="N4287" s="79" t="s">
        <v>776</v>
      </c>
      <c r="O4287" s="79" t="s">
        <v>783</v>
      </c>
      <c r="P4287" s="79" t="s">
        <v>754</v>
      </c>
    </row>
    <row r="4288" spans="11:16">
      <c r="K4288" s="362">
        <v>49637</v>
      </c>
      <c r="L4288" s="79" t="s">
        <v>773</v>
      </c>
      <c r="N4288" s="79" t="s">
        <v>750</v>
      </c>
      <c r="O4288" s="79" t="s">
        <v>782</v>
      </c>
      <c r="P4288" s="79" t="s">
        <v>785</v>
      </c>
    </row>
    <row r="4289" spans="11:16">
      <c r="K4289" s="362">
        <v>49638</v>
      </c>
      <c r="L4289" s="79" t="s">
        <v>774</v>
      </c>
      <c r="N4289" s="79" t="s">
        <v>779</v>
      </c>
      <c r="O4289" s="79" t="s">
        <v>752</v>
      </c>
      <c r="P4289" s="79" t="s">
        <v>785</v>
      </c>
    </row>
    <row r="4290" spans="11:16">
      <c r="K4290" s="362">
        <v>49639</v>
      </c>
      <c r="L4290" s="79" t="s">
        <v>767</v>
      </c>
      <c r="N4290" s="79" t="s">
        <v>754</v>
      </c>
      <c r="O4290" s="79" t="s">
        <v>750</v>
      </c>
      <c r="P4290" s="79" t="s">
        <v>752</v>
      </c>
    </row>
    <row r="4291" spans="11:16">
      <c r="K4291" s="362">
        <v>49640</v>
      </c>
      <c r="L4291" s="79" t="s">
        <v>769</v>
      </c>
      <c r="N4291" s="79" t="s">
        <v>785</v>
      </c>
      <c r="O4291" s="79" t="s">
        <v>781</v>
      </c>
      <c r="P4291" s="79" t="s">
        <v>782</v>
      </c>
    </row>
    <row r="4292" spans="11:16">
      <c r="K4292" s="362">
        <v>49641</v>
      </c>
      <c r="L4292" s="79" t="s">
        <v>770</v>
      </c>
      <c r="N4292" s="79" t="s">
        <v>754</v>
      </c>
      <c r="O4292" s="79" t="s">
        <v>776</v>
      </c>
      <c r="P4292" s="79" t="s">
        <v>753</v>
      </c>
    </row>
    <row r="4293" spans="11:16">
      <c r="K4293" s="362">
        <v>49642</v>
      </c>
      <c r="L4293" s="79" t="s">
        <v>771</v>
      </c>
      <c r="N4293" s="79" t="s">
        <v>754</v>
      </c>
      <c r="O4293" s="79" t="s">
        <v>750</v>
      </c>
      <c r="P4293" s="79" t="s">
        <v>782</v>
      </c>
    </row>
    <row r="4294" spans="11:16">
      <c r="K4294" s="362">
        <v>49643</v>
      </c>
      <c r="L4294" s="79" t="s">
        <v>772</v>
      </c>
      <c r="N4294" s="79" t="s">
        <v>758</v>
      </c>
      <c r="O4294" s="79" t="s">
        <v>776</v>
      </c>
      <c r="P4294" s="79" t="s">
        <v>753</v>
      </c>
    </row>
    <row r="4295" spans="11:16">
      <c r="K4295" s="362">
        <v>49644</v>
      </c>
      <c r="L4295" s="79" t="s">
        <v>773</v>
      </c>
      <c r="N4295" s="79" t="s">
        <v>775</v>
      </c>
      <c r="O4295" s="79" t="s">
        <v>779</v>
      </c>
      <c r="P4295" s="79" t="s">
        <v>783</v>
      </c>
    </row>
    <row r="4296" spans="11:16">
      <c r="K4296" s="362">
        <v>49645</v>
      </c>
      <c r="L4296" s="79" t="s">
        <v>774</v>
      </c>
      <c r="N4296" s="79" t="s">
        <v>754</v>
      </c>
      <c r="O4296" s="79" t="s">
        <v>781</v>
      </c>
      <c r="P4296" s="79" t="s">
        <v>783</v>
      </c>
    </row>
    <row r="4297" spans="11:16">
      <c r="K4297" s="362">
        <v>49646</v>
      </c>
      <c r="L4297" s="79" t="s">
        <v>767</v>
      </c>
      <c r="N4297" s="79" t="s">
        <v>752</v>
      </c>
      <c r="O4297" s="79" t="s">
        <v>754</v>
      </c>
      <c r="P4297" s="79" t="s">
        <v>750</v>
      </c>
    </row>
    <row r="4298" spans="11:16">
      <c r="K4298" s="362">
        <v>49647</v>
      </c>
      <c r="L4298" s="79" t="s">
        <v>769</v>
      </c>
      <c r="N4298" s="79" t="s">
        <v>752</v>
      </c>
      <c r="O4298" s="79" t="s">
        <v>785</v>
      </c>
      <c r="P4298" s="79" t="s">
        <v>776</v>
      </c>
    </row>
    <row r="4299" spans="11:16">
      <c r="K4299" s="362">
        <v>49648</v>
      </c>
      <c r="L4299" s="79" t="s">
        <v>770</v>
      </c>
      <c r="N4299" s="79" t="s">
        <v>752</v>
      </c>
      <c r="O4299" s="79" t="s">
        <v>775</v>
      </c>
      <c r="P4299" s="79" t="s">
        <v>750</v>
      </c>
    </row>
    <row r="4300" spans="11:16">
      <c r="K4300" s="362">
        <v>49649</v>
      </c>
      <c r="L4300" s="79" t="s">
        <v>771</v>
      </c>
      <c r="N4300" s="79" t="s">
        <v>752</v>
      </c>
      <c r="O4300" s="79" t="s">
        <v>754</v>
      </c>
      <c r="P4300" s="79" t="s">
        <v>776</v>
      </c>
    </row>
    <row r="4301" spans="11:16">
      <c r="K4301" s="362">
        <v>49650</v>
      </c>
      <c r="L4301" s="79" t="s">
        <v>772</v>
      </c>
      <c r="N4301" s="79" t="s">
        <v>782</v>
      </c>
      <c r="O4301" s="79" t="s">
        <v>754</v>
      </c>
      <c r="P4301" s="79" t="s">
        <v>750</v>
      </c>
    </row>
    <row r="4302" spans="11:16">
      <c r="K4302" s="362">
        <v>49651</v>
      </c>
      <c r="L4302" s="79" t="s">
        <v>773</v>
      </c>
      <c r="N4302" s="79" t="s">
        <v>752</v>
      </c>
      <c r="O4302" s="79" t="s">
        <v>754</v>
      </c>
      <c r="P4302" s="79" t="s">
        <v>776</v>
      </c>
    </row>
    <row r="4303" spans="11:16">
      <c r="K4303" s="362">
        <v>49652</v>
      </c>
      <c r="L4303" s="79" t="s">
        <v>774</v>
      </c>
      <c r="N4303" s="79" t="s">
        <v>782</v>
      </c>
      <c r="O4303" s="79" t="s">
        <v>754</v>
      </c>
      <c r="P4303" s="79" t="s">
        <v>751</v>
      </c>
    </row>
    <row r="4304" spans="11:16">
      <c r="K4304" s="362">
        <v>49653</v>
      </c>
      <c r="L4304" s="79" t="s">
        <v>767</v>
      </c>
      <c r="N4304" s="79" t="s">
        <v>779</v>
      </c>
      <c r="O4304" s="79" t="s">
        <v>752</v>
      </c>
      <c r="P4304" s="79" t="s">
        <v>775</v>
      </c>
    </row>
    <row r="4305" spans="11:16">
      <c r="K4305" s="362">
        <v>49654</v>
      </c>
      <c r="L4305" s="79" t="s">
        <v>769</v>
      </c>
      <c r="N4305" s="79" t="s">
        <v>750</v>
      </c>
      <c r="O4305" s="79" t="s">
        <v>777</v>
      </c>
      <c r="P4305" s="79" t="s">
        <v>754</v>
      </c>
    </row>
    <row r="4306" spans="11:16">
      <c r="K4306" s="362">
        <v>49655</v>
      </c>
      <c r="L4306" s="79" t="s">
        <v>770</v>
      </c>
      <c r="N4306" s="79" t="s">
        <v>750</v>
      </c>
      <c r="O4306" s="79" t="s">
        <v>752</v>
      </c>
      <c r="P4306" s="79" t="s">
        <v>790</v>
      </c>
    </row>
    <row r="4307" spans="11:16">
      <c r="K4307" s="362">
        <v>49656</v>
      </c>
      <c r="L4307" s="79" t="s">
        <v>771</v>
      </c>
      <c r="N4307" s="79" t="s">
        <v>750</v>
      </c>
      <c r="O4307" s="79" t="s">
        <v>782</v>
      </c>
      <c r="P4307" s="79" t="s">
        <v>754</v>
      </c>
    </row>
    <row r="4308" spans="11:16">
      <c r="K4308" s="362">
        <v>49657</v>
      </c>
      <c r="L4308" s="79" t="s">
        <v>772</v>
      </c>
      <c r="N4308" s="79" t="s">
        <v>779</v>
      </c>
      <c r="O4308" s="79" t="s">
        <v>777</v>
      </c>
      <c r="P4308" s="79" t="s">
        <v>754</v>
      </c>
    </row>
    <row r="4309" spans="11:16">
      <c r="K4309" s="362">
        <v>49658</v>
      </c>
      <c r="L4309" s="79" t="s">
        <v>773</v>
      </c>
      <c r="N4309" s="79" t="s">
        <v>781</v>
      </c>
      <c r="O4309" s="79" t="s">
        <v>752</v>
      </c>
      <c r="P4309" s="79" t="s">
        <v>790</v>
      </c>
    </row>
    <row r="4310" spans="11:16">
      <c r="K4310" s="362">
        <v>49659</v>
      </c>
      <c r="L4310" s="79" t="s">
        <v>774</v>
      </c>
      <c r="N4310" s="79" t="s">
        <v>779</v>
      </c>
      <c r="O4310" s="79" t="s">
        <v>783</v>
      </c>
      <c r="P4310" s="79" t="s">
        <v>754</v>
      </c>
    </row>
    <row r="4311" spans="11:16">
      <c r="K4311" s="362">
        <v>49660</v>
      </c>
      <c r="L4311" s="79" t="s">
        <v>767</v>
      </c>
      <c r="N4311" s="79" t="s">
        <v>785</v>
      </c>
      <c r="O4311" s="79" t="s">
        <v>750</v>
      </c>
      <c r="P4311" s="79" t="s">
        <v>752</v>
      </c>
    </row>
    <row r="4312" spans="11:16">
      <c r="K4312" s="362">
        <v>49661</v>
      </c>
      <c r="L4312" s="79" t="s">
        <v>769</v>
      </c>
      <c r="N4312" s="79" t="s">
        <v>789</v>
      </c>
      <c r="O4312" s="79" t="s">
        <v>750</v>
      </c>
      <c r="P4312" s="79" t="s">
        <v>782</v>
      </c>
    </row>
    <row r="4313" spans="11:16">
      <c r="K4313" s="362">
        <v>49662</v>
      </c>
      <c r="L4313" s="79" t="s">
        <v>770</v>
      </c>
      <c r="N4313" s="79" t="s">
        <v>754</v>
      </c>
      <c r="O4313" s="79" t="s">
        <v>750</v>
      </c>
      <c r="P4313" s="79" t="s">
        <v>752</v>
      </c>
    </row>
    <row r="4314" spans="11:16">
      <c r="K4314" s="362">
        <v>49663</v>
      </c>
      <c r="L4314" s="79" t="s">
        <v>771</v>
      </c>
      <c r="N4314" s="79" t="s">
        <v>754</v>
      </c>
      <c r="O4314" s="79" t="s">
        <v>781</v>
      </c>
      <c r="P4314" s="79" t="s">
        <v>782</v>
      </c>
    </row>
    <row r="4315" spans="11:16">
      <c r="K4315" s="362">
        <v>49664</v>
      </c>
      <c r="L4315" s="79" t="s">
        <v>772</v>
      </c>
      <c r="N4315" s="79" t="s">
        <v>754</v>
      </c>
      <c r="O4315" s="79" t="s">
        <v>750</v>
      </c>
      <c r="P4315" s="79" t="s">
        <v>753</v>
      </c>
    </row>
    <row r="4316" spans="11:16">
      <c r="K4316" s="362">
        <v>49665</v>
      </c>
      <c r="L4316" s="79" t="s">
        <v>773</v>
      </c>
      <c r="N4316" s="79" t="s">
        <v>775</v>
      </c>
      <c r="O4316" s="79" t="s">
        <v>750</v>
      </c>
      <c r="P4316" s="79" t="s">
        <v>752</v>
      </c>
    </row>
    <row r="4317" spans="11:16">
      <c r="K4317" s="362">
        <v>49666</v>
      </c>
      <c r="L4317" s="79" t="s">
        <v>774</v>
      </c>
      <c r="N4317" s="79" t="s">
        <v>785</v>
      </c>
      <c r="O4317" s="79" t="s">
        <v>776</v>
      </c>
      <c r="P4317" s="79" t="s">
        <v>777</v>
      </c>
    </row>
    <row r="4318" spans="11:16">
      <c r="K4318" s="362">
        <v>49667</v>
      </c>
      <c r="L4318" s="79" t="s">
        <v>767</v>
      </c>
      <c r="N4318" s="79" t="s">
        <v>752</v>
      </c>
      <c r="O4318" s="79" t="s">
        <v>754</v>
      </c>
      <c r="P4318" s="79" t="s">
        <v>751</v>
      </c>
    </row>
    <row r="4319" spans="11:16">
      <c r="K4319" s="362">
        <v>49668</v>
      </c>
      <c r="L4319" s="79" t="s">
        <v>769</v>
      </c>
      <c r="N4319" s="79" t="s">
        <v>782</v>
      </c>
      <c r="O4319" s="79" t="s">
        <v>754</v>
      </c>
      <c r="P4319" s="79" t="s">
        <v>750</v>
      </c>
    </row>
    <row r="4320" spans="11:16">
      <c r="K4320" s="362">
        <v>49669</v>
      </c>
      <c r="L4320" s="79" t="s">
        <v>770</v>
      </c>
      <c r="N4320" s="79" t="s">
        <v>752</v>
      </c>
      <c r="O4320" s="79" t="s">
        <v>780</v>
      </c>
      <c r="P4320" s="79" t="s">
        <v>776</v>
      </c>
    </row>
    <row r="4321" spans="11:16">
      <c r="K4321" s="362">
        <v>49670</v>
      </c>
      <c r="L4321" s="79" t="s">
        <v>771</v>
      </c>
      <c r="N4321" s="79" t="s">
        <v>752</v>
      </c>
      <c r="O4321" s="79" t="s">
        <v>754</v>
      </c>
      <c r="P4321" s="79" t="s">
        <v>750</v>
      </c>
    </row>
    <row r="4322" spans="11:16">
      <c r="K4322" s="362">
        <v>49671</v>
      </c>
      <c r="L4322" s="79" t="s">
        <v>772</v>
      </c>
      <c r="N4322" s="79" t="s">
        <v>777</v>
      </c>
      <c r="O4322" s="79" t="s">
        <v>785</v>
      </c>
      <c r="P4322" s="79" t="s">
        <v>779</v>
      </c>
    </row>
    <row r="4323" spans="11:16">
      <c r="K4323" s="362">
        <v>49672</v>
      </c>
      <c r="L4323" s="79" t="s">
        <v>773</v>
      </c>
      <c r="N4323" s="79" t="s">
        <v>752</v>
      </c>
      <c r="O4323" s="79" t="s">
        <v>775</v>
      </c>
      <c r="P4323" s="79" t="s">
        <v>751</v>
      </c>
    </row>
    <row r="4324" spans="11:16">
      <c r="K4324" s="362">
        <v>49673</v>
      </c>
      <c r="L4324" s="79" t="s">
        <v>774</v>
      </c>
      <c r="N4324" s="79" t="s">
        <v>752</v>
      </c>
      <c r="O4324" s="79" t="s">
        <v>754</v>
      </c>
      <c r="P4324" s="79" t="s">
        <v>779</v>
      </c>
    </row>
    <row r="4325" spans="11:16">
      <c r="K4325" s="362">
        <v>49674</v>
      </c>
      <c r="L4325" s="79" t="s">
        <v>767</v>
      </c>
      <c r="N4325" s="79" t="s">
        <v>751</v>
      </c>
      <c r="O4325" s="79" t="s">
        <v>783</v>
      </c>
      <c r="P4325" s="79" t="s">
        <v>758</v>
      </c>
    </row>
    <row r="4326" spans="11:16">
      <c r="K4326" s="362">
        <v>49675</v>
      </c>
      <c r="L4326" s="79" t="s">
        <v>769</v>
      </c>
      <c r="N4326" s="79" t="s">
        <v>776</v>
      </c>
      <c r="O4326" s="79" t="s">
        <v>782</v>
      </c>
      <c r="P4326" s="79" t="s">
        <v>775</v>
      </c>
    </row>
    <row r="4327" spans="11:16">
      <c r="K4327" s="362">
        <v>49676</v>
      </c>
      <c r="L4327" s="79" t="s">
        <v>770</v>
      </c>
      <c r="N4327" s="79" t="s">
        <v>750</v>
      </c>
      <c r="O4327" s="79" t="s">
        <v>777</v>
      </c>
      <c r="P4327" s="79" t="s">
        <v>775</v>
      </c>
    </row>
    <row r="4328" spans="11:16">
      <c r="K4328" s="362">
        <v>49677</v>
      </c>
      <c r="L4328" s="79" t="s">
        <v>771</v>
      </c>
      <c r="N4328" s="79" t="s">
        <v>750</v>
      </c>
      <c r="O4328" s="79" t="s">
        <v>752</v>
      </c>
      <c r="P4328" s="79" t="s">
        <v>754</v>
      </c>
    </row>
    <row r="4329" spans="11:16">
      <c r="K4329" s="362">
        <v>49678</v>
      </c>
      <c r="L4329" s="79" t="s">
        <v>772</v>
      </c>
      <c r="N4329" s="79" t="s">
        <v>750</v>
      </c>
      <c r="O4329" s="79" t="s">
        <v>777</v>
      </c>
      <c r="P4329" s="79" t="s">
        <v>775</v>
      </c>
    </row>
    <row r="4330" spans="11:16">
      <c r="K4330" s="362">
        <v>49679</v>
      </c>
      <c r="L4330" s="79" t="s">
        <v>773</v>
      </c>
      <c r="N4330" s="79" t="s">
        <v>750</v>
      </c>
      <c r="O4330" s="79" t="s">
        <v>783</v>
      </c>
      <c r="P4330" s="79" t="s">
        <v>754</v>
      </c>
    </row>
    <row r="4331" spans="11:16">
      <c r="K4331" s="362">
        <v>49680</v>
      </c>
      <c r="L4331" s="79" t="s">
        <v>774</v>
      </c>
      <c r="N4331" s="79" t="s">
        <v>750</v>
      </c>
      <c r="O4331" s="79" t="s">
        <v>752</v>
      </c>
      <c r="P4331" s="79" t="s">
        <v>775</v>
      </c>
    </row>
    <row r="4332" spans="11:16">
      <c r="K4332" s="362">
        <v>49681</v>
      </c>
      <c r="L4332" s="79" t="s">
        <v>767</v>
      </c>
      <c r="N4332" s="79" t="s">
        <v>780</v>
      </c>
      <c r="O4332" s="79" t="s">
        <v>750</v>
      </c>
      <c r="P4332" s="79" t="s">
        <v>752</v>
      </c>
    </row>
    <row r="4333" spans="11:16">
      <c r="K4333" s="362">
        <v>49682</v>
      </c>
      <c r="L4333" s="79" t="s">
        <v>769</v>
      </c>
      <c r="N4333" s="79" t="s">
        <v>754</v>
      </c>
      <c r="O4333" s="79" t="s">
        <v>750</v>
      </c>
      <c r="P4333" s="79" t="s">
        <v>783</v>
      </c>
    </row>
    <row r="4334" spans="11:16">
      <c r="K4334" s="362">
        <v>49683</v>
      </c>
      <c r="L4334" s="79" t="s">
        <v>770</v>
      </c>
      <c r="N4334" s="79" t="s">
        <v>780</v>
      </c>
      <c r="O4334" s="79" t="s">
        <v>750</v>
      </c>
      <c r="P4334" s="79" t="s">
        <v>753</v>
      </c>
    </row>
    <row r="4335" spans="11:16">
      <c r="K4335" s="362">
        <v>49684</v>
      </c>
      <c r="L4335" s="79" t="s">
        <v>771</v>
      </c>
      <c r="N4335" s="79" t="s">
        <v>780</v>
      </c>
      <c r="O4335" s="79" t="s">
        <v>750</v>
      </c>
      <c r="P4335" s="79" t="s">
        <v>783</v>
      </c>
    </row>
    <row r="4336" spans="11:16">
      <c r="K4336" s="362">
        <v>49685</v>
      </c>
      <c r="L4336" s="79" t="s">
        <v>772</v>
      </c>
      <c r="N4336" s="79" t="s">
        <v>754</v>
      </c>
      <c r="O4336" s="79" t="s">
        <v>781</v>
      </c>
      <c r="P4336" s="79" t="s">
        <v>752</v>
      </c>
    </row>
    <row r="4337" spans="11:16">
      <c r="K4337" s="362">
        <v>49686</v>
      </c>
      <c r="L4337" s="79" t="s">
        <v>773</v>
      </c>
      <c r="N4337" s="79" t="s">
        <v>754</v>
      </c>
      <c r="O4337" s="79" t="s">
        <v>750</v>
      </c>
      <c r="P4337" s="79" t="s">
        <v>778</v>
      </c>
    </row>
    <row r="4338" spans="11:16">
      <c r="K4338" s="362">
        <v>49687</v>
      </c>
      <c r="L4338" s="79" t="s">
        <v>774</v>
      </c>
      <c r="N4338" s="79" t="s">
        <v>754</v>
      </c>
      <c r="O4338" s="79" t="s">
        <v>779</v>
      </c>
      <c r="P4338" s="79" t="s">
        <v>752</v>
      </c>
    </row>
    <row r="4339" spans="11:16">
      <c r="K4339" s="362">
        <v>49688</v>
      </c>
      <c r="L4339" s="79" t="s">
        <v>767</v>
      </c>
      <c r="N4339" s="79" t="s">
        <v>782</v>
      </c>
      <c r="O4339" s="79" t="s">
        <v>785</v>
      </c>
      <c r="P4339" s="79" t="s">
        <v>750</v>
      </c>
    </row>
    <row r="4340" spans="11:16">
      <c r="K4340" s="362">
        <v>49689</v>
      </c>
      <c r="L4340" s="79" t="s">
        <v>769</v>
      </c>
      <c r="N4340" s="79" t="s">
        <v>777</v>
      </c>
      <c r="O4340" s="79" t="s">
        <v>754</v>
      </c>
      <c r="P4340" s="79" t="s">
        <v>784</v>
      </c>
    </row>
    <row r="4341" spans="11:16">
      <c r="K4341" s="362">
        <v>49690</v>
      </c>
      <c r="L4341" s="79" t="s">
        <v>770</v>
      </c>
      <c r="N4341" s="79" t="s">
        <v>782</v>
      </c>
      <c r="O4341" s="79" t="s">
        <v>775</v>
      </c>
      <c r="P4341" s="79" t="s">
        <v>750</v>
      </c>
    </row>
    <row r="4342" spans="11:16">
      <c r="K4342" s="362">
        <v>49691</v>
      </c>
      <c r="L4342" s="79" t="s">
        <v>771</v>
      </c>
      <c r="N4342" s="79" t="s">
        <v>777</v>
      </c>
      <c r="O4342" s="79" t="s">
        <v>754</v>
      </c>
      <c r="P4342" s="79" t="s">
        <v>750</v>
      </c>
    </row>
    <row r="4343" spans="11:16">
      <c r="K4343" s="362">
        <v>49692</v>
      </c>
      <c r="L4343" s="79" t="s">
        <v>772</v>
      </c>
      <c r="N4343" s="79" t="s">
        <v>787</v>
      </c>
      <c r="O4343" s="79" t="s">
        <v>754</v>
      </c>
      <c r="P4343" s="79" t="s">
        <v>779</v>
      </c>
    </row>
    <row r="4344" spans="11:16">
      <c r="K4344" s="362">
        <v>49693</v>
      </c>
      <c r="L4344" s="79" t="s">
        <v>773</v>
      </c>
      <c r="N4344" s="79" t="s">
        <v>752</v>
      </c>
      <c r="O4344" s="79" t="s">
        <v>754</v>
      </c>
      <c r="P4344" s="79" t="s">
        <v>750</v>
      </c>
    </row>
    <row r="4345" spans="11:16">
      <c r="K4345" s="362">
        <v>49694</v>
      </c>
      <c r="L4345" s="79" t="s">
        <v>774</v>
      </c>
      <c r="N4345" s="79" t="s">
        <v>752</v>
      </c>
      <c r="O4345" s="79" t="s">
        <v>785</v>
      </c>
      <c r="P4345" s="79" t="s">
        <v>779</v>
      </c>
    </row>
    <row r="4346" spans="11:16">
      <c r="K4346" s="362">
        <v>49695</v>
      </c>
      <c r="L4346" s="79" t="s">
        <v>767</v>
      </c>
      <c r="N4346" s="79" t="s">
        <v>750</v>
      </c>
      <c r="O4346" s="79" t="s">
        <v>752</v>
      </c>
      <c r="P4346" s="79" t="s">
        <v>758</v>
      </c>
    </row>
    <row r="4347" spans="11:16">
      <c r="K4347" s="362">
        <v>49696</v>
      </c>
      <c r="L4347" s="79" t="s">
        <v>769</v>
      </c>
      <c r="N4347" s="79" t="s">
        <v>776</v>
      </c>
      <c r="O4347" s="79" t="s">
        <v>752</v>
      </c>
      <c r="P4347" s="79" t="s">
        <v>788</v>
      </c>
    </row>
    <row r="4348" spans="11:16">
      <c r="K4348" s="362">
        <v>49697</v>
      </c>
      <c r="L4348" s="79" t="s">
        <v>770</v>
      </c>
      <c r="N4348" s="79" t="s">
        <v>751</v>
      </c>
      <c r="O4348" s="79" t="s">
        <v>783</v>
      </c>
      <c r="P4348" s="79" t="s">
        <v>775</v>
      </c>
    </row>
    <row r="4349" spans="11:16">
      <c r="K4349" s="362">
        <v>49698</v>
      </c>
      <c r="L4349" s="79" t="s">
        <v>771</v>
      </c>
      <c r="N4349" s="79" t="s">
        <v>750</v>
      </c>
      <c r="O4349" s="79" t="s">
        <v>752</v>
      </c>
      <c r="P4349" s="79" t="s">
        <v>780</v>
      </c>
    </row>
    <row r="4350" spans="11:16">
      <c r="K4350" s="362">
        <v>49699</v>
      </c>
      <c r="L4350" s="79" t="s">
        <v>772</v>
      </c>
      <c r="N4350" s="79" t="s">
        <v>781</v>
      </c>
      <c r="O4350" s="79" t="s">
        <v>782</v>
      </c>
      <c r="P4350" s="79" t="s">
        <v>754</v>
      </c>
    </row>
    <row r="4351" spans="11:16">
      <c r="K4351" s="362">
        <v>49700</v>
      </c>
      <c r="L4351" s="79" t="s">
        <v>773</v>
      </c>
      <c r="N4351" s="79" t="s">
        <v>781</v>
      </c>
      <c r="O4351" s="79" t="s">
        <v>752</v>
      </c>
      <c r="P4351" s="79" t="s">
        <v>789</v>
      </c>
    </row>
    <row r="4352" spans="11:16">
      <c r="K4352" s="362">
        <v>49701</v>
      </c>
      <c r="L4352" s="79" t="s">
        <v>774</v>
      </c>
      <c r="N4352" s="79" t="s">
        <v>779</v>
      </c>
      <c r="O4352" s="79" t="s">
        <v>782</v>
      </c>
      <c r="P4352" s="79" t="s">
        <v>754</v>
      </c>
    </row>
    <row r="4353" spans="11:16">
      <c r="K4353" s="362">
        <v>49702</v>
      </c>
      <c r="L4353" s="79" t="s">
        <v>767</v>
      </c>
      <c r="N4353" s="79" t="s">
        <v>785</v>
      </c>
      <c r="O4353" s="79" t="s">
        <v>781</v>
      </c>
      <c r="P4353" s="79" t="s">
        <v>752</v>
      </c>
    </row>
    <row r="4354" spans="11:16">
      <c r="K4354" s="362">
        <v>49703</v>
      </c>
      <c r="L4354" s="79" t="s">
        <v>769</v>
      </c>
      <c r="N4354" s="79" t="s">
        <v>754</v>
      </c>
      <c r="O4354" s="79" t="s">
        <v>750</v>
      </c>
      <c r="P4354" s="79" t="s">
        <v>753</v>
      </c>
    </row>
    <row r="4355" spans="11:16">
      <c r="K4355" s="362">
        <v>49704</v>
      </c>
      <c r="L4355" s="79" t="s">
        <v>770</v>
      </c>
      <c r="N4355" s="79" t="s">
        <v>754</v>
      </c>
      <c r="O4355" s="79" t="s">
        <v>779</v>
      </c>
      <c r="P4355" s="79" t="s">
        <v>752</v>
      </c>
    </row>
    <row r="4356" spans="11:16">
      <c r="K4356" s="362">
        <v>49705</v>
      </c>
      <c r="L4356" s="79" t="s">
        <v>771</v>
      </c>
      <c r="N4356" s="79" t="s">
        <v>785</v>
      </c>
      <c r="O4356" s="79" t="s">
        <v>750</v>
      </c>
      <c r="P4356" s="79" t="s">
        <v>752</v>
      </c>
    </row>
    <row r="4357" spans="11:16">
      <c r="K4357" s="362">
        <v>49706</v>
      </c>
      <c r="L4357" s="79" t="s">
        <v>772</v>
      </c>
      <c r="N4357" s="79" t="s">
        <v>785</v>
      </c>
      <c r="O4357" s="79" t="s">
        <v>776</v>
      </c>
      <c r="P4357" s="79" t="s">
        <v>782</v>
      </c>
    </row>
    <row r="4358" spans="11:16">
      <c r="K4358" s="362">
        <v>49707</v>
      </c>
      <c r="L4358" s="79" t="s">
        <v>773</v>
      </c>
      <c r="N4358" s="79" t="s">
        <v>788</v>
      </c>
      <c r="O4358" s="79" t="s">
        <v>776</v>
      </c>
      <c r="P4358" s="79" t="s">
        <v>752</v>
      </c>
    </row>
    <row r="4359" spans="11:16">
      <c r="K4359" s="362">
        <v>49708</v>
      </c>
      <c r="L4359" s="79" t="s">
        <v>774</v>
      </c>
      <c r="N4359" s="79" t="s">
        <v>754</v>
      </c>
      <c r="O4359" s="79" t="s">
        <v>750</v>
      </c>
      <c r="P4359" s="79" t="s">
        <v>782</v>
      </c>
    </row>
    <row r="4360" spans="11:16">
      <c r="K4360" s="362">
        <v>49709</v>
      </c>
      <c r="L4360" s="79" t="s">
        <v>767</v>
      </c>
      <c r="N4360" s="79" t="s">
        <v>753</v>
      </c>
      <c r="O4360" s="79" t="s">
        <v>754</v>
      </c>
      <c r="P4360" s="79" t="s">
        <v>779</v>
      </c>
    </row>
    <row r="4361" spans="11:16">
      <c r="K4361" s="362">
        <v>49710</v>
      </c>
      <c r="L4361" s="79" t="s">
        <v>769</v>
      </c>
      <c r="N4361" s="79" t="s">
        <v>783</v>
      </c>
      <c r="O4361" s="79" t="s">
        <v>775</v>
      </c>
      <c r="P4361" s="79" t="s">
        <v>750</v>
      </c>
    </row>
    <row r="4362" spans="11:16">
      <c r="K4362" s="362">
        <v>49711</v>
      </c>
      <c r="L4362" s="79" t="s">
        <v>770</v>
      </c>
      <c r="N4362" s="79" t="s">
        <v>777</v>
      </c>
      <c r="O4362" s="79" t="s">
        <v>754</v>
      </c>
      <c r="P4362" s="79" t="s">
        <v>779</v>
      </c>
    </row>
    <row r="4363" spans="11:16">
      <c r="K4363" s="362">
        <v>49712</v>
      </c>
      <c r="L4363" s="79" t="s">
        <v>771</v>
      </c>
      <c r="N4363" s="79" t="s">
        <v>752</v>
      </c>
      <c r="O4363" s="79" t="s">
        <v>790</v>
      </c>
      <c r="P4363" s="79" t="s">
        <v>750</v>
      </c>
    </row>
    <row r="4364" spans="11:16">
      <c r="K4364" s="362">
        <v>49713</v>
      </c>
      <c r="L4364" s="79" t="s">
        <v>772</v>
      </c>
      <c r="N4364" s="79" t="s">
        <v>778</v>
      </c>
      <c r="O4364" s="79" t="s">
        <v>754</v>
      </c>
      <c r="P4364" s="79" t="s">
        <v>750</v>
      </c>
    </row>
    <row r="4365" spans="11:16">
      <c r="K4365" s="362">
        <v>49714</v>
      </c>
      <c r="L4365" s="79" t="s">
        <v>773</v>
      </c>
      <c r="N4365" s="79" t="s">
        <v>752</v>
      </c>
      <c r="O4365" s="79" t="s">
        <v>780</v>
      </c>
      <c r="P4365" s="79" t="s">
        <v>750</v>
      </c>
    </row>
    <row r="4366" spans="11:16">
      <c r="K4366" s="362">
        <v>49715</v>
      </c>
      <c r="L4366" s="79" t="s">
        <v>774</v>
      </c>
      <c r="N4366" s="79" t="s">
        <v>782</v>
      </c>
      <c r="O4366" s="79" t="s">
        <v>754</v>
      </c>
      <c r="P4366" s="79" t="s">
        <v>784</v>
      </c>
    </row>
    <row r="4367" spans="11:16">
      <c r="K4367" s="362">
        <v>49716</v>
      </c>
      <c r="L4367" s="79" t="s">
        <v>767</v>
      </c>
      <c r="N4367" s="79" t="s">
        <v>750</v>
      </c>
      <c r="O4367" s="79" t="s">
        <v>752</v>
      </c>
      <c r="P4367" s="79" t="s">
        <v>754</v>
      </c>
    </row>
    <row r="4368" spans="11:16">
      <c r="K4368" s="362">
        <v>49717</v>
      </c>
      <c r="L4368" s="79" t="s">
        <v>769</v>
      </c>
      <c r="N4368" s="79" t="s">
        <v>781</v>
      </c>
      <c r="O4368" s="79" t="s">
        <v>752</v>
      </c>
      <c r="P4368" s="79" t="s">
        <v>754</v>
      </c>
    </row>
    <row r="4369" spans="11:16">
      <c r="K4369" s="362">
        <v>49718</v>
      </c>
      <c r="L4369" s="79" t="s">
        <v>770</v>
      </c>
      <c r="N4369" s="79" t="s">
        <v>792</v>
      </c>
      <c r="O4369" s="79" t="s">
        <v>786</v>
      </c>
      <c r="P4369" s="79" t="s">
        <v>754</v>
      </c>
    </row>
    <row r="4370" spans="11:16">
      <c r="K4370" s="362">
        <v>49719</v>
      </c>
      <c r="L4370" s="79" t="s">
        <v>771</v>
      </c>
      <c r="N4370" s="79" t="s">
        <v>776</v>
      </c>
      <c r="O4370" s="79" t="s">
        <v>753</v>
      </c>
      <c r="P4370" s="79" t="s">
        <v>780</v>
      </c>
    </row>
    <row r="4371" spans="11:16">
      <c r="K4371" s="362">
        <v>49720</v>
      </c>
      <c r="L4371" s="79" t="s">
        <v>772</v>
      </c>
      <c r="N4371" s="79" t="s">
        <v>781</v>
      </c>
      <c r="O4371" s="79" t="s">
        <v>783</v>
      </c>
      <c r="P4371" s="79" t="s">
        <v>790</v>
      </c>
    </row>
    <row r="4372" spans="11:16">
      <c r="K4372" s="362">
        <v>49721</v>
      </c>
      <c r="L4372" s="79" t="s">
        <v>773</v>
      </c>
      <c r="N4372" s="79" t="s">
        <v>750</v>
      </c>
      <c r="O4372" s="79" t="s">
        <v>752</v>
      </c>
      <c r="P4372" s="79" t="s">
        <v>758</v>
      </c>
    </row>
    <row r="4373" spans="11:16">
      <c r="K4373" s="362">
        <v>49722</v>
      </c>
      <c r="L4373" s="79" t="s">
        <v>774</v>
      </c>
      <c r="N4373" s="79" t="s">
        <v>781</v>
      </c>
      <c r="O4373" s="79" t="s">
        <v>777</v>
      </c>
      <c r="P4373" s="79" t="s">
        <v>785</v>
      </c>
    </row>
    <row r="4374" spans="11:16">
      <c r="K4374" s="362">
        <v>49723</v>
      </c>
      <c r="L4374" s="79" t="s">
        <v>767</v>
      </c>
      <c r="N4374" s="79" t="s">
        <v>788</v>
      </c>
      <c r="O4374" s="79" t="s">
        <v>779</v>
      </c>
      <c r="P4374" s="79" t="s">
        <v>783</v>
      </c>
    </row>
    <row r="4375" spans="11:16">
      <c r="K4375" s="362">
        <v>49724</v>
      </c>
      <c r="L4375" s="79" t="s">
        <v>769</v>
      </c>
      <c r="N4375" s="79" t="s">
        <v>780</v>
      </c>
      <c r="O4375" s="79" t="s">
        <v>750</v>
      </c>
      <c r="P4375" s="79" t="s">
        <v>782</v>
      </c>
    </row>
    <row r="4376" spans="11:16">
      <c r="K4376" s="362">
        <v>49725</v>
      </c>
      <c r="L4376" s="79" t="s">
        <v>770</v>
      </c>
      <c r="N4376" s="79" t="s">
        <v>754</v>
      </c>
      <c r="O4376" s="79" t="s">
        <v>784</v>
      </c>
      <c r="P4376" s="79" t="s">
        <v>752</v>
      </c>
    </row>
    <row r="4377" spans="11:16">
      <c r="K4377" s="362">
        <v>49726</v>
      </c>
      <c r="L4377" s="79" t="s">
        <v>771</v>
      </c>
      <c r="N4377" s="79" t="s">
        <v>754</v>
      </c>
      <c r="O4377" s="79" t="s">
        <v>750</v>
      </c>
      <c r="P4377" s="79" t="s">
        <v>777</v>
      </c>
    </row>
    <row r="4378" spans="11:16">
      <c r="K4378" s="362">
        <v>49727</v>
      </c>
      <c r="L4378" s="79" t="s">
        <v>772</v>
      </c>
      <c r="N4378" s="79" t="s">
        <v>754</v>
      </c>
      <c r="O4378" s="79" t="s">
        <v>750</v>
      </c>
      <c r="P4378" s="79" t="s">
        <v>787</v>
      </c>
    </row>
    <row r="4379" spans="11:16">
      <c r="K4379" s="362">
        <v>49728</v>
      </c>
      <c r="L4379" s="79" t="s">
        <v>773</v>
      </c>
      <c r="N4379" s="79" t="s">
        <v>788</v>
      </c>
      <c r="O4379" s="79" t="s">
        <v>750</v>
      </c>
      <c r="P4379" s="79" t="s">
        <v>783</v>
      </c>
    </row>
    <row r="4380" spans="11:16">
      <c r="K4380" s="362">
        <v>49729</v>
      </c>
      <c r="L4380" s="79" t="s">
        <v>774</v>
      </c>
      <c r="N4380" s="79" t="s">
        <v>758</v>
      </c>
      <c r="O4380" s="79" t="s">
        <v>779</v>
      </c>
      <c r="P4380" s="79" t="s">
        <v>777</v>
      </c>
    </row>
    <row r="4381" spans="11:16">
      <c r="K4381" s="362">
        <v>49730</v>
      </c>
      <c r="L4381" s="79" t="s">
        <v>767</v>
      </c>
      <c r="N4381" s="79" t="s">
        <v>783</v>
      </c>
      <c r="O4381" s="79" t="s">
        <v>790</v>
      </c>
      <c r="P4381" s="79" t="s">
        <v>750</v>
      </c>
    </row>
    <row r="4382" spans="11:16">
      <c r="K4382" s="362">
        <v>49731</v>
      </c>
      <c r="L4382" s="79" t="s">
        <v>769</v>
      </c>
      <c r="N4382" s="79" t="s">
        <v>752</v>
      </c>
      <c r="O4382" s="79" t="s">
        <v>758</v>
      </c>
      <c r="P4382" s="79" t="s">
        <v>781</v>
      </c>
    </row>
    <row r="4383" spans="11:16">
      <c r="K4383" s="362">
        <v>49732</v>
      </c>
      <c r="L4383" s="79" t="s">
        <v>770</v>
      </c>
      <c r="N4383" s="79" t="s">
        <v>777</v>
      </c>
      <c r="O4383" s="79" t="s">
        <v>785</v>
      </c>
      <c r="P4383" s="79" t="s">
        <v>791</v>
      </c>
    </row>
    <row r="4384" spans="11:16">
      <c r="K4384" s="362">
        <v>49733</v>
      </c>
      <c r="L4384" s="79" t="s">
        <v>771</v>
      </c>
      <c r="N4384" s="79" t="s">
        <v>782</v>
      </c>
      <c r="O4384" s="79" t="s">
        <v>775</v>
      </c>
      <c r="P4384" s="79" t="s">
        <v>779</v>
      </c>
    </row>
    <row r="4385" spans="11:16">
      <c r="K4385" s="362">
        <v>49734</v>
      </c>
      <c r="L4385" s="79" t="s">
        <v>772</v>
      </c>
      <c r="N4385" s="79" t="s">
        <v>752</v>
      </c>
      <c r="O4385" s="79" t="s">
        <v>785</v>
      </c>
      <c r="P4385" s="79" t="s">
        <v>781</v>
      </c>
    </row>
    <row r="4386" spans="11:16">
      <c r="K4386" s="362">
        <v>49735</v>
      </c>
      <c r="L4386" s="79" t="s">
        <v>773</v>
      </c>
      <c r="N4386" s="79" t="s">
        <v>752</v>
      </c>
      <c r="O4386" s="79" t="s">
        <v>775</v>
      </c>
      <c r="P4386" s="79" t="s">
        <v>750</v>
      </c>
    </row>
    <row r="4387" spans="11:16">
      <c r="K4387" s="362">
        <v>49736</v>
      </c>
      <c r="L4387" s="79" t="s">
        <v>774</v>
      </c>
      <c r="N4387" s="79" t="s">
        <v>778</v>
      </c>
      <c r="O4387" s="79" t="s">
        <v>754</v>
      </c>
      <c r="P4387" s="79" t="s">
        <v>750</v>
      </c>
    </row>
    <row r="4388" spans="11:16">
      <c r="K4388" s="362">
        <v>49737</v>
      </c>
      <c r="L4388" s="79" t="s">
        <v>767</v>
      </c>
      <c r="N4388" s="79" t="s">
        <v>781</v>
      </c>
      <c r="O4388" s="79" t="s">
        <v>783</v>
      </c>
      <c r="P4388" s="79" t="s">
        <v>775</v>
      </c>
    </row>
    <row r="4389" spans="11:16">
      <c r="K4389" s="362">
        <v>49738</v>
      </c>
      <c r="L4389" s="79" t="s">
        <v>769</v>
      </c>
      <c r="N4389" s="79" t="s">
        <v>792</v>
      </c>
      <c r="O4389" s="79" t="s">
        <v>786</v>
      </c>
      <c r="P4389" s="79" t="s">
        <v>785</v>
      </c>
    </row>
    <row r="4390" spans="11:16">
      <c r="K4390" s="362">
        <v>49739</v>
      </c>
      <c r="L4390" s="79" t="s">
        <v>770</v>
      </c>
      <c r="N4390" s="79" t="s">
        <v>750</v>
      </c>
      <c r="O4390" s="79" t="s">
        <v>777</v>
      </c>
      <c r="P4390" s="79" t="s">
        <v>789</v>
      </c>
    </row>
    <row r="4391" spans="11:16">
      <c r="K4391" s="362">
        <v>49740</v>
      </c>
      <c r="L4391" s="79" t="s">
        <v>771</v>
      </c>
      <c r="N4391" s="79" t="s">
        <v>781</v>
      </c>
      <c r="O4391" s="79" t="s">
        <v>753</v>
      </c>
      <c r="P4391" s="79" t="s">
        <v>785</v>
      </c>
    </row>
    <row r="4392" spans="11:16">
      <c r="K4392" s="362">
        <v>49741</v>
      </c>
      <c r="L4392" s="79" t="s">
        <v>772</v>
      </c>
      <c r="N4392" s="79" t="s">
        <v>779</v>
      </c>
      <c r="O4392" s="79" t="s">
        <v>752</v>
      </c>
      <c r="P4392" s="79" t="s">
        <v>775</v>
      </c>
    </row>
    <row r="4393" spans="11:16">
      <c r="K4393" s="362">
        <v>49742</v>
      </c>
      <c r="L4393" s="79" t="s">
        <v>773</v>
      </c>
      <c r="N4393" s="79" t="s">
        <v>779</v>
      </c>
      <c r="O4393" s="79" t="s">
        <v>777</v>
      </c>
      <c r="P4393" s="79" t="s">
        <v>789</v>
      </c>
    </row>
    <row r="4394" spans="11:16">
      <c r="K4394" s="362">
        <v>49743</v>
      </c>
      <c r="L4394" s="79" t="s">
        <v>774</v>
      </c>
      <c r="N4394" s="79" t="s">
        <v>776</v>
      </c>
      <c r="O4394" s="79" t="s">
        <v>752</v>
      </c>
      <c r="P4394" s="79" t="s">
        <v>775</v>
      </c>
    </row>
    <row r="4395" spans="11:16">
      <c r="K4395" s="362">
        <v>49744</v>
      </c>
      <c r="L4395" s="79" t="s">
        <v>767</v>
      </c>
      <c r="N4395" s="79" t="s">
        <v>775</v>
      </c>
      <c r="O4395" s="79" t="s">
        <v>779</v>
      </c>
      <c r="P4395" s="79" t="s">
        <v>778</v>
      </c>
    </row>
    <row r="4396" spans="11:16">
      <c r="K4396" s="362">
        <v>49745</v>
      </c>
      <c r="L4396" s="79" t="s">
        <v>769</v>
      </c>
      <c r="N4396" s="79" t="s">
        <v>754</v>
      </c>
      <c r="O4396" s="79" t="s">
        <v>750</v>
      </c>
      <c r="P4396" s="79" t="s">
        <v>752</v>
      </c>
    </row>
    <row r="4397" spans="11:16">
      <c r="K4397" s="362">
        <v>49746</v>
      </c>
      <c r="L4397" s="79" t="s">
        <v>770</v>
      </c>
      <c r="N4397" s="79" t="s">
        <v>789</v>
      </c>
      <c r="O4397" s="79" t="s">
        <v>781</v>
      </c>
      <c r="P4397" s="79" t="s">
        <v>752</v>
      </c>
    </row>
    <row r="4398" spans="11:16">
      <c r="K4398" s="362">
        <v>49747</v>
      </c>
      <c r="L4398" s="79" t="s">
        <v>771</v>
      </c>
      <c r="N4398" s="79" t="s">
        <v>758</v>
      </c>
      <c r="O4398" s="79" t="s">
        <v>750</v>
      </c>
      <c r="P4398" s="79" t="s">
        <v>752</v>
      </c>
    </row>
    <row r="4399" spans="11:16">
      <c r="K4399" s="362">
        <v>49748</v>
      </c>
      <c r="L4399" s="79" t="s">
        <v>772</v>
      </c>
      <c r="N4399" s="79" t="s">
        <v>780</v>
      </c>
      <c r="O4399" s="79" t="s">
        <v>750</v>
      </c>
      <c r="P4399" s="79" t="s">
        <v>752</v>
      </c>
    </row>
    <row r="4400" spans="11:16">
      <c r="K4400" s="362">
        <v>49749</v>
      </c>
      <c r="L4400" s="79" t="s">
        <v>773</v>
      </c>
      <c r="N4400" s="79" t="s">
        <v>754</v>
      </c>
      <c r="O4400" s="79" t="s">
        <v>751</v>
      </c>
      <c r="P4400" s="79" t="s">
        <v>782</v>
      </c>
    </row>
    <row r="4401" spans="11:16">
      <c r="K4401" s="362">
        <v>49750</v>
      </c>
      <c r="L4401" s="79" t="s">
        <v>774</v>
      </c>
      <c r="N4401" s="79" t="s">
        <v>754</v>
      </c>
      <c r="O4401" s="79" t="s">
        <v>750</v>
      </c>
      <c r="P4401" s="79" t="s">
        <v>752</v>
      </c>
    </row>
    <row r="4402" spans="11:16">
      <c r="K4402" s="362">
        <v>49751</v>
      </c>
      <c r="L4402" s="79" t="s">
        <v>767</v>
      </c>
      <c r="N4402" s="79" t="s">
        <v>782</v>
      </c>
      <c r="O4402" s="79" t="s">
        <v>775</v>
      </c>
      <c r="P4402" s="79" t="s">
        <v>750</v>
      </c>
    </row>
    <row r="4403" spans="11:16">
      <c r="K4403" s="362">
        <v>49752</v>
      </c>
      <c r="L4403" s="79" t="s">
        <v>769</v>
      </c>
      <c r="N4403" s="79" t="s">
        <v>752</v>
      </c>
      <c r="O4403" s="79" t="s">
        <v>754</v>
      </c>
      <c r="P4403" s="79" t="s">
        <v>781</v>
      </c>
    </row>
    <row r="4404" spans="11:16">
      <c r="K4404" s="362">
        <v>49753</v>
      </c>
      <c r="L4404" s="79" t="s">
        <v>770</v>
      </c>
      <c r="N4404" s="79" t="s">
        <v>752</v>
      </c>
      <c r="O4404" s="79" t="s">
        <v>754</v>
      </c>
      <c r="P4404" s="79" t="s">
        <v>776</v>
      </c>
    </row>
    <row r="4405" spans="11:16">
      <c r="K4405" s="362">
        <v>49754</v>
      </c>
      <c r="L4405" s="79" t="s">
        <v>771</v>
      </c>
      <c r="N4405" s="79" t="s">
        <v>752</v>
      </c>
      <c r="O4405" s="79" t="s">
        <v>789</v>
      </c>
      <c r="P4405" s="79" t="s">
        <v>750</v>
      </c>
    </row>
    <row r="4406" spans="11:16">
      <c r="K4406" s="362">
        <v>49755</v>
      </c>
      <c r="L4406" s="79" t="s">
        <v>772</v>
      </c>
      <c r="N4406" s="79" t="s">
        <v>752</v>
      </c>
      <c r="O4406" s="79" t="s">
        <v>758</v>
      </c>
      <c r="P4406" s="79" t="s">
        <v>750</v>
      </c>
    </row>
    <row r="4407" spans="11:16">
      <c r="K4407" s="362">
        <v>49756</v>
      </c>
      <c r="L4407" s="79" t="s">
        <v>773</v>
      </c>
      <c r="N4407" s="79" t="s">
        <v>752</v>
      </c>
      <c r="O4407" s="79" t="s">
        <v>785</v>
      </c>
      <c r="P4407" s="79" t="s">
        <v>776</v>
      </c>
    </row>
    <row r="4408" spans="11:16">
      <c r="K4408" s="362">
        <v>49757</v>
      </c>
      <c r="L4408" s="79" t="s">
        <v>774</v>
      </c>
      <c r="N4408" s="79" t="s">
        <v>782</v>
      </c>
      <c r="O4408" s="79" t="s">
        <v>780</v>
      </c>
      <c r="P4408" s="79" t="s">
        <v>750</v>
      </c>
    </row>
    <row r="4409" spans="11:16">
      <c r="K4409" s="362">
        <v>49758</v>
      </c>
      <c r="L4409" s="79" t="s">
        <v>767</v>
      </c>
      <c r="N4409" s="79" t="s">
        <v>751</v>
      </c>
      <c r="O4409" s="79" t="s">
        <v>783</v>
      </c>
      <c r="P4409" s="79" t="s">
        <v>754</v>
      </c>
    </row>
    <row r="4410" spans="11:16">
      <c r="K4410" s="362">
        <v>49759</v>
      </c>
      <c r="L4410" s="79" t="s">
        <v>769</v>
      </c>
      <c r="N4410" s="79" t="s">
        <v>781</v>
      </c>
      <c r="O4410" s="79" t="s">
        <v>783</v>
      </c>
      <c r="P4410" s="79" t="s">
        <v>788</v>
      </c>
    </row>
    <row r="4411" spans="11:16">
      <c r="K4411" s="362">
        <v>49760</v>
      </c>
      <c r="L4411" s="79" t="s">
        <v>770</v>
      </c>
      <c r="N4411" s="79" t="s">
        <v>750</v>
      </c>
      <c r="O4411" s="79" t="s">
        <v>752</v>
      </c>
      <c r="P4411" s="79" t="s">
        <v>789</v>
      </c>
    </row>
    <row r="4412" spans="11:16">
      <c r="K4412" s="362">
        <v>49761</v>
      </c>
      <c r="L4412" s="79" t="s">
        <v>771</v>
      </c>
      <c r="N4412" s="79" t="s">
        <v>750</v>
      </c>
      <c r="O4412" s="79" t="s">
        <v>783</v>
      </c>
      <c r="P4412" s="79" t="s">
        <v>790</v>
      </c>
    </row>
    <row r="4413" spans="11:16">
      <c r="K4413" s="362">
        <v>49762</v>
      </c>
      <c r="L4413" s="79" t="s">
        <v>772</v>
      </c>
      <c r="N4413" s="79" t="s">
        <v>776</v>
      </c>
      <c r="O4413" s="79" t="s">
        <v>752</v>
      </c>
      <c r="P4413" s="79" t="s">
        <v>754</v>
      </c>
    </row>
    <row r="4414" spans="11:16">
      <c r="K4414" s="362">
        <v>49763</v>
      </c>
      <c r="L4414" s="79" t="s">
        <v>773</v>
      </c>
      <c r="N4414" s="79" t="s">
        <v>784</v>
      </c>
      <c r="O4414" s="79" t="s">
        <v>786</v>
      </c>
      <c r="P4414" s="79" t="s">
        <v>785</v>
      </c>
    </row>
    <row r="4415" spans="11:16">
      <c r="K4415" s="362">
        <v>49764</v>
      </c>
      <c r="L4415" s="79" t="s">
        <v>774</v>
      </c>
      <c r="N4415" s="79" t="s">
        <v>791</v>
      </c>
      <c r="O4415" s="79" t="s">
        <v>752</v>
      </c>
      <c r="P4415" s="79" t="s">
        <v>754</v>
      </c>
    </row>
    <row r="4416" spans="11:16">
      <c r="K4416" s="362">
        <v>49765</v>
      </c>
      <c r="L4416" s="79" t="s">
        <v>767</v>
      </c>
      <c r="N4416" s="79" t="s">
        <v>788</v>
      </c>
      <c r="O4416" s="79" t="s">
        <v>751</v>
      </c>
      <c r="P4416" s="79" t="s">
        <v>783</v>
      </c>
    </row>
    <row r="4417" spans="11:16">
      <c r="K4417" s="362">
        <v>49766</v>
      </c>
      <c r="L4417" s="79" t="s">
        <v>769</v>
      </c>
      <c r="N4417" s="79" t="s">
        <v>775</v>
      </c>
      <c r="O4417" s="79" t="s">
        <v>750</v>
      </c>
      <c r="P4417" s="79" t="s">
        <v>752</v>
      </c>
    </row>
    <row r="4418" spans="11:16">
      <c r="K4418" s="362">
        <v>49767</v>
      </c>
      <c r="L4418" s="79" t="s">
        <v>770</v>
      </c>
      <c r="N4418" s="79" t="s">
        <v>780</v>
      </c>
      <c r="O4418" s="79" t="s">
        <v>781</v>
      </c>
      <c r="P4418" s="79" t="s">
        <v>782</v>
      </c>
    </row>
    <row r="4419" spans="11:16">
      <c r="K4419" s="362">
        <v>49768</v>
      </c>
      <c r="L4419" s="79" t="s">
        <v>771</v>
      </c>
      <c r="N4419" s="79" t="s">
        <v>754</v>
      </c>
      <c r="O4419" s="79" t="s">
        <v>781</v>
      </c>
      <c r="P4419" s="79" t="s">
        <v>752</v>
      </c>
    </row>
    <row r="4420" spans="11:16">
      <c r="K4420" s="362">
        <v>49769</v>
      </c>
      <c r="L4420" s="79" t="s">
        <v>772</v>
      </c>
      <c r="N4420" s="79" t="s">
        <v>789</v>
      </c>
      <c r="O4420" s="79" t="s">
        <v>779</v>
      </c>
      <c r="P4420" s="79" t="s">
        <v>782</v>
      </c>
    </row>
    <row r="4421" spans="11:16">
      <c r="K4421" s="362">
        <v>49770</v>
      </c>
      <c r="L4421" s="79" t="s">
        <v>773</v>
      </c>
      <c r="N4421" s="79" t="s">
        <v>754</v>
      </c>
      <c r="O4421" s="79" t="s">
        <v>781</v>
      </c>
      <c r="P4421" s="79" t="s">
        <v>777</v>
      </c>
    </row>
    <row r="4422" spans="11:16">
      <c r="K4422" s="362">
        <v>49771</v>
      </c>
      <c r="L4422" s="79" t="s">
        <v>774</v>
      </c>
      <c r="N4422" s="79" t="s">
        <v>754</v>
      </c>
      <c r="O4422" s="79" t="s">
        <v>750</v>
      </c>
      <c r="P4422" s="79" t="s">
        <v>752</v>
      </c>
    </row>
    <row r="4423" spans="11:16">
      <c r="K4423" s="362">
        <v>49772</v>
      </c>
      <c r="L4423" s="79" t="s">
        <v>767</v>
      </c>
      <c r="N4423" s="79" t="s">
        <v>753</v>
      </c>
      <c r="O4423" s="79" t="s">
        <v>754</v>
      </c>
      <c r="P4423" s="79" t="s">
        <v>779</v>
      </c>
    </row>
    <row r="4424" spans="11:16">
      <c r="K4424" s="362">
        <v>49773</v>
      </c>
      <c r="L4424" s="79" t="s">
        <v>769</v>
      </c>
      <c r="N4424" s="79" t="s">
        <v>752</v>
      </c>
      <c r="O4424" s="79" t="s">
        <v>785</v>
      </c>
      <c r="P4424" s="79" t="s">
        <v>750</v>
      </c>
    </row>
    <row r="4425" spans="11:16">
      <c r="K4425" s="362">
        <v>49774</v>
      </c>
      <c r="L4425" s="79" t="s">
        <v>770</v>
      </c>
      <c r="N4425" s="79" t="s">
        <v>752</v>
      </c>
      <c r="O4425" s="79" t="s">
        <v>785</v>
      </c>
      <c r="P4425" s="79" t="s">
        <v>776</v>
      </c>
    </row>
    <row r="4426" spans="11:16">
      <c r="K4426" s="362">
        <v>49775</v>
      </c>
      <c r="L4426" s="79" t="s">
        <v>771</v>
      </c>
      <c r="N4426" s="79" t="s">
        <v>782</v>
      </c>
      <c r="O4426" s="79" t="s">
        <v>788</v>
      </c>
      <c r="P4426" s="79" t="s">
        <v>776</v>
      </c>
    </row>
    <row r="4427" spans="11:16">
      <c r="K4427" s="362">
        <v>49776</v>
      </c>
      <c r="L4427" s="79" t="s">
        <v>772</v>
      </c>
      <c r="N4427" s="79" t="s">
        <v>752</v>
      </c>
      <c r="O4427" s="79" t="s">
        <v>754</v>
      </c>
      <c r="P4427" s="79" t="s">
        <v>750</v>
      </c>
    </row>
    <row r="4428" spans="11:16">
      <c r="K4428" s="362">
        <v>49777</v>
      </c>
      <c r="L4428" s="79" t="s">
        <v>773</v>
      </c>
      <c r="N4428" s="79" t="s">
        <v>782</v>
      </c>
      <c r="O4428" s="79" t="s">
        <v>758</v>
      </c>
      <c r="P4428" s="79" t="s">
        <v>750</v>
      </c>
    </row>
    <row r="4429" spans="11:16">
      <c r="K4429" s="362">
        <v>49778</v>
      </c>
      <c r="L4429" s="79" t="s">
        <v>774</v>
      </c>
      <c r="N4429" s="79" t="s">
        <v>782</v>
      </c>
      <c r="O4429" s="79" t="s">
        <v>775</v>
      </c>
      <c r="P4429" s="79" t="s">
        <v>776</v>
      </c>
    </row>
    <row r="4430" spans="11:16">
      <c r="K4430" s="362">
        <v>49779</v>
      </c>
      <c r="L4430" s="79" t="s">
        <v>767</v>
      </c>
      <c r="N4430" s="79" t="s">
        <v>750</v>
      </c>
      <c r="O4430" s="79" t="s">
        <v>777</v>
      </c>
      <c r="P4430" s="79" t="s">
        <v>754</v>
      </c>
    </row>
    <row r="4431" spans="11:16">
      <c r="K4431" s="362">
        <v>49780</v>
      </c>
      <c r="L4431" s="79" t="s">
        <v>769</v>
      </c>
      <c r="N4431" s="79" t="s">
        <v>779</v>
      </c>
      <c r="O4431" s="79" t="s">
        <v>752</v>
      </c>
      <c r="P4431" s="79" t="s">
        <v>790</v>
      </c>
    </row>
    <row r="4432" spans="11:16">
      <c r="K4432" s="362">
        <v>49781</v>
      </c>
      <c r="L4432" s="79" t="s">
        <v>770</v>
      </c>
      <c r="N4432" s="79" t="s">
        <v>750</v>
      </c>
      <c r="O4432" s="79" t="s">
        <v>778</v>
      </c>
      <c r="P4432" s="79" t="s">
        <v>754</v>
      </c>
    </row>
    <row r="4433" spans="11:16">
      <c r="K4433" s="362">
        <v>49782</v>
      </c>
      <c r="L4433" s="79" t="s">
        <v>771</v>
      </c>
      <c r="N4433" s="79" t="s">
        <v>750</v>
      </c>
      <c r="O4433" s="79" t="s">
        <v>753</v>
      </c>
      <c r="P4433" s="79" t="s">
        <v>754</v>
      </c>
    </row>
    <row r="4434" spans="11:16">
      <c r="K4434" s="362">
        <v>49783</v>
      </c>
      <c r="L4434" s="79" t="s">
        <v>772</v>
      </c>
      <c r="N4434" s="79" t="s">
        <v>779</v>
      </c>
      <c r="O4434" s="79" t="s">
        <v>752</v>
      </c>
      <c r="P4434" s="79" t="s">
        <v>785</v>
      </c>
    </row>
    <row r="4435" spans="11:16">
      <c r="K4435" s="362">
        <v>49784</v>
      </c>
      <c r="L4435" s="79" t="s">
        <v>773</v>
      </c>
      <c r="N4435" s="79" t="s">
        <v>750</v>
      </c>
      <c r="O4435" s="79" t="s">
        <v>752</v>
      </c>
      <c r="P4435" s="79" t="s">
        <v>785</v>
      </c>
    </row>
    <row r="4436" spans="11:16">
      <c r="K4436" s="362">
        <v>49785</v>
      </c>
      <c r="L4436" s="79" t="s">
        <v>774</v>
      </c>
      <c r="N4436" s="79" t="s">
        <v>776</v>
      </c>
      <c r="O4436" s="79" t="s">
        <v>782</v>
      </c>
      <c r="P4436" s="79" t="s">
        <v>788</v>
      </c>
    </row>
    <row r="4437" spans="11:16">
      <c r="K4437" s="362">
        <v>49786</v>
      </c>
      <c r="L4437" s="79" t="s">
        <v>767</v>
      </c>
      <c r="N4437" s="79" t="s">
        <v>775</v>
      </c>
      <c r="O4437" s="79" t="s">
        <v>750</v>
      </c>
      <c r="P4437" s="79" t="s">
        <v>752</v>
      </c>
    </row>
    <row r="4438" spans="11:16">
      <c r="K4438" s="362">
        <v>49787</v>
      </c>
      <c r="L4438" s="79" t="s">
        <v>769</v>
      </c>
      <c r="N4438" s="79" t="s">
        <v>754</v>
      </c>
      <c r="O4438" s="79" t="s">
        <v>779</v>
      </c>
      <c r="P4438" s="79" t="s">
        <v>753</v>
      </c>
    </row>
    <row r="4439" spans="11:16">
      <c r="K4439" s="362">
        <v>49788</v>
      </c>
      <c r="L4439" s="79" t="s">
        <v>770</v>
      </c>
      <c r="N4439" s="79" t="s">
        <v>754</v>
      </c>
      <c r="O4439" s="79" t="s">
        <v>779</v>
      </c>
      <c r="P4439" s="79" t="s">
        <v>783</v>
      </c>
    </row>
    <row r="4440" spans="11:16">
      <c r="K4440" s="362">
        <v>49789</v>
      </c>
      <c r="L4440" s="79" t="s">
        <v>771</v>
      </c>
      <c r="N4440" s="79" t="s">
        <v>775</v>
      </c>
      <c r="O4440" s="79" t="s">
        <v>750</v>
      </c>
      <c r="P4440" s="79" t="s">
        <v>777</v>
      </c>
    </row>
    <row r="4441" spans="11:16">
      <c r="K4441" s="362">
        <v>49790</v>
      </c>
      <c r="L4441" s="79" t="s">
        <v>772</v>
      </c>
      <c r="N4441" s="79" t="s">
        <v>754</v>
      </c>
      <c r="O4441" s="79" t="s">
        <v>779</v>
      </c>
      <c r="P4441" s="79" t="s">
        <v>752</v>
      </c>
    </row>
    <row r="4442" spans="11:16">
      <c r="K4442" s="362">
        <v>49791</v>
      </c>
      <c r="L4442" s="79" t="s">
        <v>773</v>
      </c>
      <c r="N4442" s="79" t="s">
        <v>790</v>
      </c>
      <c r="O4442" s="79" t="s">
        <v>750</v>
      </c>
      <c r="P4442" s="79" t="s">
        <v>778</v>
      </c>
    </row>
    <row r="4443" spans="11:16">
      <c r="K4443" s="362">
        <v>49792</v>
      </c>
      <c r="L4443" s="79" t="s">
        <v>774</v>
      </c>
      <c r="N4443" s="79" t="s">
        <v>754</v>
      </c>
      <c r="O4443" s="79" t="s">
        <v>750</v>
      </c>
      <c r="P4443" s="79" t="s">
        <v>752</v>
      </c>
    </row>
    <row r="4444" spans="11:16">
      <c r="K4444" s="362">
        <v>49793</v>
      </c>
      <c r="L4444" s="79" t="s">
        <v>767</v>
      </c>
      <c r="N4444" s="79" t="s">
        <v>782</v>
      </c>
      <c r="O4444" s="79" t="s">
        <v>754</v>
      </c>
      <c r="P4444" s="79" t="s">
        <v>779</v>
      </c>
    </row>
    <row r="4445" spans="11:16">
      <c r="K4445" s="362">
        <v>49794</v>
      </c>
      <c r="L4445" s="79" t="s">
        <v>769</v>
      </c>
      <c r="N4445" s="79" t="s">
        <v>752</v>
      </c>
      <c r="O4445" s="79" t="s">
        <v>790</v>
      </c>
      <c r="P4445" s="79" t="s">
        <v>750</v>
      </c>
    </row>
    <row r="4446" spans="11:16">
      <c r="K4446" s="362">
        <v>49795</v>
      </c>
      <c r="L4446" s="79" t="s">
        <v>770</v>
      </c>
      <c r="N4446" s="79" t="s">
        <v>752</v>
      </c>
      <c r="O4446" s="79" t="s">
        <v>754</v>
      </c>
      <c r="P4446" s="79" t="s">
        <v>781</v>
      </c>
    </row>
    <row r="4447" spans="11:16">
      <c r="K4447" s="362">
        <v>49796</v>
      </c>
      <c r="L4447" s="79" t="s">
        <v>771</v>
      </c>
      <c r="N4447" s="79" t="s">
        <v>752</v>
      </c>
      <c r="O4447" s="79" t="s">
        <v>754</v>
      </c>
      <c r="P4447" s="79" t="s">
        <v>792</v>
      </c>
    </row>
    <row r="4448" spans="11:16">
      <c r="K4448" s="362">
        <v>49797</v>
      </c>
      <c r="L4448" s="79" t="s">
        <v>772</v>
      </c>
      <c r="N4448" s="79" t="s">
        <v>786</v>
      </c>
      <c r="O4448" s="79" t="s">
        <v>754</v>
      </c>
      <c r="P4448" s="79" t="s">
        <v>776</v>
      </c>
    </row>
    <row r="4449" spans="11:16">
      <c r="K4449" s="362">
        <v>49798</v>
      </c>
      <c r="L4449" s="79" t="s">
        <v>773</v>
      </c>
      <c r="N4449" s="79" t="s">
        <v>753</v>
      </c>
      <c r="O4449" s="79" t="s">
        <v>780</v>
      </c>
      <c r="P4449" s="79" t="s">
        <v>781</v>
      </c>
    </row>
    <row r="4450" spans="11:16">
      <c r="K4450" s="362">
        <v>49799</v>
      </c>
      <c r="L4450" s="79" t="s">
        <v>774</v>
      </c>
      <c r="N4450" s="79" t="s">
        <v>783</v>
      </c>
      <c r="O4450" s="79" t="s">
        <v>790</v>
      </c>
      <c r="P4450" s="79" t="s">
        <v>750</v>
      </c>
    </row>
    <row r="4451" spans="11:16">
      <c r="K4451" s="362">
        <v>49800</v>
      </c>
      <c r="L4451" s="79" t="s">
        <v>767</v>
      </c>
      <c r="N4451" s="79" t="s">
        <v>750</v>
      </c>
      <c r="O4451" s="79" t="s">
        <v>753</v>
      </c>
      <c r="P4451" s="79" t="s">
        <v>785</v>
      </c>
    </row>
    <row r="4452" spans="11:16">
      <c r="K4452" s="362">
        <v>49801</v>
      </c>
      <c r="L4452" s="79" t="s">
        <v>769</v>
      </c>
      <c r="N4452" s="79" t="s">
        <v>781</v>
      </c>
      <c r="O4452" s="79" t="s">
        <v>777</v>
      </c>
      <c r="P4452" s="79" t="s">
        <v>788</v>
      </c>
    </row>
    <row r="4453" spans="11:16">
      <c r="K4453" s="362">
        <v>49802</v>
      </c>
      <c r="L4453" s="79" t="s">
        <v>770</v>
      </c>
      <c r="N4453" s="79" t="s">
        <v>779</v>
      </c>
      <c r="O4453" s="79" t="s">
        <v>783</v>
      </c>
      <c r="P4453" s="79" t="s">
        <v>780</v>
      </c>
    </row>
    <row r="4454" spans="11:16">
      <c r="K4454" s="362">
        <v>49803</v>
      </c>
      <c r="L4454" s="79" t="s">
        <v>771</v>
      </c>
      <c r="N4454" s="79" t="s">
        <v>750</v>
      </c>
      <c r="O4454" s="79" t="s">
        <v>777</v>
      </c>
      <c r="P4454" s="79" t="s">
        <v>785</v>
      </c>
    </row>
    <row r="4455" spans="11:16">
      <c r="K4455" s="362">
        <v>49804</v>
      </c>
      <c r="L4455" s="79" t="s">
        <v>772</v>
      </c>
      <c r="N4455" s="79" t="s">
        <v>750</v>
      </c>
      <c r="O4455" s="79" t="s">
        <v>783</v>
      </c>
      <c r="P4455" s="79" t="s">
        <v>754</v>
      </c>
    </row>
    <row r="4456" spans="11:16">
      <c r="K4456" s="362">
        <v>49805</v>
      </c>
      <c r="L4456" s="79" t="s">
        <v>773</v>
      </c>
      <c r="N4456" s="79" t="s">
        <v>784</v>
      </c>
      <c r="O4456" s="79" t="s">
        <v>752</v>
      </c>
      <c r="P4456" s="79" t="s">
        <v>754</v>
      </c>
    </row>
    <row r="4457" spans="11:16">
      <c r="K4457" s="362">
        <v>49806</v>
      </c>
      <c r="L4457" s="79" t="s">
        <v>774</v>
      </c>
      <c r="N4457" s="79" t="s">
        <v>781</v>
      </c>
      <c r="O4457" s="79" t="s">
        <v>783</v>
      </c>
      <c r="P4457" s="79" t="s">
        <v>775</v>
      </c>
    </row>
    <row r="4458" spans="11:16">
      <c r="K4458" s="362">
        <v>49807</v>
      </c>
      <c r="L4458" s="79" t="s">
        <v>767</v>
      </c>
      <c r="N4458" s="79" t="s">
        <v>789</v>
      </c>
      <c r="O4458" s="79" t="s">
        <v>791</v>
      </c>
      <c r="P4458" s="79" t="s">
        <v>777</v>
      </c>
    </row>
    <row r="4459" spans="11:16">
      <c r="K4459" s="362">
        <v>49808</v>
      </c>
      <c r="L4459" s="79" t="s">
        <v>769</v>
      </c>
      <c r="N4459" s="79" t="s">
        <v>754</v>
      </c>
      <c r="O4459" s="79" t="s">
        <v>781</v>
      </c>
      <c r="P4459" s="79" t="s">
        <v>787</v>
      </c>
    </row>
    <row r="4460" spans="11:16">
      <c r="K4460" s="362">
        <v>49809</v>
      </c>
      <c r="L4460" s="79" t="s">
        <v>770</v>
      </c>
      <c r="N4460" s="79" t="s">
        <v>785</v>
      </c>
      <c r="O4460" s="79" t="s">
        <v>751</v>
      </c>
      <c r="P4460" s="79" t="s">
        <v>777</v>
      </c>
    </row>
    <row r="4461" spans="11:16">
      <c r="K4461" s="362">
        <v>49810</v>
      </c>
      <c r="L4461" s="79" t="s">
        <v>771</v>
      </c>
      <c r="N4461" s="79" t="s">
        <v>775</v>
      </c>
      <c r="O4461" s="79" t="s">
        <v>750</v>
      </c>
      <c r="P4461" s="79" t="s">
        <v>778</v>
      </c>
    </row>
    <row r="4462" spans="11:16">
      <c r="K4462" s="362">
        <v>49811</v>
      </c>
      <c r="L4462" s="79" t="s">
        <v>772</v>
      </c>
      <c r="N4462" s="79" t="s">
        <v>754</v>
      </c>
      <c r="O4462" s="79" t="s">
        <v>750</v>
      </c>
      <c r="P4462" s="79" t="s">
        <v>777</v>
      </c>
    </row>
    <row r="4463" spans="11:16">
      <c r="K4463" s="362">
        <v>49812</v>
      </c>
      <c r="L4463" s="79" t="s">
        <v>773</v>
      </c>
      <c r="N4463" s="79" t="s">
        <v>775</v>
      </c>
      <c r="O4463" s="79" t="s">
        <v>776</v>
      </c>
      <c r="P4463" s="79" t="s">
        <v>787</v>
      </c>
    </row>
    <row r="4464" spans="11:16">
      <c r="K4464" s="362">
        <v>49813</v>
      </c>
      <c r="L4464" s="79" t="s">
        <v>774</v>
      </c>
      <c r="N4464" s="79" t="s">
        <v>788</v>
      </c>
      <c r="O4464" s="79" t="s">
        <v>781</v>
      </c>
      <c r="P4464" s="79" t="s">
        <v>752</v>
      </c>
    </row>
    <row r="4465" spans="11:16">
      <c r="K4465" s="362">
        <v>49814</v>
      </c>
      <c r="L4465" s="79" t="s">
        <v>767</v>
      </c>
      <c r="N4465" s="79" t="s">
        <v>777</v>
      </c>
      <c r="O4465" s="79" t="s">
        <v>789</v>
      </c>
      <c r="P4465" s="79" t="s">
        <v>781</v>
      </c>
    </row>
    <row r="4466" spans="11:16">
      <c r="K4466" s="362">
        <v>49815</v>
      </c>
      <c r="L4466" s="79" t="s">
        <v>769</v>
      </c>
      <c r="N4466" s="79" t="s">
        <v>753</v>
      </c>
      <c r="O4466" s="79" t="s">
        <v>785</v>
      </c>
      <c r="P4466" s="79" t="s">
        <v>779</v>
      </c>
    </row>
    <row r="4467" spans="11:16">
      <c r="K4467" s="362">
        <v>49816</v>
      </c>
      <c r="L4467" s="79" t="s">
        <v>770</v>
      </c>
      <c r="N4467" s="79" t="s">
        <v>752</v>
      </c>
      <c r="O4467" s="79" t="s">
        <v>775</v>
      </c>
      <c r="P4467" s="79" t="s">
        <v>779</v>
      </c>
    </row>
    <row r="4468" spans="11:16">
      <c r="K4468" s="362">
        <v>49817</v>
      </c>
      <c r="L4468" s="79" t="s">
        <v>771</v>
      </c>
      <c r="N4468" s="79" t="s">
        <v>777</v>
      </c>
      <c r="O4468" s="79" t="s">
        <v>789</v>
      </c>
      <c r="P4468" s="79" t="s">
        <v>776</v>
      </c>
    </row>
    <row r="4469" spans="11:16">
      <c r="K4469" s="362">
        <v>49818</v>
      </c>
      <c r="L4469" s="79" t="s">
        <v>772</v>
      </c>
      <c r="N4469" s="79" t="s">
        <v>752</v>
      </c>
      <c r="O4469" s="79" t="s">
        <v>775</v>
      </c>
      <c r="P4469" s="79" t="s">
        <v>776</v>
      </c>
    </row>
    <row r="4470" spans="11:16">
      <c r="K4470" s="362">
        <v>49819</v>
      </c>
      <c r="L4470" s="79" t="s">
        <v>773</v>
      </c>
      <c r="N4470" s="79" t="s">
        <v>782</v>
      </c>
      <c r="O4470" s="79" t="s">
        <v>790</v>
      </c>
      <c r="P4470" s="79" t="s">
        <v>750</v>
      </c>
    </row>
    <row r="4471" spans="11:16">
      <c r="K4471" s="362">
        <v>49820</v>
      </c>
      <c r="L4471" s="79" t="s">
        <v>774</v>
      </c>
      <c r="N4471" s="79" t="s">
        <v>752</v>
      </c>
      <c r="O4471" s="79" t="s">
        <v>754</v>
      </c>
      <c r="P4471" s="79" t="s">
        <v>792</v>
      </c>
    </row>
    <row r="4472" spans="11:16">
      <c r="K4472" s="362">
        <v>49821</v>
      </c>
      <c r="L4472" s="79" t="s">
        <v>767</v>
      </c>
      <c r="N4472" s="79" t="s">
        <v>781</v>
      </c>
      <c r="O4472" s="79" t="s">
        <v>752</v>
      </c>
      <c r="P4472" s="79" t="s">
        <v>758</v>
      </c>
    </row>
    <row r="4473" spans="11:16">
      <c r="K4473" s="362">
        <v>49822</v>
      </c>
      <c r="L4473" s="79" t="s">
        <v>769</v>
      </c>
      <c r="N4473" s="79" t="s">
        <v>750</v>
      </c>
      <c r="O4473" s="79" t="s">
        <v>752</v>
      </c>
      <c r="P4473" s="79" t="s">
        <v>780</v>
      </c>
    </row>
    <row r="4474" spans="11:16">
      <c r="K4474" s="362">
        <v>49823</v>
      </c>
      <c r="L4474" s="79" t="s">
        <v>770</v>
      </c>
      <c r="N4474" s="79" t="s">
        <v>750</v>
      </c>
      <c r="O4474" s="79" t="s">
        <v>752</v>
      </c>
      <c r="P4474" s="79" t="s">
        <v>754</v>
      </c>
    </row>
    <row r="4475" spans="11:16">
      <c r="K4475" s="362">
        <v>49824</v>
      </c>
      <c r="L4475" s="79" t="s">
        <v>771</v>
      </c>
      <c r="N4475" s="79" t="s">
        <v>751</v>
      </c>
      <c r="O4475" s="79" t="s">
        <v>782</v>
      </c>
      <c r="P4475" s="79" t="s">
        <v>754</v>
      </c>
    </row>
    <row r="4476" spans="11:16">
      <c r="K4476" s="362">
        <v>49825</v>
      </c>
      <c r="L4476" s="79" t="s">
        <v>772</v>
      </c>
      <c r="N4476" s="79" t="s">
        <v>750</v>
      </c>
      <c r="O4476" s="79" t="s">
        <v>752</v>
      </c>
      <c r="P4476" s="79" t="s">
        <v>780</v>
      </c>
    </row>
    <row r="4477" spans="11:16">
      <c r="K4477" s="362">
        <v>49826</v>
      </c>
      <c r="L4477" s="79" t="s">
        <v>773</v>
      </c>
      <c r="N4477" s="79" t="s">
        <v>776</v>
      </c>
      <c r="O4477" s="79" t="s">
        <v>752</v>
      </c>
      <c r="P4477" s="79" t="s">
        <v>754</v>
      </c>
    </row>
    <row r="4478" spans="11:16">
      <c r="K4478" s="362">
        <v>49827</v>
      </c>
      <c r="L4478" s="79" t="s">
        <v>774</v>
      </c>
      <c r="N4478" s="79" t="s">
        <v>750</v>
      </c>
      <c r="O4478" s="79" t="s">
        <v>777</v>
      </c>
      <c r="P4478" s="79" t="s">
        <v>785</v>
      </c>
    </row>
    <row r="4479" spans="11:16">
      <c r="K4479" s="362">
        <v>49828</v>
      </c>
      <c r="L4479" s="79" t="s">
        <v>767</v>
      </c>
      <c r="N4479" s="79" t="s">
        <v>780</v>
      </c>
      <c r="O4479" s="79" t="s">
        <v>750</v>
      </c>
      <c r="P4479" s="79" t="s">
        <v>783</v>
      </c>
    </row>
    <row r="4480" spans="11:16">
      <c r="K4480" s="362">
        <v>49829</v>
      </c>
      <c r="L4480" s="79" t="s">
        <v>769</v>
      </c>
      <c r="N4480" s="79" t="s">
        <v>758</v>
      </c>
      <c r="O4480" s="79" t="s">
        <v>750</v>
      </c>
      <c r="P4480" s="79" t="s">
        <v>752</v>
      </c>
    </row>
    <row r="4481" spans="11:16">
      <c r="K4481" s="362">
        <v>49830</v>
      </c>
      <c r="L4481" s="79" t="s">
        <v>770</v>
      </c>
      <c r="N4481" s="79" t="s">
        <v>780</v>
      </c>
      <c r="O4481" s="79" t="s">
        <v>751</v>
      </c>
      <c r="P4481" s="79" t="s">
        <v>783</v>
      </c>
    </row>
    <row r="4482" spans="11:16">
      <c r="K4482" s="362">
        <v>49831</v>
      </c>
      <c r="L4482" s="79" t="s">
        <v>771</v>
      </c>
      <c r="N4482" s="79" t="s">
        <v>758</v>
      </c>
      <c r="O4482" s="79" t="s">
        <v>776</v>
      </c>
      <c r="P4482" s="79" t="s">
        <v>782</v>
      </c>
    </row>
    <row r="4483" spans="11:16">
      <c r="K4483" s="362">
        <v>49832</v>
      </c>
      <c r="L4483" s="79" t="s">
        <v>772</v>
      </c>
      <c r="N4483" s="79" t="s">
        <v>775</v>
      </c>
      <c r="O4483" s="79" t="s">
        <v>750</v>
      </c>
      <c r="P4483" s="79" t="s">
        <v>777</v>
      </c>
    </row>
    <row r="4484" spans="11:16">
      <c r="K4484" s="362">
        <v>49833</v>
      </c>
      <c r="L4484" s="79" t="s">
        <v>773</v>
      </c>
      <c r="N4484" s="79" t="s">
        <v>775</v>
      </c>
      <c r="O4484" s="79" t="s">
        <v>750</v>
      </c>
      <c r="P4484" s="79" t="s">
        <v>752</v>
      </c>
    </row>
    <row r="4485" spans="11:16">
      <c r="K4485" s="362">
        <v>49834</v>
      </c>
      <c r="L4485" s="79" t="s">
        <v>774</v>
      </c>
      <c r="N4485" s="79" t="s">
        <v>754</v>
      </c>
      <c r="O4485" s="79" t="s">
        <v>750</v>
      </c>
      <c r="P4485" s="79" t="s">
        <v>777</v>
      </c>
    </row>
    <row r="4486" spans="11:16">
      <c r="K4486" s="362">
        <v>49835</v>
      </c>
      <c r="L4486" s="79" t="s">
        <v>767</v>
      </c>
      <c r="N4486" s="79" t="s">
        <v>783</v>
      </c>
      <c r="O4486" s="79" t="s">
        <v>754</v>
      </c>
      <c r="P4486" s="79" t="s">
        <v>776</v>
      </c>
    </row>
    <row r="4487" spans="11:16">
      <c r="K4487" s="362">
        <v>49836</v>
      </c>
      <c r="L4487" s="79" t="s">
        <v>769</v>
      </c>
      <c r="N4487" s="79" t="s">
        <v>752</v>
      </c>
      <c r="O4487" s="79" t="s">
        <v>754</v>
      </c>
      <c r="P4487" s="79" t="s">
        <v>750</v>
      </c>
    </row>
    <row r="4488" spans="11:16">
      <c r="K4488" s="362">
        <v>49837</v>
      </c>
      <c r="L4488" s="79" t="s">
        <v>770</v>
      </c>
      <c r="N4488" s="79" t="s">
        <v>783</v>
      </c>
      <c r="O4488" s="79" t="s">
        <v>780</v>
      </c>
      <c r="P4488" s="79" t="s">
        <v>750</v>
      </c>
    </row>
    <row r="4489" spans="11:16">
      <c r="K4489" s="362">
        <v>49838</v>
      </c>
      <c r="L4489" s="79" t="s">
        <v>771</v>
      </c>
      <c r="N4489" s="79" t="s">
        <v>752</v>
      </c>
      <c r="O4489" s="79" t="s">
        <v>775</v>
      </c>
      <c r="P4489" s="79" t="s">
        <v>779</v>
      </c>
    </row>
    <row r="4490" spans="11:16">
      <c r="K4490" s="362">
        <v>49839</v>
      </c>
      <c r="L4490" s="79" t="s">
        <v>772</v>
      </c>
      <c r="N4490" s="79" t="s">
        <v>782</v>
      </c>
      <c r="O4490" s="79" t="s">
        <v>754</v>
      </c>
      <c r="P4490" s="79" t="s">
        <v>751</v>
      </c>
    </row>
    <row r="4491" spans="11:16">
      <c r="K4491" s="362">
        <v>49840</v>
      </c>
      <c r="L4491" s="79" t="s">
        <v>773</v>
      </c>
      <c r="N4491" s="79" t="s">
        <v>783</v>
      </c>
      <c r="O4491" s="79" t="s">
        <v>754</v>
      </c>
      <c r="P4491" s="79" t="s">
        <v>781</v>
      </c>
    </row>
    <row r="4492" spans="11:16">
      <c r="K4492" s="362">
        <v>49841</v>
      </c>
      <c r="L4492" s="79" t="s">
        <v>774</v>
      </c>
      <c r="N4492" s="79" t="s">
        <v>783</v>
      </c>
      <c r="O4492" s="79" t="s">
        <v>788</v>
      </c>
      <c r="P4492" s="79" t="s">
        <v>750</v>
      </c>
    </row>
    <row r="4493" spans="11:16">
      <c r="K4493" s="362">
        <v>49842</v>
      </c>
      <c r="L4493" s="79" t="s">
        <v>767</v>
      </c>
      <c r="N4493" s="79" t="s">
        <v>750</v>
      </c>
      <c r="O4493" s="79" t="s">
        <v>787</v>
      </c>
      <c r="P4493" s="79" t="s">
        <v>754</v>
      </c>
    </row>
    <row r="4494" spans="11:16">
      <c r="K4494" s="362">
        <v>49843</v>
      </c>
      <c r="L4494" s="79" t="s">
        <v>769</v>
      </c>
      <c r="N4494" s="79" t="s">
        <v>776</v>
      </c>
      <c r="O4494" s="79" t="s">
        <v>778</v>
      </c>
      <c r="P4494" s="79" t="s">
        <v>775</v>
      </c>
    </row>
    <row r="4495" spans="11:16">
      <c r="K4495" s="362">
        <v>49844</v>
      </c>
      <c r="L4495" s="79" t="s">
        <v>770</v>
      </c>
      <c r="N4495" s="79" t="s">
        <v>750</v>
      </c>
      <c r="O4495" s="79" t="s">
        <v>752</v>
      </c>
      <c r="P4495" s="79" t="s">
        <v>790</v>
      </c>
    </row>
    <row r="4496" spans="11:16">
      <c r="K4496" s="362">
        <v>49845</v>
      </c>
      <c r="L4496" s="79" t="s">
        <v>771</v>
      </c>
      <c r="N4496" s="79" t="s">
        <v>791</v>
      </c>
      <c r="O4496" s="79" t="s">
        <v>777</v>
      </c>
      <c r="P4496" s="79" t="s">
        <v>788</v>
      </c>
    </row>
    <row r="4497" spans="11:16">
      <c r="K4497" s="362">
        <v>49846</v>
      </c>
      <c r="L4497" s="79" t="s">
        <v>772</v>
      </c>
      <c r="N4497" s="79" t="s">
        <v>750</v>
      </c>
      <c r="O4497" s="79" t="s">
        <v>752</v>
      </c>
      <c r="P4497" s="79" t="s">
        <v>788</v>
      </c>
    </row>
    <row r="4498" spans="11:16">
      <c r="K4498" s="362">
        <v>49847</v>
      </c>
      <c r="L4498" s="79" t="s">
        <v>773</v>
      </c>
      <c r="N4498" s="79" t="s">
        <v>751</v>
      </c>
      <c r="O4498" s="79" t="s">
        <v>783</v>
      </c>
      <c r="P4498" s="79" t="s">
        <v>775</v>
      </c>
    </row>
    <row r="4499" spans="11:16">
      <c r="K4499" s="362">
        <v>49848</v>
      </c>
      <c r="L4499" s="79" t="s">
        <v>774</v>
      </c>
      <c r="N4499" s="79" t="s">
        <v>750</v>
      </c>
      <c r="O4499" s="79" t="s">
        <v>752</v>
      </c>
      <c r="P4499" s="79" t="s">
        <v>780</v>
      </c>
    </row>
    <row r="4500" spans="11:16">
      <c r="K4500" s="362">
        <v>49849</v>
      </c>
      <c r="L4500" s="79" t="s">
        <v>767</v>
      </c>
      <c r="N4500" s="79" t="s">
        <v>785</v>
      </c>
      <c r="O4500" s="79" t="s">
        <v>779</v>
      </c>
      <c r="P4500" s="79" t="s">
        <v>752</v>
      </c>
    </row>
    <row r="4501" spans="11:16">
      <c r="K4501" s="362">
        <v>49850</v>
      </c>
      <c r="L4501" s="79" t="s">
        <v>769</v>
      </c>
      <c r="N4501" s="79" t="s">
        <v>785</v>
      </c>
      <c r="O4501" s="79" t="s">
        <v>750</v>
      </c>
      <c r="P4501" s="79" t="s">
        <v>787</v>
      </c>
    </row>
    <row r="4502" spans="11:16">
      <c r="K4502" s="362">
        <v>49851</v>
      </c>
      <c r="L4502" s="79" t="s">
        <v>770</v>
      </c>
      <c r="N4502" s="79" t="s">
        <v>780</v>
      </c>
      <c r="O4502" s="79" t="s">
        <v>779</v>
      </c>
      <c r="P4502" s="79" t="s">
        <v>752</v>
      </c>
    </row>
    <row r="4503" spans="11:16">
      <c r="K4503" s="362">
        <v>49852</v>
      </c>
      <c r="L4503" s="79" t="s">
        <v>771</v>
      </c>
      <c r="N4503" s="79" t="s">
        <v>785</v>
      </c>
      <c r="O4503" s="79" t="s">
        <v>781</v>
      </c>
      <c r="P4503" s="79" t="s">
        <v>752</v>
      </c>
    </row>
    <row r="4504" spans="11:16">
      <c r="K4504" s="362">
        <v>49853</v>
      </c>
      <c r="L4504" s="79" t="s">
        <v>772</v>
      </c>
      <c r="N4504" s="79" t="s">
        <v>754</v>
      </c>
      <c r="O4504" s="79" t="s">
        <v>750</v>
      </c>
      <c r="P4504" s="79" t="s">
        <v>753</v>
      </c>
    </row>
    <row r="4505" spans="11:16">
      <c r="K4505" s="362">
        <v>49854</v>
      </c>
      <c r="L4505" s="79" t="s">
        <v>773</v>
      </c>
      <c r="N4505" s="79" t="s">
        <v>754</v>
      </c>
      <c r="O4505" s="79" t="s">
        <v>779</v>
      </c>
      <c r="P4505" s="79" t="s">
        <v>752</v>
      </c>
    </row>
    <row r="4506" spans="11:16">
      <c r="K4506" s="362">
        <v>49855</v>
      </c>
      <c r="L4506" s="79" t="s">
        <v>774</v>
      </c>
      <c r="N4506" s="79" t="s">
        <v>785</v>
      </c>
      <c r="O4506" s="79" t="s">
        <v>750</v>
      </c>
      <c r="P4506" s="79" t="s">
        <v>752</v>
      </c>
    </row>
    <row r="4507" spans="11:16">
      <c r="K4507" s="362">
        <v>49856</v>
      </c>
      <c r="L4507" s="79" t="s">
        <v>767</v>
      </c>
      <c r="N4507" s="79" t="s">
        <v>777</v>
      </c>
      <c r="O4507" s="79" t="s">
        <v>775</v>
      </c>
      <c r="P4507" s="79" t="s">
        <v>779</v>
      </c>
    </row>
    <row r="4508" spans="11:16">
      <c r="K4508" s="362">
        <v>49857</v>
      </c>
      <c r="L4508" s="79" t="s">
        <v>769</v>
      </c>
      <c r="N4508" s="79" t="s">
        <v>786</v>
      </c>
      <c r="O4508" s="79" t="s">
        <v>775</v>
      </c>
      <c r="P4508" s="79" t="s">
        <v>750</v>
      </c>
    </row>
    <row r="4509" spans="11:16">
      <c r="K4509" s="362">
        <v>49858</v>
      </c>
      <c r="L4509" s="79" t="s">
        <v>770</v>
      </c>
      <c r="N4509" s="79" t="s">
        <v>752</v>
      </c>
      <c r="O4509" s="79" t="s">
        <v>754</v>
      </c>
      <c r="P4509" s="79" t="s">
        <v>779</v>
      </c>
    </row>
    <row r="4510" spans="11:16">
      <c r="K4510" s="362">
        <v>49859</v>
      </c>
      <c r="L4510" s="79" t="s">
        <v>771</v>
      </c>
      <c r="N4510" s="79" t="s">
        <v>753</v>
      </c>
      <c r="O4510" s="79" t="s">
        <v>754</v>
      </c>
      <c r="P4510" s="79" t="s">
        <v>779</v>
      </c>
    </row>
    <row r="4511" spans="11:16">
      <c r="K4511" s="362">
        <v>49860</v>
      </c>
      <c r="L4511" s="79" t="s">
        <v>772</v>
      </c>
      <c r="N4511" s="79" t="s">
        <v>783</v>
      </c>
      <c r="O4511" s="79" t="s">
        <v>775</v>
      </c>
      <c r="P4511" s="79" t="s">
        <v>750</v>
      </c>
    </row>
    <row r="4512" spans="11:16">
      <c r="K4512" s="362">
        <v>49861</v>
      </c>
      <c r="L4512" s="79" t="s">
        <v>773</v>
      </c>
      <c r="N4512" s="79" t="s">
        <v>777</v>
      </c>
      <c r="O4512" s="79" t="s">
        <v>754</v>
      </c>
      <c r="P4512" s="79" t="s">
        <v>779</v>
      </c>
    </row>
    <row r="4513" spans="11:16">
      <c r="K4513" s="362">
        <v>49862</v>
      </c>
      <c r="L4513" s="79" t="s">
        <v>774</v>
      </c>
      <c r="N4513" s="79" t="s">
        <v>752</v>
      </c>
      <c r="O4513" s="79" t="s">
        <v>790</v>
      </c>
      <c r="P4513" s="79" t="s">
        <v>750</v>
      </c>
    </row>
    <row r="4514" spans="11:16">
      <c r="K4514" s="362">
        <v>49863</v>
      </c>
      <c r="L4514" s="79" t="s">
        <v>767</v>
      </c>
      <c r="N4514" s="79" t="s">
        <v>784</v>
      </c>
      <c r="O4514" s="79" t="s">
        <v>752</v>
      </c>
      <c r="P4514" s="79" t="s">
        <v>754</v>
      </c>
    </row>
    <row r="4515" spans="11:16">
      <c r="K4515" s="362">
        <v>49864</v>
      </c>
      <c r="L4515" s="79" t="s">
        <v>769</v>
      </c>
      <c r="N4515" s="79" t="s">
        <v>750</v>
      </c>
      <c r="O4515" s="79" t="s">
        <v>782</v>
      </c>
      <c r="P4515" s="79" t="s">
        <v>754</v>
      </c>
    </row>
    <row r="4516" spans="11:16">
      <c r="K4516" s="362">
        <v>49865</v>
      </c>
      <c r="L4516" s="79" t="s">
        <v>770</v>
      </c>
      <c r="N4516" s="79" t="s">
        <v>779</v>
      </c>
      <c r="O4516" s="79" t="s">
        <v>752</v>
      </c>
      <c r="P4516" s="79" t="s">
        <v>790</v>
      </c>
    </row>
    <row r="4517" spans="11:16">
      <c r="K4517" s="362">
        <v>49866</v>
      </c>
      <c r="L4517" s="79" t="s">
        <v>771</v>
      </c>
      <c r="N4517" s="79" t="s">
        <v>750</v>
      </c>
      <c r="O4517" s="79" t="s">
        <v>752</v>
      </c>
      <c r="P4517" s="79" t="s">
        <v>754</v>
      </c>
    </row>
    <row r="4518" spans="11:16">
      <c r="K4518" s="362">
        <v>49867</v>
      </c>
      <c r="L4518" s="79" t="s">
        <v>772</v>
      </c>
      <c r="N4518" s="79" t="s">
        <v>779</v>
      </c>
      <c r="O4518" s="79" t="s">
        <v>752</v>
      </c>
      <c r="P4518" s="79" t="s">
        <v>754</v>
      </c>
    </row>
    <row r="4519" spans="11:16">
      <c r="K4519" s="362">
        <v>49868</v>
      </c>
      <c r="L4519" s="79" t="s">
        <v>773</v>
      </c>
      <c r="N4519" s="79" t="s">
        <v>750</v>
      </c>
      <c r="O4519" s="79" t="s">
        <v>752</v>
      </c>
      <c r="P4519" s="79" t="s">
        <v>785</v>
      </c>
    </row>
    <row r="4520" spans="11:16">
      <c r="K4520" s="362">
        <v>49869</v>
      </c>
      <c r="L4520" s="79" t="s">
        <v>774</v>
      </c>
      <c r="N4520" s="79" t="s">
        <v>779</v>
      </c>
      <c r="O4520" s="79" t="s">
        <v>752</v>
      </c>
      <c r="P4520" s="79" t="s">
        <v>754</v>
      </c>
    </row>
    <row r="4521" spans="11:16">
      <c r="K4521" s="362">
        <v>49870</v>
      </c>
      <c r="L4521" s="79" t="s">
        <v>767</v>
      </c>
      <c r="N4521" s="79" t="s">
        <v>758</v>
      </c>
      <c r="O4521" s="79" t="s">
        <v>776</v>
      </c>
      <c r="P4521" s="79" t="s">
        <v>752</v>
      </c>
    </row>
    <row r="4522" spans="11:16">
      <c r="K4522" s="362">
        <v>49871</v>
      </c>
      <c r="L4522" s="79" t="s">
        <v>769</v>
      </c>
      <c r="N4522" s="79" t="s">
        <v>754</v>
      </c>
      <c r="O4522" s="79" t="s">
        <v>781</v>
      </c>
      <c r="P4522" s="79" t="s">
        <v>783</v>
      </c>
    </row>
    <row r="4523" spans="11:16">
      <c r="K4523" s="362">
        <v>49872</v>
      </c>
      <c r="L4523" s="79" t="s">
        <v>770</v>
      </c>
      <c r="N4523" s="79" t="s">
        <v>785</v>
      </c>
      <c r="O4523" s="79" t="s">
        <v>750</v>
      </c>
      <c r="P4523" s="79" t="s">
        <v>752</v>
      </c>
    </row>
    <row r="4524" spans="11:16">
      <c r="K4524" s="362">
        <v>49873</v>
      </c>
      <c r="L4524" s="79" t="s">
        <v>771</v>
      </c>
      <c r="N4524" s="79" t="s">
        <v>775</v>
      </c>
      <c r="O4524" s="79" t="s">
        <v>750</v>
      </c>
      <c r="P4524" s="79" t="s">
        <v>787</v>
      </c>
    </row>
    <row r="4525" spans="11:16">
      <c r="K4525" s="362">
        <v>49874</v>
      </c>
      <c r="L4525" s="79" t="s">
        <v>772</v>
      </c>
      <c r="N4525" s="79" t="s">
        <v>754</v>
      </c>
      <c r="O4525" s="79" t="s">
        <v>750</v>
      </c>
      <c r="P4525" s="79" t="s">
        <v>753</v>
      </c>
    </row>
    <row r="4526" spans="11:16">
      <c r="K4526" s="362">
        <v>49875</v>
      </c>
      <c r="L4526" s="79" t="s">
        <v>773</v>
      </c>
      <c r="N4526" s="79" t="s">
        <v>754</v>
      </c>
      <c r="O4526" s="79" t="s">
        <v>750</v>
      </c>
      <c r="P4526" s="79" t="s">
        <v>777</v>
      </c>
    </row>
    <row r="4527" spans="11:16">
      <c r="K4527" s="362">
        <v>49876</v>
      </c>
      <c r="L4527" s="79" t="s">
        <v>774</v>
      </c>
      <c r="N4527" s="79" t="s">
        <v>775</v>
      </c>
      <c r="O4527" s="79" t="s">
        <v>779</v>
      </c>
      <c r="P4527" s="79" t="s">
        <v>782</v>
      </c>
    </row>
    <row r="4528" spans="11:16">
      <c r="K4528" s="362">
        <v>49877</v>
      </c>
      <c r="L4528" s="79" t="s">
        <v>767</v>
      </c>
      <c r="N4528" s="79" t="s">
        <v>752</v>
      </c>
      <c r="O4528" s="79" t="s">
        <v>758</v>
      </c>
      <c r="P4528" s="79" t="s">
        <v>776</v>
      </c>
    </row>
    <row r="4529" spans="11:16">
      <c r="K4529" s="362">
        <v>49878</v>
      </c>
      <c r="L4529" s="79" t="s">
        <v>769</v>
      </c>
      <c r="N4529" s="79" t="s">
        <v>752</v>
      </c>
      <c r="O4529" s="79" t="s">
        <v>785</v>
      </c>
      <c r="P4529" s="79" t="s">
        <v>776</v>
      </c>
    </row>
    <row r="4530" spans="11:16">
      <c r="K4530" s="362">
        <v>49879</v>
      </c>
      <c r="L4530" s="79" t="s">
        <v>770</v>
      </c>
      <c r="N4530" s="79" t="s">
        <v>786</v>
      </c>
      <c r="O4530" s="79" t="s">
        <v>754</v>
      </c>
      <c r="P4530" s="79" t="s">
        <v>750</v>
      </c>
    </row>
    <row r="4531" spans="11:16">
      <c r="K4531" s="362">
        <v>49880</v>
      </c>
      <c r="L4531" s="79" t="s">
        <v>771</v>
      </c>
      <c r="N4531" s="79" t="s">
        <v>787</v>
      </c>
      <c r="O4531" s="79" t="s">
        <v>754</v>
      </c>
      <c r="P4531" s="79" t="s">
        <v>776</v>
      </c>
    </row>
    <row r="4532" spans="11:16">
      <c r="K4532" s="362">
        <v>49881</v>
      </c>
      <c r="L4532" s="79" t="s">
        <v>772</v>
      </c>
      <c r="N4532" s="79" t="s">
        <v>778</v>
      </c>
      <c r="O4532" s="79" t="s">
        <v>775</v>
      </c>
      <c r="P4532" s="79" t="s">
        <v>750</v>
      </c>
    </row>
    <row r="4533" spans="11:16">
      <c r="K4533" s="362">
        <v>49882</v>
      </c>
      <c r="L4533" s="79" t="s">
        <v>773</v>
      </c>
      <c r="N4533" s="79" t="s">
        <v>752</v>
      </c>
      <c r="O4533" s="79" t="s">
        <v>790</v>
      </c>
      <c r="P4533" s="79" t="s">
        <v>791</v>
      </c>
    </row>
    <row r="4534" spans="11:16">
      <c r="K4534" s="362">
        <v>49883</v>
      </c>
      <c r="L4534" s="79" t="s">
        <v>774</v>
      </c>
      <c r="N4534" s="79" t="s">
        <v>777</v>
      </c>
      <c r="O4534" s="79" t="s">
        <v>788</v>
      </c>
      <c r="P4534" s="79" t="s">
        <v>750</v>
      </c>
    </row>
    <row r="4535" spans="11:16">
      <c r="K4535" s="362">
        <v>49884</v>
      </c>
      <c r="L4535" s="79" t="s">
        <v>767</v>
      </c>
      <c r="N4535" s="79" t="s">
        <v>750</v>
      </c>
      <c r="O4535" s="79" t="s">
        <v>786</v>
      </c>
      <c r="P4535" s="79" t="s">
        <v>758</v>
      </c>
    </row>
    <row r="4536" spans="11:16">
      <c r="K4536" s="362">
        <v>49885</v>
      </c>
      <c r="L4536" s="79" t="s">
        <v>769</v>
      </c>
      <c r="N4536" s="79" t="s">
        <v>776</v>
      </c>
      <c r="O4536" s="79" t="s">
        <v>783</v>
      </c>
      <c r="P4536" s="79" t="s">
        <v>754</v>
      </c>
    </row>
    <row r="4537" spans="11:16">
      <c r="K4537" s="362">
        <v>49886</v>
      </c>
      <c r="L4537" s="79" t="s">
        <v>770</v>
      </c>
      <c r="N4537" s="79" t="s">
        <v>750</v>
      </c>
      <c r="O4537" s="79" t="s">
        <v>782</v>
      </c>
      <c r="P4537" s="79" t="s">
        <v>785</v>
      </c>
    </row>
    <row r="4538" spans="11:16">
      <c r="K4538" s="362">
        <v>49887</v>
      </c>
      <c r="L4538" s="79" t="s">
        <v>771</v>
      </c>
      <c r="N4538" s="79" t="s">
        <v>779</v>
      </c>
      <c r="O4538" s="79" t="s">
        <v>752</v>
      </c>
      <c r="P4538" s="79" t="s">
        <v>785</v>
      </c>
    </row>
    <row r="4539" spans="11:16">
      <c r="K4539" s="362">
        <v>49888</v>
      </c>
      <c r="L4539" s="79" t="s">
        <v>772</v>
      </c>
      <c r="N4539" s="79" t="s">
        <v>750</v>
      </c>
      <c r="O4539" s="79" t="s">
        <v>787</v>
      </c>
      <c r="P4539" s="79" t="s">
        <v>780</v>
      </c>
    </row>
    <row r="4540" spans="11:16">
      <c r="K4540" s="362">
        <v>49889</v>
      </c>
      <c r="L4540" s="79" t="s">
        <v>773</v>
      </c>
      <c r="N4540" s="79" t="s">
        <v>779</v>
      </c>
      <c r="O4540" s="79" t="s">
        <v>752</v>
      </c>
      <c r="P4540" s="79" t="s">
        <v>785</v>
      </c>
    </row>
    <row r="4541" spans="11:16">
      <c r="K4541" s="362">
        <v>49890</v>
      </c>
      <c r="L4541" s="79" t="s">
        <v>774</v>
      </c>
      <c r="N4541" s="79" t="s">
        <v>781</v>
      </c>
      <c r="O4541" s="79" t="s">
        <v>752</v>
      </c>
      <c r="P4541" s="79" t="s">
        <v>754</v>
      </c>
    </row>
    <row r="4542" spans="11:16">
      <c r="K4542" s="362">
        <v>49891</v>
      </c>
      <c r="L4542" s="79" t="s">
        <v>767</v>
      </c>
      <c r="N4542" s="79" t="s">
        <v>754</v>
      </c>
      <c r="O4542" s="79" t="s">
        <v>751</v>
      </c>
      <c r="P4542" s="79" t="s">
        <v>752</v>
      </c>
    </row>
    <row r="4543" spans="11:16">
      <c r="K4543" s="362">
        <v>49892</v>
      </c>
      <c r="L4543" s="79" t="s">
        <v>769</v>
      </c>
      <c r="N4543" s="79" t="s">
        <v>780</v>
      </c>
      <c r="O4543" s="79" t="s">
        <v>750</v>
      </c>
      <c r="P4543" s="79" t="s">
        <v>777</v>
      </c>
    </row>
    <row r="4544" spans="11:16">
      <c r="K4544" s="362">
        <v>49893</v>
      </c>
      <c r="L4544" s="79" t="s">
        <v>770</v>
      </c>
      <c r="N4544" s="79" t="s">
        <v>754</v>
      </c>
      <c r="O4544" s="79" t="s">
        <v>750</v>
      </c>
      <c r="P4544" s="79" t="s">
        <v>777</v>
      </c>
    </row>
    <row r="4545" spans="11:16">
      <c r="K4545" s="362">
        <v>49894</v>
      </c>
      <c r="L4545" s="79" t="s">
        <v>771</v>
      </c>
      <c r="N4545" s="79" t="s">
        <v>775</v>
      </c>
      <c r="O4545" s="79" t="s">
        <v>779</v>
      </c>
      <c r="P4545" s="79" t="s">
        <v>786</v>
      </c>
    </row>
    <row r="4546" spans="11:16">
      <c r="K4546" s="362">
        <v>49895</v>
      </c>
      <c r="L4546" s="79" t="s">
        <v>772</v>
      </c>
      <c r="N4546" s="79" t="s">
        <v>775</v>
      </c>
      <c r="O4546" s="79" t="s">
        <v>781</v>
      </c>
      <c r="P4546" s="79" t="s">
        <v>783</v>
      </c>
    </row>
    <row r="4547" spans="11:16">
      <c r="K4547" s="362">
        <v>49896</v>
      </c>
      <c r="L4547" s="79" t="s">
        <v>773</v>
      </c>
      <c r="N4547" s="79" t="s">
        <v>780</v>
      </c>
      <c r="O4547" s="79" t="s">
        <v>791</v>
      </c>
      <c r="P4547" s="79" t="s">
        <v>783</v>
      </c>
    </row>
    <row r="4548" spans="11:16">
      <c r="K4548" s="362">
        <v>49897</v>
      </c>
      <c r="L4548" s="79" t="s">
        <v>774</v>
      </c>
      <c r="N4548" s="79" t="s">
        <v>754</v>
      </c>
      <c r="O4548" s="79" t="s">
        <v>750</v>
      </c>
      <c r="P4548" s="79" t="s">
        <v>752</v>
      </c>
    </row>
    <row r="4549" spans="11:16">
      <c r="K4549" s="362">
        <v>49898</v>
      </c>
      <c r="L4549" s="79" t="s">
        <v>767</v>
      </c>
      <c r="N4549" s="79" t="s">
        <v>782</v>
      </c>
      <c r="O4549" s="79" t="s">
        <v>758</v>
      </c>
      <c r="P4549" s="79" t="s">
        <v>750</v>
      </c>
    </row>
    <row r="4550" spans="11:16">
      <c r="K4550" s="362">
        <v>49899</v>
      </c>
      <c r="L4550" s="79" t="s">
        <v>769</v>
      </c>
      <c r="N4550" s="79" t="s">
        <v>782</v>
      </c>
      <c r="O4550" s="79" t="s">
        <v>775</v>
      </c>
      <c r="P4550" s="79" t="s">
        <v>776</v>
      </c>
    </row>
    <row r="4551" spans="11:16">
      <c r="K4551" s="362">
        <v>49900</v>
      </c>
      <c r="L4551" s="79" t="s">
        <v>770</v>
      </c>
      <c r="N4551" s="79" t="s">
        <v>752</v>
      </c>
      <c r="O4551" s="79" t="s">
        <v>785</v>
      </c>
      <c r="P4551" s="79" t="s">
        <v>750</v>
      </c>
    </row>
    <row r="4552" spans="11:16">
      <c r="K4552" s="362">
        <v>49901</v>
      </c>
      <c r="L4552" s="79" t="s">
        <v>771</v>
      </c>
      <c r="N4552" s="79" t="s">
        <v>782</v>
      </c>
      <c r="O4552" s="79" t="s">
        <v>754</v>
      </c>
      <c r="P4552" s="79" t="s">
        <v>784</v>
      </c>
    </row>
    <row r="4553" spans="11:16">
      <c r="K4553" s="362">
        <v>49902</v>
      </c>
      <c r="L4553" s="79" t="s">
        <v>772</v>
      </c>
      <c r="N4553" s="79" t="s">
        <v>752</v>
      </c>
      <c r="O4553" s="79" t="s">
        <v>790</v>
      </c>
      <c r="P4553" s="79" t="s">
        <v>750</v>
      </c>
    </row>
    <row r="4554" spans="11:16">
      <c r="K4554" s="362">
        <v>49903</v>
      </c>
      <c r="L4554" s="79" t="s">
        <v>773</v>
      </c>
      <c r="N4554" s="79" t="s">
        <v>752</v>
      </c>
      <c r="O4554" s="79" t="s">
        <v>754</v>
      </c>
      <c r="P4554" s="79" t="s">
        <v>779</v>
      </c>
    </row>
    <row r="4555" spans="11:16">
      <c r="K4555" s="362">
        <v>49904</v>
      </c>
      <c r="L4555" s="79" t="s">
        <v>774</v>
      </c>
      <c r="N4555" s="79" t="s">
        <v>752</v>
      </c>
      <c r="O4555" s="79" t="s">
        <v>780</v>
      </c>
      <c r="P4555" s="79" t="s">
        <v>750</v>
      </c>
    </row>
    <row r="4556" spans="11:16">
      <c r="K4556" s="362">
        <v>49905</v>
      </c>
      <c r="L4556" s="79" t="s">
        <v>767</v>
      </c>
      <c r="N4556" s="79" t="s">
        <v>784</v>
      </c>
      <c r="O4556" s="79" t="s">
        <v>752</v>
      </c>
      <c r="P4556" s="79" t="s">
        <v>754</v>
      </c>
    </row>
    <row r="4557" spans="11:16">
      <c r="K4557" s="362">
        <v>49906</v>
      </c>
      <c r="L4557" s="79" t="s">
        <v>769</v>
      </c>
      <c r="N4557" s="79" t="s">
        <v>750</v>
      </c>
      <c r="O4557" s="79" t="s">
        <v>777</v>
      </c>
      <c r="P4557" s="79" t="s">
        <v>754</v>
      </c>
    </row>
    <row r="4558" spans="11:16">
      <c r="K4558" s="362">
        <v>49907</v>
      </c>
      <c r="L4558" s="79" t="s">
        <v>770</v>
      </c>
      <c r="N4558" s="79" t="s">
        <v>750</v>
      </c>
      <c r="O4558" s="79" t="s">
        <v>787</v>
      </c>
      <c r="P4558" s="79" t="s">
        <v>788</v>
      </c>
    </row>
    <row r="4559" spans="11:16">
      <c r="K4559" s="362">
        <v>49908</v>
      </c>
      <c r="L4559" s="79" t="s">
        <v>771</v>
      </c>
      <c r="N4559" s="79" t="s">
        <v>750</v>
      </c>
      <c r="O4559" s="79" t="s">
        <v>783</v>
      </c>
      <c r="P4559" s="79" t="s">
        <v>758</v>
      </c>
    </row>
    <row r="4560" spans="11:16">
      <c r="K4560" s="362">
        <v>49909</v>
      </c>
      <c r="L4560" s="79" t="s">
        <v>772</v>
      </c>
      <c r="N4560" s="79" t="s">
        <v>779</v>
      </c>
      <c r="O4560" s="79" t="s">
        <v>777</v>
      </c>
      <c r="P4560" s="79" t="s">
        <v>775</v>
      </c>
    </row>
    <row r="4561" spans="11:16">
      <c r="K4561" s="362">
        <v>49910</v>
      </c>
      <c r="L4561" s="79" t="s">
        <v>773</v>
      </c>
      <c r="N4561" s="79" t="s">
        <v>784</v>
      </c>
      <c r="O4561" s="79" t="s">
        <v>752</v>
      </c>
      <c r="P4561" s="79" t="s">
        <v>754</v>
      </c>
    </row>
    <row r="4562" spans="11:16">
      <c r="K4562" s="362">
        <v>49911</v>
      </c>
      <c r="L4562" s="79" t="s">
        <v>774</v>
      </c>
      <c r="N4562" s="79" t="s">
        <v>751</v>
      </c>
      <c r="O4562" s="79" t="s">
        <v>777</v>
      </c>
      <c r="P4562" s="79" t="s">
        <v>785</v>
      </c>
    </row>
    <row r="4563" spans="11:16">
      <c r="K4563" s="362">
        <v>49912</v>
      </c>
      <c r="L4563" s="79" t="s">
        <v>767</v>
      </c>
      <c r="N4563" s="79" t="s">
        <v>785</v>
      </c>
      <c r="O4563" s="79" t="s">
        <v>791</v>
      </c>
      <c r="P4563" s="79" t="s">
        <v>782</v>
      </c>
    </row>
    <row r="4564" spans="11:16">
      <c r="K4564" s="362">
        <v>49913</v>
      </c>
      <c r="L4564" s="79" t="s">
        <v>769</v>
      </c>
      <c r="N4564" s="79" t="s">
        <v>775</v>
      </c>
      <c r="O4564" s="79" t="s">
        <v>779</v>
      </c>
      <c r="P4564" s="79" t="s">
        <v>752</v>
      </c>
    </row>
    <row r="4565" spans="11:16">
      <c r="K4565" s="362">
        <v>49914</v>
      </c>
      <c r="L4565" s="79" t="s">
        <v>770</v>
      </c>
      <c r="N4565" s="79" t="s">
        <v>785</v>
      </c>
      <c r="O4565" s="79" t="s">
        <v>781</v>
      </c>
      <c r="P4565" s="79" t="s">
        <v>752</v>
      </c>
    </row>
    <row r="4566" spans="11:16">
      <c r="K4566" s="362">
        <v>49915</v>
      </c>
      <c r="L4566" s="79" t="s">
        <v>771</v>
      </c>
      <c r="N4566" s="79" t="s">
        <v>775</v>
      </c>
      <c r="O4566" s="79" t="s">
        <v>750</v>
      </c>
      <c r="P4566" s="79" t="s">
        <v>778</v>
      </c>
    </row>
    <row r="4567" spans="11:16">
      <c r="K4567" s="362">
        <v>49916</v>
      </c>
      <c r="L4567" s="79" t="s">
        <v>772</v>
      </c>
      <c r="N4567" s="79" t="s">
        <v>754</v>
      </c>
      <c r="O4567" s="79" t="s">
        <v>750</v>
      </c>
      <c r="P4567" s="79" t="s">
        <v>777</v>
      </c>
    </row>
    <row r="4568" spans="11:16">
      <c r="K4568" s="362">
        <v>49917</v>
      </c>
      <c r="L4568" s="79" t="s">
        <v>773</v>
      </c>
      <c r="N4568" s="79" t="s">
        <v>775</v>
      </c>
      <c r="O4568" s="79" t="s">
        <v>776</v>
      </c>
      <c r="P4568" s="79" t="s">
        <v>787</v>
      </c>
    </row>
    <row r="4569" spans="11:16">
      <c r="K4569" s="362">
        <v>49918</v>
      </c>
      <c r="L4569" s="79" t="s">
        <v>774</v>
      </c>
      <c r="N4569" s="79" t="s">
        <v>788</v>
      </c>
      <c r="O4569" s="79" t="s">
        <v>781</v>
      </c>
      <c r="P4569" s="79" t="s">
        <v>752</v>
      </c>
    </row>
    <row r="4570" spans="11:16">
      <c r="K4570" s="362">
        <v>49919</v>
      </c>
      <c r="L4570" s="79" t="s">
        <v>767</v>
      </c>
      <c r="N4570" s="79" t="s">
        <v>777</v>
      </c>
      <c r="O4570" s="79" t="s">
        <v>789</v>
      </c>
      <c r="P4570" s="79" t="s">
        <v>781</v>
      </c>
    </row>
    <row r="4571" spans="11:16">
      <c r="K4571" s="362">
        <v>49920</v>
      </c>
      <c r="L4571" s="79" t="s">
        <v>769</v>
      </c>
      <c r="N4571" s="79" t="s">
        <v>753</v>
      </c>
      <c r="O4571" s="79" t="s">
        <v>785</v>
      </c>
      <c r="P4571" s="79" t="s">
        <v>779</v>
      </c>
    </row>
    <row r="4572" spans="11:16">
      <c r="K4572" s="362">
        <v>49921</v>
      </c>
      <c r="L4572" s="79" t="s">
        <v>770</v>
      </c>
      <c r="N4572" s="79" t="s">
        <v>752</v>
      </c>
      <c r="O4572" s="79" t="s">
        <v>775</v>
      </c>
      <c r="P4572" s="79" t="s">
        <v>779</v>
      </c>
    </row>
    <row r="4573" spans="11:16">
      <c r="K4573" s="362">
        <v>49922</v>
      </c>
      <c r="L4573" s="79" t="s">
        <v>771</v>
      </c>
      <c r="N4573" s="79" t="s">
        <v>777</v>
      </c>
      <c r="O4573" s="79" t="s">
        <v>789</v>
      </c>
      <c r="P4573" s="79" t="s">
        <v>776</v>
      </c>
    </row>
    <row r="4574" spans="11:16">
      <c r="K4574" s="362">
        <v>49923</v>
      </c>
      <c r="L4574" s="79" t="s">
        <v>772</v>
      </c>
      <c r="N4574" s="79" t="s">
        <v>752</v>
      </c>
      <c r="O4574" s="79" t="s">
        <v>775</v>
      </c>
      <c r="P4574" s="79" t="s">
        <v>750</v>
      </c>
    </row>
    <row r="4575" spans="11:16">
      <c r="K4575" s="362">
        <v>49924</v>
      </c>
      <c r="L4575" s="79" t="s">
        <v>773</v>
      </c>
      <c r="N4575" s="79" t="s">
        <v>752</v>
      </c>
      <c r="O4575" s="79" t="s">
        <v>754</v>
      </c>
      <c r="P4575" s="79" t="s">
        <v>792</v>
      </c>
    </row>
    <row r="4576" spans="11:16">
      <c r="K4576" s="362">
        <v>49925</v>
      </c>
      <c r="L4576" s="79" t="s">
        <v>774</v>
      </c>
      <c r="N4576" s="79" t="s">
        <v>777</v>
      </c>
      <c r="O4576" s="79" t="s">
        <v>754</v>
      </c>
      <c r="P4576" s="79" t="s">
        <v>751</v>
      </c>
    </row>
    <row r="4577" spans="11:16">
      <c r="K4577" s="362">
        <v>49926</v>
      </c>
      <c r="L4577" s="79" t="s">
        <v>767</v>
      </c>
      <c r="N4577" s="79" t="s">
        <v>750</v>
      </c>
      <c r="O4577" s="79" t="s">
        <v>752</v>
      </c>
      <c r="P4577" s="79" t="s">
        <v>780</v>
      </c>
    </row>
    <row r="4578" spans="11:16">
      <c r="K4578" s="362">
        <v>49927</v>
      </c>
      <c r="L4578" s="79" t="s">
        <v>769</v>
      </c>
      <c r="N4578" s="79" t="s">
        <v>750</v>
      </c>
      <c r="O4578" s="79" t="s">
        <v>752</v>
      </c>
      <c r="P4578" s="79" t="s">
        <v>754</v>
      </c>
    </row>
    <row r="4579" spans="11:16">
      <c r="K4579" s="362">
        <v>49928</v>
      </c>
      <c r="L4579" s="79" t="s">
        <v>770</v>
      </c>
      <c r="N4579" s="79" t="s">
        <v>751</v>
      </c>
      <c r="O4579" s="79" t="s">
        <v>782</v>
      </c>
      <c r="P4579" s="79" t="s">
        <v>754</v>
      </c>
    </row>
    <row r="4580" spans="11:16">
      <c r="K4580" s="362">
        <v>49929</v>
      </c>
      <c r="L4580" s="79" t="s">
        <v>771</v>
      </c>
      <c r="N4580" s="79" t="s">
        <v>750</v>
      </c>
      <c r="O4580" s="79" t="s">
        <v>752</v>
      </c>
      <c r="P4580" s="79" t="s">
        <v>780</v>
      </c>
    </row>
    <row r="4581" spans="11:16">
      <c r="K4581" s="362">
        <v>49930</v>
      </c>
      <c r="L4581" s="79" t="s">
        <v>772</v>
      </c>
      <c r="N4581" s="79" t="s">
        <v>776</v>
      </c>
      <c r="O4581" s="79" t="s">
        <v>752</v>
      </c>
      <c r="P4581" s="79" t="s">
        <v>754</v>
      </c>
    </row>
    <row r="4582" spans="11:16">
      <c r="K4582" s="362">
        <v>49931</v>
      </c>
      <c r="L4582" s="79" t="s">
        <v>773</v>
      </c>
      <c r="N4582" s="79" t="s">
        <v>750</v>
      </c>
      <c r="O4582" s="79" t="s">
        <v>777</v>
      </c>
      <c r="P4582" s="79" t="s">
        <v>785</v>
      </c>
    </row>
    <row r="4583" spans="11:16">
      <c r="K4583" s="362">
        <v>49932</v>
      </c>
      <c r="L4583" s="79" t="s">
        <v>774</v>
      </c>
      <c r="N4583" s="79" t="s">
        <v>779</v>
      </c>
      <c r="O4583" s="79" t="s">
        <v>752</v>
      </c>
      <c r="P4583" s="79" t="s">
        <v>775</v>
      </c>
    </row>
    <row r="4584" spans="11:16">
      <c r="K4584" s="362">
        <v>49933</v>
      </c>
      <c r="L4584" s="79" t="s">
        <v>767</v>
      </c>
      <c r="N4584" s="79" t="s">
        <v>758</v>
      </c>
      <c r="O4584" s="79" t="s">
        <v>750</v>
      </c>
      <c r="P4584" s="79" t="s">
        <v>752</v>
      </c>
    </row>
    <row r="4585" spans="11:16">
      <c r="K4585" s="362">
        <v>49934</v>
      </c>
      <c r="L4585" s="79" t="s">
        <v>769</v>
      </c>
      <c r="N4585" s="79" t="s">
        <v>780</v>
      </c>
      <c r="O4585" s="79" t="s">
        <v>751</v>
      </c>
      <c r="P4585" s="79" t="s">
        <v>783</v>
      </c>
    </row>
    <row r="4586" spans="11:16">
      <c r="K4586" s="362">
        <v>49935</v>
      </c>
      <c r="L4586" s="79" t="s">
        <v>770</v>
      </c>
      <c r="N4586" s="79" t="s">
        <v>758</v>
      </c>
      <c r="O4586" s="79" t="s">
        <v>776</v>
      </c>
      <c r="P4586" s="79" t="s">
        <v>782</v>
      </c>
    </row>
    <row r="4587" spans="11:16">
      <c r="K4587" s="362">
        <v>49936</v>
      </c>
      <c r="L4587" s="79" t="s">
        <v>771</v>
      </c>
      <c r="N4587" s="79" t="s">
        <v>775</v>
      </c>
      <c r="O4587" s="79" t="s">
        <v>750</v>
      </c>
      <c r="P4587" s="79" t="s">
        <v>777</v>
      </c>
    </row>
    <row r="4588" spans="11:16">
      <c r="K4588" s="362">
        <v>49937</v>
      </c>
      <c r="L4588" s="79" t="s">
        <v>772</v>
      </c>
      <c r="N4588" s="79" t="s">
        <v>775</v>
      </c>
      <c r="O4588" s="79" t="s">
        <v>750</v>
      </c>
      <c r="P4588" s="79" t="s">
        <v>752</v>
      </c>
    </row>
    <row r="4589" spans="11:16">
      <c r="K4589" s="362">
        <v>49938</v>
      </c>
      <c r="L4589" s="79" t="s">
        <v>773</v>
      </c>
      <c r="N4589" s="79" t="s">
        <v>754</v>
      </c>
      <c r="O4589" s="79" t="s">
        <v>750</v>
      </c>
      <c r="P4589" s="79" t="s">
        <v>777</v>
      </c>
    </row>
    <row r="4590" spans="11:16">
      <c r="K4590" s="362">
        <v>49939</v>
      </c>
      <c r="L4590" s="79" t="s">
        <v>774</v>
      </c>
      <c r="N4590" s="79" t="s">
        <v>775</v>
      </c>
      <c r="O4590" s="79" t="s">
        <v>750</v>
      </c>
      <c r="P4590" s="79" t="s">
        <v>783</v>
      </c>
    </row>
    <row r="4591" spans="11:16">
      <c r="K4591" s="362">
        <v>49940</v>
      </c>
      <c r="L4591" s="79" t="s">
        <v>767</v>
      </c>
      <c r="N4591" s="79" t="s">
        <v>752</v>
      </c>
      <c r="O4591" s="79" t="s">
        <v>754</v>
      </c>
      <c r="P4591" s="79" t="s">
        <v>750</v>
      </c>
    </row>
    <row r="4592" spans="11:16">
      <c r="K4592" s="362">
        <v>49941</v>
      </c>
      <c r="L4592" s="79" t="s">
        <v>769</v>
      </c>
      <c r="N4592" s="79" t="s">
        <v>783</v>
      </c>
      <c r="O4592" s="79" t="s">
        <v>780</v>
      </c>
      <c r="P4592" s="79" t="s">
        <v>750</v>
      </c>
    </row>
    <row r="4593" spans="11:16">
      <c r="K4593" s="362">
        <v>49942</v>
      </c>
      <c r="L4593" s="79" t="s">
        <v>770</v>
      </c>
      <c r="N4593" s="79" t="s">
        <v>752</v>
      </c>
      <c r="O4593" s="79" t="s">
        <v>754</v>
      </c>
      <c r="P4593" s="79" t="s">
        <v>750</v>
      </c>
    </row>
    <row r="4594" spans="11:16">
      <c r="K4594" s="362">
        <v>49943</v>
      </c>
      <c r="L4594" s="79" t="s">
        <v>771</v>
      </c>
      <c r="N4594" s="79" t="s">
        <v>783</v>
      </c>
      <c r="O4594" s="79" t="s">
        <v>780</v>
      </c>
      <c r="P4594" s="79" t="s">
        <v>750</v>
      </c>
    </row>
    <row r="4595" spans="11:16">
      <c r="K4595" s="362">
        <v>49944</v>
      </c>
      <c r="L4595" s="79" t="s">
        <v>772</v>
      </c>
      <c r="N4595" s="79" t="s">
        <v>753</v>
      </c>
      <c r="O4595" s="79" t="s">
        <v>780</v>
      </c>
      <c r="P4595" s="79" t="s">
        <v>750</v>
      </c>
    </row>
    <row r="4596" spans="11:16">
      <c r="K4596" s="362">
        <v>49945</v>
      </c>
      <c r="L4596" s="79" t="s">
        <v>773</v>
      </c>
      <c r="N4596" s="79" t="s">
        <v>783</v>
      </c>
      <c r="O4596" s="79" t="s">
        <v>754</v>
      </c>
      <c r="P4596" s="79" t="s">
        <v>781</v>
      </c>
    </row>
    <row r="4597" spans="11:16">
      <c r="K4597" s="362">
        <v>49946</v>
      </c>
      <c r="L4597" s="79" t="s">
        <v>774</v>
      </c>
      <c r="N4597" s="79" t="s">
        <v>752</v>
      </c>
      <c r="O4597" s="79" t="s">
        <v>754</v>
      </c>
      <c r="P4597" s="79" t="s">
        <v>750</v>
      </c>
    </row>
    <row r="4598" spans="11:16">
      <c r="K4598" s="362">
        <v>49947</v>
      </c>
      <c r="L4598" s="79" t="s">
        <v>767</v>
      </c>
      <c r="N4598" s="79" t="s">
        <v>784</v>
      </c>
      <c r="O4598" s="79" t="s">
        <v>752</v>
      </c>
      <c r="P4598" s="79" t="s">
        <v>780</v>
      </c>
    </row>
    <row r="4599" spans="11:16">
      <c r="K4599" s="362">
        <v>49948</v>
      </c>
      <c r="L4599" s="79" t="s">
        <v>769</v>
      </c>
      <c r="N4599" s="79" t="s">
        <v>750</v>
      </c>
      <c r="O4599" s="79" t="s">
        <v>782</v>
      </c>
      <c r="P4599" s="79" t="s">
        <v>785</v>
      </c>
    </row>
    <row r="4600" spans="11:16">
      <c r="K4600" s="362">
        <v>49949</v>
      </c>
      <c r="L4600" s="79" t="s">
        <v>770</v>
      </c>
      <c r="N4600" s="79" t="s">
        <v>750</v>
      </c>
      <c r="O4600" s="79" t="s">
        <v>777</v>
      </c>
      <c r="P4600" s="79" t="s">
        <v>754</v>
      </c>
    </row>
    <row r="4601" spans="11:16">
      <c r="K4601" s="362">
        <v>49950</v>
      </c>
      <c r="L4601" s="79" t="s">
        <v>771</v>
      </c>
      <c r="N4601" s="79" t="s">
        <v>784</v>
      </c>
      <c r="O4601" s="79" t="s">
        <v>782</v>
      </c>
      <c r="P4601" s="79" t="s">
        <v>775</v>
      </c>
    </row>
    <row r="4602" spans="11:16">
      <c r="K4602" s="362">
        <v>49951</v>
      </c>
      <c r="L4602" s="79" t="s">
        <v>772</v>
      </c>
      <c r="N4602" s="79" t="s">
        <v>750</v>
      </c>
      <c r="O4602" s="79" t="s">
        <v>777</v>
      </c>
      <c r="P4602" s="79" t="s">
        <v>754</v>
      </c>
    </row>
    <row r="4603" spans="11:16">
      <c r="K4603" s="362">
        <v>49952</v>
      </c>
      <c r="L4603" s="79" t="s">
        <v>773</v>
      </c>
      <c r="N4603" s="79" t="s">
        <v>750</v>
      </c>
      <c r="O4603" s="79" t="s">
        <v>777</v>
      </c>
      <c r="P4603" s="79" t="s">
        <v>780</v>
      </c>
    </row>
    <row r="4604" spans="11:16">
      <c r="K4604" s="362">
        <v>49953</v>
      </c>
      <c r="L4604" s="79" t="s">
        <v>774</v>
      </c>
      <c r="N4604" s="79" t="s">
        <v>750</v>
      </c>
      <c r="O4604" s="79" t="s">
        <v>752</v>
      </c>
      <c r="P4604" s="79" t="s">
        <v>758</v>
      </c>
    </row>
    <row r="4605" spans="11:16">
      <c r="K4605" s="362">
        <v>49954</v>
      </c>
      <c r="L4605" s="79" t="s">
        <v>767</v>
      </c>
      <c r="N4605" s="79" t="s">
        <v>775</v>
      </c>
      <c r="O4605" s="79" t="s">
        <v>750</v>
      </c>
      <c r="P4605" s="79" t="s">
        <v>752</v>
      </c>
    </row>
    <row r="4606" spans="11:16">
      <c r="K4606" s="362">
        <v>49955</v>
      </c>
      <c r="L4606" s="79" t="s">
        <v>769</v>
      </c>
      <c r="N4606" s="79" t="s">
        <v>785</v>
      </c>
      <c r="O4606" s="79" t="s">
        <v>776</v>
      </c>
      <c r="P4606" s="79" t="s">
        <v>777</v>
      </c>
    </row>
    <row r="4607" spans="11:16">
      <c r="K4607" s="362">
        <v>49956</v>
      </c>
      <c r="L4607" s="79" t="s">
        <v>770</v>
      </c>
      <c r="N4607" s="79" t="s">
        <v>754</v>
      </c>
      <c r="O4607" s="79" t="s">
        <v>750</v>
      </c>
      <c r="P4607" s="79" t="s">
        <v>783</v>
      </c>
    </row>
    <row r="4608" spans="11:16">
      <c r="K4608" s="362">
        <v>49957</v>
      </c>
      <c r="L4608" s="79" t="s">
        <v>771</v>
      </c>
      <c r="N4608" s="79" t="s">
        <v>754</v>
      </c>
      <c r="O4608" s="79" t="s">
        <v>792</v>
      </c>
      <c r="P4608" s="79" t="s">
        <v>752</v>
      </c>
    </row>
    <row r="4609" spans="11:16">
      <c r="K4609" s="362">
        <v>49958</v>
      </c>
      <c r="L4609" s="79" t="s">
        <v>772</v>
      </c>
      <c r="N4609" s="79" t="s">
        <v>754</v>
      </c>
      <c r="O4609" s="79" t="s">
        <v>751</v>
      </c>
      <c r="P4609" s="79" t="s">
        <v>752</v>
      </c>
    </row>
    <row r="4610" spans="11:16">
      <c r="K4610" s="362">
        <v>49959</v>
      </c>
      <c r="L4610" s="79" t="s">
        <v>773</v>
      </c>
      <c r="N4610" s="79" t="s">
        <v>754</v>
      </c>
      <c r="O4610" s="79" t="s">
        <v>781</v>
      </c>
      <c r="P4610" s="79" t="s">
        <v>783</v>
      </c>
    </row>
    <row r="4611" spans="11:16">
      <c r="K4611" s="362">
        <v>49960</v>
      </c>
      <c r="L4611" s="79" t="s">
        <v>774</v>
      </c>
      <c r="N4611" s="79" t="s">
        <v>780</v>
      </c>
      <c r="O4611" s="79" t="s">
        <v>779</v>
      </c>
      <c r="P4611" s="79" t="s">
        <v>752</v>
      </c>
    </row>
    <row r="4612" spans="11:16">
      <c r="K4612" s="362">
        <v>49961</v>
      </c>
      <c r="L4612" s="79" t="s">
        <v>767</v>
      </c>
      <c r="N4612" s="79" t="s">
        <v>753</v>
      </c>
      <c r="O4612" s="79" t="s">
        <v>775</v>
      </c>
      <c r="P4612" s="79" t="s">
        <v>750</v>
      </c>
    </row>
    <row r="4613" spans="11:16">
      <c r="K4613" s="362">
        <v>49962</v>
      </c>
      <c r="L4613" s="79" t="s">
        <v>769</v>
      </c>
      <c r="N4613" s="79" t="s">
        <v>777</v>
      </c>
      <c r="O4613" s="79" t="s">
        <v>775</v>
      </c>
      <c r="P4613" s="79" t="s">
        <v>791</v>
      </c>
    </row>
    <row r="4614" spans="11:16">
      <c r="K4614" s="362">
        <v>49963</v>
      </c>
      <c r="L4614" s="79" t="s">
        <v>770</v>
      </c>
      <c r="N4614" s="79" t="s">
        <v>752</v>
      </c>
      <c r="O4614" s="79" t="s">
        <v>754</v>
      </c>
      <c r="P4614" s="79" t="s">
        <v>792</v>
      </c>
    </row>
    <row r="4615" spans="11:16">
      <c r="K4615" s="362">
        <v>49964</v>
      </c>
      <c r="L4615" s="79" t="s">
        <v>771</v>
      </c>
      <c r="N4615" s="79" t="s">
        <v>752</v>
      </c>
      <c r="O4615" s="79" t="s">
        <v>775</v>
      </c>
      <c r="P4615" s="79" t="s">
        <v>784</v>
      </c>
    </row>
    <row r="4616" spans="11:16">
      <c r="K4616" s="362">
        <v>49965</v>
      </c>
      <c r="L4616" s="79" t="s">
        <v>772</v>
      </c>
      <c r="N4616" s="79" t="s">
        <v>783</v>
      </c>
      <c r="O4616" s="79" t="s">
        <v>754</v>
      </c>
      <c r="P4616" s="79" t="s">
        <v>750</v>
      </c>
    </row>
    <row r="4617" spans="11:16">
      <c r="K4617" s="362">
        <v>49966</v>
      </c>
      <c r="L4617" s="79" t="s">
        <v>773</v>
      </c>
      <c r="N4617" s="79" t="s">
        <v>778</v>
      </c>
      <c r="O4617" s="79" t="s">
        <v>788</v>
      </c>
      <c r="P4617" s="79" t="s">
        <v>781</v>
      </c>
    </row>
    <row r="4618" spans="11:16">
      <c r="K4618" s="362">
        <v>49967</v>
      </c>
      <c r="L4618" s="79" t="s">
        <v>774</v>
      </c>
      <c r="N4618" s="79" t="s">
        <v>786</v>
      </c>
      <c r="O4618" s="79" t="s">
        <v>754</v>
      </c>
      <c r="P4618" s="79" t="s">
        <v>750</v>
      </c>
    </row>
    <row r="4619" spans="11:16">
      <c r="K4619" s="362">
        <v>49968</v>
      </c>
      <c r="L4619" s="79" t="s">
        <v>767</v>
      </c>
      <c r="N4619" s="79" t="s">
        <v>791</v>
      </c>
      <c r="O4619" s="79" t="s">
        <v>753</v>
      </c>
      <c r="P4619" s="79" t="s">
        <v>775</v>
      </c>
    </row>
    <row r="4620" spans="11:16">
      <c r="K4620" s="362">
        <v>49969</v>
      </c>
      <c r="L4620" s="79" t="s">
        <v>769</v>
      </c>
      <c r="N4620" s="79" t="s">
        <v>776</v>
      </c>
      <c r="O4620" s="79" t="s">
        <v>752</v>
      </c>
      <c r="P4620" s="79" t="s">
        <v>754</v>
      </c>
    </row>
    <row r="4621" spans="11:16">
      <c r="K4621" s="362">
        <v>49970</v>
      </c>
      <c r="L4621" s="79" t="s">
        <v>770</v>
      </c>
      <c r="N4621" s="79" t="s">
        <v>779</v>
      </c>
      <c r="O4621" s="79" t="s">
        <v>777</v>
      </c>
      <c r="P4621" s="79" t="s">
        <v>780</v>
      </c>
    </row>
    <row r="4622" spans="11:16">
      <c r="K4622" s="362">
        <v>49971</v>
      </c>
      <c r="L4622" s="79" t="s">
        <v>771</v>
      </c>
      <c r="N4622" s="79" t="s">
        <v>750</v>
      </c>
      <c r="O4622" s="79" t="s">
        <v>777</v>
      </c>
      <c r="P4622" s="79" t="s">
        <v>754</v>
      </c>
    </row>
    <row r="4623" spans="11:16">
      <c r="K4623" s="362">
        <v>49972</v>
      </c>
      <c r="L4623" s="79" t="s">
        <v>772</v>
      </c>
      <c r="N4623" s="79" t="s">
        <v>792</v>
      </c>
      <c r="O4623" s="79" t="s">
        <v>782</v>
      </c>
      <c r="P4623" s="79" t="s">
        <v>780</v>
      </c>
    </row>
    <row r="4624" spans="11:16">
      <c r="K4624" s="362">
        <v>49973</v>
      </c>
      <c r="L4624" s="79" t="s">
        <v>773</v>
      </c>
      <c r="N4624" s="79" t="s">
        <v>750</v>
      </c>
      <c r="O4624" s="79" t="s">
        <v>777</v>
      </c>
      <c r="P4624" s="79" t="s">
        <v>785</v>
      </c>
    </row>
    <row r="4625" spans="11:16">
      <c r="K4625" s="362">
        <v>49974</v>
      </c>
      <c r="L4625" s="79" t="s">
        <v>774</v>
      </c>
      <c r="N4625" s="79" t="s">
        <v>750</v>
      </c>
      <c r="O4625" s="79" t="s">
        <v>752</v>
      </c>
      <c r="P4625" s="79" t="s">
        <v>754</v>
      </c>
    </row>
    <row r="4626" spans="11:16">
      <c r="K4626" s="362">
        <v>49975</v>
      </c>
      <c r="L4626" s="79" t="s">
        <v>767</v>
      </c>
      <c r="N4626" s="79" t="s">
        <v>758</v>
      </c>
      <c r="O4626" s="79" t="s">
        <v>750</v>
      </c>
      <c r="P4626" s="79" t="s">
        <v>782</v>
      </c>
    </row>
    <row r="4627" spans="11:16">
      <c r="K4627" s="362">
        <v>49976</v>
      </c>
      <c r="L4627" s="79" t="s">
        <v>769</v>
      </c>
      <c r="N4627" s="79" t="s">
        <v>754</v>
      </c>
      <c r="O4627" s="79" t="s">
        <v>781</v>
      </c>
      <c r="P4627" s="79" t="s">
        <v>752</v>
      </c>
    </row>
    <row r="4628" spans="11:16">
      <c r="K4628" s="362">
        <v>49977</v>
      </c>
      <c r="L4628" s="79" t="s">
        <v>770</v>
      </c>
      <c r="N4628" s="79" t="s">
        <v>754</v>
      </c>
      <c r="O4628" s="79" t="s">
        <v>781</v>
      </c>
      <c r="P4628" s="79" t="s">
        <v>783</v>
      </c>
    </row>
    <row r="4629" spans="11:16">
      <c r="K4629" s="362">
        <v>49978</v>
      </c>
      <c r="L4629" s="79" t="s">
        <v>771</v>
      </c>
      <c r="N4629" s="79" t="s">
        <v>780</v>
      </c>
      <c r="O4629" s="79" t="s">
        <v>791</v>
      </c>
      <c r="P4629" s="79" t="s">
        <v>783</v>
      </c>
    </row>
    <row r="4630" spans="11:16">
      <c r="K4630" s="362">
        <v>49979</v>
      </c>
      <c r="L4630" s="79" t="s">
        <v>772</v>
      </c>
      <c r="N4630" s="79" t="s">
        <v>754</v>
      </c>
      <c r="O4630" s="79" t="s">
        <v>750</v>
      </c>
      <c r="P4630" s="79" t="s">
        <v>752</v>
      </c>
    </row>
    <row r="4631" spans="11:16">
      <c r="K4631" s="362">
        <v>49980</v>
      </c>
      <c r="L4631" s="79" t="s">
        <v>773</v>
      </c>
      <c r="N4631" s="79" t="s">
        <v>780</v>
      </c>
      <c r="O4631" s="79" t="s">
        <v>751</v>
      </c>
      <c r="P4631" s="79" t="s">
        <v>783</v>
      </c>
    </row>
    <row r="4632" spans="11:16">
      <c r="K4632" s="362">
        <v>49981</v>
      </c>
      <c r="L4632" s="79" t="s">
        <v>774</v>
      </c>
      <c r="N4632" s="79" t="s">
        <v>754</v>
      </c>
      <c r="O4632" s="79" t="s">
        <v>750</v>
      </c>
      <c r="P4632" s="79" t="s">
        <v>752</v>
      </c>
    </row>
    <row r="4633" spans="11:16">
      <c r="K4633" s="362">
        <v>49982</v>
      </c>
      <c r="L4633" s="79" t="s">
        <v>767</v>
      </c>
      <c r="N4633" s="79" t="s">
        <v>752</v>
      </c>
      <c r="O4633" s="79" t="s">
        <v>785</v>
      </c>
      <c r="P4633" s="79" t="s">
        <v>776</v>
      </c>
    </row>
    <row r="4634" spans="11:16">
      <c r="K4634" s="362">
        <v>49983</v>
      </c>
      <c r="L4634" s="79" t="s">
        <v>769</v>
      </c>
      <c r="N4634" s="79" t="s">
        <v>752</v>
      </c>
      <c r="O4634" s="79" t="s">
        <v>775</v>
      </c>
      <c r="P4634" s="79" t="s">
        <v>750</v>
      </c>
    </row>
    <row r="4635" spans="11:16">
      <c r="K4635" s="362">
        <v>49984</v>
      </c>
      <c r="L4635" s="79" t="s">
        <v>770</v>
      </c>
      <c r="N4635" s="79" t="s">
        <v>752</v>
      </c>
      <c r="O4635" s="79" t="s">
        <v>754</v>
      </c>
      <c r="P4635" s="79" t="s">
        <v>776</v>
      </c>
    </row>
    <row r="4636" spans="11:16">
      <c r="K4636" s="362">
        <v>49985</v>
      </c>
      <c r="L4636" s="79" t="s">
        <v>771</v>
      </c>
      <c r="N4636" s="79" t="s">
        <v>782</v>
      </c>
      <c r="O4636" s="79" t="s">
        <v>754</v>
      </c>
      <c r="P4636" s="79" t="s">
        <v>750</v>
      </c>
    </row>
    <row r="4637" spans="11:16">
      <c r="K4637" s="362">
        <v>49986</v>
      </c>
      <c r="L4637" s="79" t="s">
        <v>772</v>
      </c>
      <c r="N4637" s="79" t="s">
        <v>752</v>
      </c>
      <c r="O4637" s="79" t="s">
        <v>754</v>
      </c>
      <c r="P4637" s="79" t="s">
        <v>776</v>
      </c>
    </row>
    <row r="4638" spans="11:16">
      <c r="K4638" s="362">
        <v>49987</v>
      </c>
      <c r="L4638" s="79" t="s">
        <v>773</v>
      </c>
      <c r="N4638" s="79" t="s">
        <v>782</v>
      </c>
      <c r="O4638" s="79" t="s">
        <v>754</v>
      </c>
      <c r="P4638" s="79" t="s">
        <v>751</v>
      </c>
    </row>
    <row r="4639" spans="11:16">
      <c r="K4639" s="362">
        <v>49988</v>
      </c>
      <c r="L4639" s="79" t="s">
        <v>774</v>
      </c>
      <c r="N4639" s="79" t="s">
        <v>782</v>
      </c>
      <c r="O4639" s="79" t="s">
        <v>754</v>
      </c>
      <c r="P4639" s="79" t="s">
        <v>776</v>
      </c>
    </row>
    <row r="4640" spans="11:16">
      <c r="K4640" s="362">
        <v>49989</v>
      </c>
      <c r="L4640" s="79" t="s">
        <v>767</v>
      </c>
      <c r="N4640" s="79" t="s">
        <v>750</v>
      </c>
      <c r="O4640" s="79" t="s">
        <v>777</v>
      </c>
      <c r="P4640" s="79" t="s">
        <v>754</v>
      </c>
    </row>
    <row r="4641" spans="11:16">
      <c r="K4641" s="362">
        <v>49990</v>
      </c>
      <c r="L4641" s="79" t="s">
        <v>769</v>
      </c>
      <c r="N4641" s="79" t="s">
        <v>750</v>
      </c>
      <c r="O4641" s="79" t="s">
        <v>752</v>
      </c>
      <c r="P4641" s="79" t="s">
        <v>790</v>
      </c>
    </row>
    <row r="4642" spans="11:16">
      <c r="K4642" s="362">
        <v>49991</v>
      </c>
      <c r="L4642" s="79" t="s">
        <v>770</v>
      </c>
      <c r="N4642" s="79" t="s">
        <v>750</v>
      </c>
      <c r="O4642" s="79" t="s">
        <v>782</v>
      </c>
      <c r="P4642" s="79" t="s">
        <v>754</v>
      </c>
    </row>
    <row r="4643" spans="11:16">
      <c r="K4643" s="362">
        <v>49992</v>
      </c>
      <c r="L4643" s="79" t="s">
        <v>771</v>
      </c>
      <c r="N4643" s="79" t="s">
        <v>779</v>
      </c>
      <c r="O4643" s="79" t="s">
        <v>777</v>
      </c>
      <c r="P4643" s="79" t="s">
        <v>754</v>
      </c>
    </row>
    <row r="4644" spans="11:16">
      <c r="K4644" s="362">
        <v>49993</v>
      </c>
      <c r="L4644" s="79" t="s">
        <v>772</v>
      </c>
      <c r="N4644" s="79" t="s">
        <v>781</v>
      </c>
      <c r="O4644" s="79" t="s">
        <v>752</v>
      </c>
      <c r="P4644" s="79" t="s">
        <v>790</v>
      </c>
    </row>
    <row r="4645" spans="11:16">
      <c r="K4645" s="362">
        <v>49994</v>
      </c>
      <c r="L4645" s="79" t="s">
        <v>773</v>
      </c>
      <c r="N4645" s="79" t="s">
        <v>779</v>
      </c>
      <c r="O4645" s="79" t="s">
        <v>783</v>
      </c>
      <c r="P4645" s="79" t="s">
        <v>754</v>
      </c>
    </row>
    <row r="4646" spans="11:16">
      <c r="K4646" s="362">
        <v>49995</v>
      </c>
      <c r="L4646" s="79" t="s">
        <v>774</v>
      </c>
      <c r="N4646" s="79" t="s">
        <v>781</v>
      </c>
      <c r="O4646" s="79" t="s">
        <v>752</v>
      </c>
      <c r="P4646" s="79" t="s">
        <v>754</v>
      </c>
    </row>
    <row r="4647" spans="11:16">
      <c r="K4647" s="362">
        <v>49996</v>
      </c>
      <c r="L4647" s="79" t="s">
        <v>767</v>
      </c>
      <c r="N4647" s="79" t="s">
        <v>789</v>
      </c>
      <c r="O4647" s="79" t="s">
        <v>750</v>
      </c>
      <c r="P4647" s="79" t="s">
        <v>782</v>
      </c>
    </row>
    <row r="4648" spans="11:16">
      <c r="K4648" s="362">
        <v>49997</v>
      </c>
      <c r="L4648" s="79" t="s">
        <v>769</v>
      </c>
      <c r="N4648" s="79" t="s">
        <v>754</v>
      </c>
      <c r="O4648" s="79" t="s">
        <v>750</v>
      </c>
      <c r="P4648" s="79" t="s">
        <v>752</v>
      </c>
    </row>
    <row r="4649" spans="11:16">
      <c r="K4649" s="362">
        <v>49998</v>
      </c>
      <c r="L4649" s="79" t="s">
        <v>770</v>
      </c>
      <c r="N4649" s="79" t="s">
        <v>754</v>
      </c>
      <c r="O4649" s="79" t="s">
        <v>781</v>
      </c>
      <c r="P4649" s="79" t="s">
        <v>782</v>
      </c>
    </row>
    <row r="4650" spans="11:16">
      <c r="K4650" s="362">
        <v>49999</v>
      </c>
      <c r="L4650" s="79" t="s">
        <v>771</v>
      </c>
      <c r="N4650" s="79" t="s">
        <v>754</v>
      </c>
      <c r="O4650" s="79" t="s">
        <v>750</v>
      </c>
      <c r="P4650" s="79" t="s">
        <v>753</v>
      </c>
    </row>
    <row r="4651" spans="11:16">
      <c r="K4651" s="362">
        <v>50000</v>
      </c>
      <c r="L4651" s="79" t="s">
        <v>772</v>
      </c>
      <c r="N4651" s="79" t="s">
        <v>775</v>
      </c>
      <c r="O4651" s="79" t="s">
        <v>750</v>
      </c>
      <c r="P4651" s="79" t="s">
        <v>752</v>
      </c>
    </row>
    <row r="4652" spans="11:16">
      <c r="K4652" s="362">
        <v>50001</v>
      </c>
      <c r="L4652" s="79" t="s">
        <v>773</v>
      </c>
      <c r="N4652" s="79" t="s">
        <v>785</v>
      </c>
      <c r="O4652" s="79" t="s">
        <v>776</v>
      </c>
      <c r="P4652" s="79" t="s">
        <v>777</v>
      </c>
    </row>
    <row r="4653" spans="11:16">
      <c r="K4653" s="362">
        <v>50002</v>
      </c>
      <c r="L4653" s="79" t="s">
        <v>774</v>
      </c>
      <c r="N4653" s="79" t="s">
        <v>754</v>
      </c>
      <c r="O4653" s="79" t="s">
        <v>750</v>
      </c>
      <c r="P4653" s="79" t="s">
        <v>783</v>
      </c>
    </row>
    <row r="4654" spans="11:16">
      <c r="K4654" s="362">
        <v>50003</v>
      </c>
      <c r="L4654" s="79" t="s">
        <v>767</v>
      </c>
      <c r="N4654" s="79" t="s">
        <v>752</v>
      </c>
      <c r="O4654" s="79" t="s">
        <v>789</v>
      </c>
      <c r="P4654" s="79" t="s">
        <v>750</v>
      </c>
    </row>
    <row r="4655" spans="11:16">
      <c r="K4655" s="362">
        <v>50004</v>
      </c>
      <c r="L4655" s="79" t="s">
        <v>769</v>
      </c>
      <c r="N4655" s="79" t="s">
        <v>752</v>
      </c>
      <c r="O4655" s="79" t="s">
        <v>758</v>
      </c>
      <c r="P4655" s="79" t="s">
        <v>750</v>
      </c>
    </row>
    <row r="4656" spans="11:16">
      <c r="K4656" s="362">
        <v>50005</v>
      </c>
      <c r="L4656" s="79" t="s">
        <v>770</v>
      </c>
      <c r="N4656" s="79" t="s">
        <v>752</v>
      </c>
      <c r="O4656" s="79" t="s">
        <v>785</v>
      </c>
      <c r="P4656" s="79" t="s">
        <v>776</v>
      </c>
    </row>
    <row r="4657" spans="11:16">
      <c r="K4657" s="362">
        <v>50006</v>
      </c>
      <c r="L4657" s="79" t="s">
        <v>771</v>
      </c>
      <c r="N4657" s="79" t="s">
        <v>782</v>
      </c>
      <c r="O4657" s="79" t="s">
        <v>780</v>
      </c>
      <c r="P4657" s="79" t="s">
        <v>750</v>
      </c>
    </row>
    <row r="4658" spans="11:16">
      <c r="K4658" s="362">
        <v>50007</v>
      </c>
      <c r="L4658" s="79" t="s">
        <v>772</v>
      </c>
      <c r="N4658" s="79" t="s">
        <v>753</v>
      </c>
      <c r="O4658" s="79" t="s">
        <v>775</v>
      </c>
      <c r="P4658" s="79" t="s">
        <v>750</v>
      </c>
    </row>
    <row r="4659" spans="11:16">
      <c r="K4659" s="362">
        <v>50008</v>
      </c>
      <c r="L4659" s="79" t="s">
        <v>773</v>
      </c>
      <c r="N4659" s="79" t="s">
        <v>777</v>
      </c>
      <c r="O4659" s="79" t="s">
        <v>775</v>
      </c>
      <c r="P4659" s="79" t="s">
        <v>791</v>
      </c>
    </row>
    <row r="4660" spans="11:16">
      <c r="K4660" s="362">
        <v>50009</v>
      </c>
      <c r="L4660" s="79" t="s">
        <v>774</v>
      </c>
      <c r="N4660" s="79" t="s">
        <v>752</v>
      </c>
      <c r="O4660" s="79" t="s">
        <v>775</v>
      </c>
      <c r="P4660" s="79" t="s">
        <v>779</v>
      </c>
    </row>
    <row r="4661" spans="11:16">
      <c r="K4661" s="362">
        <v>50010</v>
      </c>
      <c r="L4661" s="79" t="s">
        <v>767</v>
      </c>
      <c r="N4661" s="79" t="s">
        <v>750</v>
      </c>
      <c r="O4661" s="79" t="s">
        <v>753</v>
      </c>
      <c r="P4661" s="79" t="s">
        <v>780</v>
      </c>
    </row>
    <row r="4662" spans="11:16">
      <c r="K4662" s="362">
        <v>50011</v>
      </c>
      <c r="L4662" s="79" t="s">
        <v>769</v>
      </c>
      <c r="N4662" s="79" t="s">
        <v>750</v>
      </c>
      <c r="O4662" s="79" t="s">
        <v>783</v>
      </c>
      <c r="P4662" s="79" t="s">
        <v>754</v>
      </c>
    </row>
    <row r="4663" spans="11:16">
      <c r="K4663" s="362">
        <v>50012</v>
      </c>
      <c r="L4663" s="79" t="s">
        <v>770</v>
      </c>
      <c r="N4663" s="79" t="s">
        <v>781</v>
      </c>
      <c r="O4663" s="79" t="s">
        <v>752</v>
      </c>
      <c r="P4663" s="79" t="s">
        <v>754</v>
      </c>
    </row>
    <row r="4664" spans="11:16">
      <c r="K4664" s="362">
        <v>50013</v>
      </c>
      <c r="L4664" s="79" t="s">
        <v>771</v>
      </c>
      <c r="N4664" s="79" t="s">
        <v>750</v>
      </c>
      <c r="O4664" s="79" t="s">
        <v>778</v>
      </c>
      <c r="P4664" s="79" t="s">
        <v>754</v>
      </c>
    </row>
    <row r="4665" spans="11:16">
      <c r="K4665" s="362">
        <v>50014</v>
      </c>
      <c r="L4665" s="79" t="s">
        <v>772</v>
      </c>
      <c r="N4665" s="79" t="s">
        <v>779</v>
      </c>
      <c r="O4665" s="79" t="s">
        <v>752</v>
      </c>
      <c r="P4665" s="79" t="s">
        <v>780</v>
      </c>
    </row>
    <row r="4666" spans="11:16">
      <c r="K4666" s="362">
        <v>50015</v>
      </c>
      <c r="L4666" s="79" t="s">
        <v>773</v>
      </c>
      <c r="N4666" s="79" t="s">
        <v>781</v>
      </c>
      <c r="O4666" s="79" t="s">
        <v>752</v>
      </c>
      <c r="P4666" s="79" t="s">
        <v>785</v>
      </c>
    </row>
    <row r="4667" spans="11:16">
      <c r="K4667" s="362">
        <v>50016</v>
      </c>
      <c r="L4667" s="79" t="s">
        <v>774</v>
      </c>
      <c r="N4667" s="79" t="s">
        <v>750</v>
      </c>
      <c r="O4667" s="79" t="s">
        <v>778</v>
      </c>
      <c r="P4667" s="79" t="s">
        <v>780</v>
      </c>
    </row>
    <row r="4668" spans="11:16">
      <c r="K4668" s="362">
        <v>50017</v>
      </c>
      <c r="L4668" s="79" t="s">
        <v>767</v>
      </c>
      <c r="N4668" s="79" t="s">
        <v>775</v>
      </c>
      <c r="O4668" s="79" t="s">
        <v>750</v>
      </c>
      <c r="P4668" s="79" t="s">
        <v>777</v>
      </c>
    </row>
    <row r="4669" spans="11:16">
      <c r="K4669" s="362">
        <v>50018</v>
      </c>
      <c r="L4669" s="79" t="s">
        <v>769</v>
      </c>
      <c r="N4669" s="79" t="s">
        <v>754</v>
      </c>
      <c r="O4669" s="79" t="s">
        <v>750</v>
      </c>
      <c r="P4669" s="79" t="s">
        <v>787</v>
      </c>
    </row>
    <row r="4670" spans="11:16">
      <c r="K4670" s="362">
        <v>50019</v>
      </c>
      <c r="L4670" s="79" t="s">
        <v>770</v>
      </c>
      <c r="N4670" s="79" t="s">
        <v>754</v>
      </c>
      <c r="O4670" s="79" t="s">
        <v>779</v>
      </c>
      <c r="P4670" s="79" t="s">
        <v>752</v>
      </c>
    </row>
    <row r="4671" spans="11:16">
      <c r="K4671" s="362">
        <v>50020</v>
      </c>
      <c r="L4671" s="79" t="s">
        <v>771</v>
      </c>
      <c r="N4671" s="79" t="s">
        <v>754</v>
      </c>
      <c r="O4671" s="79" t="s">
        <v>750</v>
      </c>
      <c r="P4671" s="79" t="s">
        <v>752</v>
      </c>
    </row>
    <row r="4672" spans="11:16">
      <c r="K4672" s="362">
        <v>50021</v>
      </c>
      <c r="L4672" s="79" t="s">
        <v>772</v>
      </c>
      <c r="N4672" s="79" t="s">
        <v>785</v>
      </c>
      <c r="O4672" s="79" t="s">
        <v>779</v>
      </c>
      <c r="P4672" s="79" t="s">
        <v>752</v>
      </c>
    </row>
    <row r="4673" spans="11:16">
      <c r="K4673" s="362">
        <v>50022</v>
      </c>
      <c r="L4673" s="79" t="s">
        <v>773</v>
      </c>
      <c r="N4673" s="79" t="s">
        <v>754</v>
      </c>
      <c r="O4673" s="79" t="s">
        <v>751</v>
      </c>
      <c r="P4673" s="79" t="s">
        <v>783</v>
      </c>
    </row>
    <row r="4674" spans="11:16">
      <c r="K4674" s="362">
        <v>50023</v>
      </c>
      <c r="L4674" s="79" t="s">
        <v>774</v>
      </c>
      <c r="N4674" s="79" t="s">
        <v>754</v>
      </c>
      <c r="O4674" s="79" t="s">
        <v>750</v>
      </c>
      <c r="P4674" s="79" t="s">
        <v>777</v>
      </c>
    </row>
    <row r="4675" spans="11:16">
      <c r="K4675" s="362">
        <v>50024</v>
      </c>
      <c r="L4675" s="79" t="s">
        <v>767</v>
      </c>
      <c r="N4675" s="79" t="s">
        <v>783</v>
      </c>
      <c r="O4675" s="79" t="s">
        <v>785</v>
      </c>
      <c r="P4675" s="79" t="s">
        <v>750</v>
      </c>
    </row>
    <row r="4676" spans="11:16">
      <c r="K4676" s="362">
        <v>50025</v>
      </c>
      <c r="L4676" s="79" t="s">
        <v>769</v>
      </c>
      <c r="N4676" s="79" t="s">
        <v>752</v>
      </c>
      <c r="O4676" s="79" t="s">
        <v>775</v>
      </c>
      <c r="P4676" s="79" t="s">
        <v>750</v>
      </c>
    </row>
    <row r="4677" spans="11:16">
      <c r="K4677" s="362">
        <v>50026</v>
      </c>
      <c r="L4677" s="79" t="s">
        <v>770</v>
      </c>
      <c r="N4677" s="79" t="s">
        <v>787</v>
      </c>
      <c r="O4677" s="79" t="s">
        <v>754</v>
      </c>
      <c r="P4677" s="79" t="s">
        <v>750</v>
      </c>
    </row>
    <row r="4678" spans="11:16">
      <c r="K4678" s="362">
        <v>50027</v>
      </c>
      <c r="L4678" s="79" t="s">
        <v>771</v>
      </c>
      <c r="N4678" s="79" t="s">
        <v>753</v>
      </c>
      <c r="O4678" s="79" t="s">
        <v>754</v>
      </c>
      <c r="P4678" s="79" t="s">
        <v>750</v>
      </c>
    </row>
    <row r="4679" spans="11:16">
      <c r="K4679" s="362">
        <v>50028</v>
      </c>
      <c r="L4679" s="79" t="s">
        <v>772</v>
      </c>
      <c r="N4679" s="79" t="s">
        <v>777</v>
      </c>
      <c r="O4679" s="79" t="s">
        <v>775</v>
      </c>
      <c r="P4679" s="79" t="s">
        <v>779</v>
      </c>
    </row>
    <row r="4680" spans="11:16">
      <c r="K4680" s="362">
        <v>50029</v>
      </c>
      <c r="L4680" s="79" t="s">
        <v>773</v>
      </c>
      <c r="N4680" s="79" t="s">
        <v>782</v>
      </c>
      <c r="O4680" s="79" t="s">
        <v>754</v>
      </c>
      <c r="P4680" s="79" t="s">
        <v>751</v>
      </c>
    </row>
    <row r="4681" spans="11:16">
      <c r="K4681" s="362">
        <v>50030</v>
      </c>
      <c r="L4681" s="79" t="s">
        <v>774</v>
      </c>
      <c r="N4681" s="79" t="s">
        <v>783</v>
      </c>
      <c r="O4681" s="79" t="s">
        <v>754</v>
      </c>
      <c r="P4681" s="79" t="s">
        <v>781</v>
      </c>
    </row>
    <row r="4682" spans="11:16">
      <c r="K4682" s="362">
        <v>50031</v>
      </c>
      <c r="L4682" s="79" t="s">
        <v>767</v>
      </c>
      <c r="N4682" s="79" t="s">
        <v>776</v>
      </c>
      <c r="O4682" s="79" t="s">
        <v>786</v>
      </c>
      <c r="P4682" s="79" t="s">
        <v>754</v>
      </c>
    </row>
    <row r="4683" spans="11:16">
      <c r="K4683" s="362">
        <v>50032</v>
      </c>
      <c r="L4683" s="79" t="s">
        <v>769</v>
      </c>
      <c r="N4683" s="79" t="s">
        <v>750</v>
      </c>
      <c r="O4683" s="79" t="s">
        <v>787</v>
      </c>
      <c r="P4683" s="79" t="s">
        <v>754</v>
      </c>
    </row>
    <row r="4684" spans="11:16">
      <c r="K4684" s="362">
        <v>50033</v>
      </c>
      <c r="L4684" s="79" t="s">
        <v>770</v>
      </c>
      <c r="N4684" s="79" t="s">
        <v>776</v>
      </c>
      <c r="O4684" s="79" t="s">
        <v>778</v>
      </c>
      <c r="P4684" s="79" t="s">
        <v>775</v>
      </c>
    </row>
    <row r="4685" spans="11:16">
      <c r="K4685" s="362">
        <v>50034</v>
      </c>
      <c r="L4685" s="79" t="s">
        <v>771</v>
      </c>
      <c r="N4685" s="79" t="s">
        <v>750</v>
      </c>
      <c r="O4685" s="79" t="s">
        <v>752</v>
      </c>
      <c r="P4685" s="79" t="s">
        <v>790</v>
      </c>
    </row>
    <row r="4686" spans="11:16">
      <c r="K4686" s="362">
        <v>50035</v>
      </c>
      <c r="L4686" s="79" t="s">
        <v>772</v>
      </c>
      <c r="N4686" s="79" t="s">
        <v>791</v>
      </c>
      <c r="O4686" s="79" t="s">
        <v>777</v>
      </c>
      <c r="P4686" s="79" t="s">
        <v>788</v>
      </c>
    </row>
    <row r="4687" spans="11:16">
      <c r="K4687" s="362">
        <v>50036</v>
      </c>
      <c r="L4687" s="79" t="s">
        <v>773</v>
      </c>
      <c r="N4687" s="79" t="s">
        <v>750</v>
      </c>
      <c r="O4687" s="79" t="s">
        <v>752</v>
      </c>
      <c r="P4687" s="79" t="s">
        <v>788</v>
      </c>
    </row>
    <row r="4688" spans="11:16">
      <c r="K4688" s="362">
        <v>50037</v>
      </c>
      <c r="L4688" s="79" t="s">
        <v>774</v>
      </c>
      <c r="N4688" s="79" t="s">
        <v>751</v>
      </c>
      <c r="O4688" s="79" t="s">
        <v>783</v>
      </c>
      <c r="P4688" s="79" t="s">
        <v>785</v>
      </c>
    </row>
    <row r="4689" spans="11:16">
      <c r="K4689" s="362">
        <v>50038</v>
      </c>
      <c r="L4689" s="79" t="s">
        <v>767</v>
      </c>
      <c r="N4689" s="79" t="s">
        <v>775</v>
      </c>
      <c r="O4689" s="79" t="s">
        <v>791</v>
      </c>
      <c r="P4689" s="79" t="s">
        <v>752</v>
      </c>
    </row>
    <row r="4690" spans="11:16">
      <c r="K4690" s="362">
        <v>50039</v>
      </c>
      <c r="L4690" s="79" t="s">
        <v>769</v>
      </c>
      <c r="N4690" s="79" t="s">
        <v>754</v>
      </c>
      <c r="O4690" s="79" t="s">
        <v>792</v>
      </c>
      <c r="P4690" s="79" t="s">
        <v>752</v>
      </c>
    </row>
    <row r="4691" spans="11:16">
      <c r="K4691" s="362">
        <v>50040</v>
      </c>
      <c r="L4691" s="79" t="s">
        <v>770</v>
      </c>
      <c r="N4691" s="79" t="s">
        <v>775</v>
      </c>
      <c r="O4691" s="79" t="s">
        <v>784</v>
      </c>
      <c r="P4691" s="79" t="s">
        <v>783</v>
      </c>
    </row>
    <row r="4692" spans="11:16">
      <c r="K4692" s="362">
        <v>50041</v>
      </c>
      <c r="L4692" s="79" t="s">
        <v>771</v>
      </c>
      <c r="N4692" s="79" t="s">
        <v>754</v>
      </c>
      <c r="O4692" s="79" t="s">
        <v>750</v>
      </c>
      <c r="P4692" s="79" t="s">
        <v>778</v>
      </c>
    </row>
    <row r="4693" spans="11:16">
      <c r="K4693" s="362">
        <v>50042</v>
      </c>
      <c r="L4693" s="79" t="s">
        <v>772</v>
      </c>
      <c r="N4693" s="79" t="s">
        <v>788</v>
      </c>
      <c r="O4693" s="79" t="s">
        <v>781</v>
      </c>
      <c r="P4693" s="79" t="s">
        <v>786</v>
      </c>
    </row>
    <row r="4694" spans="11:16">
      <c r="K4694" s="362">
        <v>50043</v>
      </c>
      <c r="L4694" s="79" t="s">
        <v>773</v>
      </c>
      <c r="N4694" s="79" t="s">
        <v>754</v>
      </c>
      <c r="O4694" s="79" t="s">
        <v>750</v>
      </c>
      <c r="P4694" s="79" t="s">
        <v>786</v>
      </c>
    </row>
    <row r="4695" spans="11:16">
      <c r="K4695" s="362">
        <v>50044</v>
      </c>
      <c r="L4695" s="79" t="s">
        <v>774</v>
      </c>
      <c r="N4695" s="79" t="s">
        <v>758</v>
      </c>
      <c r="O4695" s="79" t="s">
        <v>776</v>
      </c>
      <c r="P4695" s="79" t="s">
        <v>783</v>
      </c>
    </row>
    <row r="4696" spans="11:16">
      <c r="K4696" s="362">
        <v>50045</v>
      </c>
      <c r="L4696" s="79" t="s">
        <v>767</v>
      </c>
      <c r="N4696" s="79" t="s">
        <v>752</v>
      </c>
      <c r="O4696" s="79" t="s">
        <v>754</v>
      </c>
      <c r="P4696" s="79" t="s">
        <v>779</v>
      </c>
    </row>
    <row r="4697" spans="11:16">
      <c r="K4697" s="362">
        <v>50046</v>
      </c>
      <c r="L4697" s="79" t="s">
        <v>769</v>
      </c>
      <c r="N4697" s="79" t="s">
        <v>777</v>
      </c>
      <c r="O4697" s="79" t="s">
        <v>780</v>
      </c>
      <c r="P4697" s="79" t="s">
        <v>750</v>
      </c>
    </row>
    <row r="4698" spans="11:16">
      <c r="K4698" s="362">
        <v>50047</v>
      </c>
      <c r="L4698" s="79" t="s">
        <v>770</v>
      </c>
      <c r="N4698" s="79" t="s">
        <v>777</v>
      </c>
      <c r="O4698" s="79" t="s">
        <v>754</v>
      </c>
      <c r="P4698" s="79" t="s">
        <v>792</v>
      </c>
    </row>
    <row r="4699" spans="11:16">
      <c r="K4699" s="362">
        <v>50048</v>
      </c>
      <c r="L4699" s="79" t="s">
        <v>771</v>
      </c>
      <c r="N4699" s="79" t="s">
        <v>782</v>
      </c>
      <c r="O4699" s="79" t="s">
        <v>780</v>
      </c>
      <c r="P4699" s="79" t="s">
        <v>750</v>
      </c>
    </row>
    <row r="4700" spans="11:16">
      <c r="K4700" s="362">
        <v>50049</v>
      </c>
      <c r="L4700" s="79" t="s">
        <v>772</v>
      </c>
      <c r="N4700" s="79" t="s">
        <v>777</v>
      </c>
      <c r="O4700" s="79" t="s">
        <v>785</v>
      </c>
      <c r="P4700" s="79" t="s">
        <v>750</v>
      </c>
    </row>
    <row r="4701" spans="11:16">
      <c r="K4701" s="362">
        <v>50050</v>
      </c>
      <c r="L4701" s="79" t="s">
        <v>773</v>
      </c>
      <c r="N4701" s="79" t="s">
        <v>752</v>
      </c>
      <c r="O4701" s="79" t="s">
        <v>754</v>
      </c>
      <c r="P4701" s="79" t="s">
        <v>751</v>
      </c>
    </row>
    <row r="4702" spans="11:16">
      <c r="K4702" s="362">
        <v>50051</v>
      </c>
      <c r="L4702" s="79" t="s">
        <v>774</v>
      </c>
      <c r="N4702" s="79" t="s">
        <v>752</v>
      </c>
      <c r="O4702" s="79" t="s">
        <v>780</v>
      </c>
      <c r="P4702" s="79" t="s">
        <v>750</v>
      </c>
    </row>
    <row r="4703" spans="11:16">
      <c r="K4703" s="362">
        <v>50052</v>
      </c>
      <c r="L4703" s="79" t="s">
        <v>767</v>
      </c>
      <c r="N4703" s="79" t="s">
        <v>781</v>
      </c>
      <c r="O4703" s="79" t="s">
        <v>752</v>
      </c>
      <c r="P4703" s="79" t="s">
        <v>754</v>
      </c>
    </row>
    <row r="4704" spans="11:16">
      <c r="K4704" s="362">
        <v>50053</v>
      </c>
      <c r="L4704" s="79" t="s">
        <v>769</v>
      </c>
      <c r="N4704" s="79" t="s">
        <v>781</v>
      </c>
      <c r="O4704" s="79" t="s">
        <v>783</v>
      </c>
      <c r="P4704" s="79" t="s">
        <v>780</v>
      </c>
    </row>
    <row r="4705" spans="11:16">
      <c r="K4705" s="362">
        <v>50054</v>
      </c>
      <c r="L4705" s="79" t="s">
        <v>770</v>
      </c>
      <c r="N4705" s="79" t="s">
        <v>791</v>
      </c>
      <c r="O4705" s="79" t="s">
        <v>783</v>
      </c>
      <c r="P4705" s="79" t="s">
        <v>754</v>
      </c>
    </row>
    <row r="4706" spans="11:16">
      <c r="K4706" s="362">
        <v>50055</v>
      </c>
      <c r="L4706" s="79" t="s">
        <v>771</v>
      </c>
      <c r="N4706" s="79" t="s">
        <v>750</v>
      </c>
      <c r="O4706" s="79" t="s">
        <v>752</v>
      </c>
      <c r="P4706" s="79" t="s">
        <v>780</v>
      </c>
    </row>
    <row r="4707" spans="11:16">
      <c r="K4707" s="362">
        <v>50056</v>
      </c>
      <c r="L4707" s="79" t="s">
        <v>772</v>
      </c>
      <c r="N4707" s="79" t="s">
        <v>751</v>
      </c>
      <c r="O4707" s="79" t="s">
        <v>752</v>
      </c>
      <c r="P4707" s="79" t="s">
        <v>780</v>
      </c>
    </row>
    <row r="4708" spans="11:16">
      <c r="K4708" s="362">
        <v>50057</v>
      </c>
      <c r="L4708" s="79" t="s">
        <v>773</v>
      </c>
      <c r="N4708" s="79" t="s">
        <v>776</v>
      </c>
      <c r="O4708" s="79" t="s">
        <v>783</v>
      </c>
      <c r="P4708" s="79" t="s">
        <v>754</v>
      </c>
    </row>
    <row r="4709" spans="11:16">
      <c r="K4709" s="362">
        <v>50058</v>
      </c>
      <c r="L4709" s="79" t="s">
        <v>774</v>
      </c>
      <c r="N4709" s="79" t="s">
        <v>781</v>
      </c>
      <c r="O4709" s="79" t="s">
        <v>752</v>
      </c>
      <c r="P4709" s="79" t="s">
        <v>780</v>
      </c>
    </row>
    <row r="4710" spans="11:16">
      <c r="K4710" s="362">
        <v>50059</v>
      </c>
      <c r="L4710" s="79" t="s">
        <v>767</v>
      </c>
      <c r="N4710" s="79" t="s">
        <v>754</v>
      </c>
      <c r="O4710" s="79" t="s">
        <v>784</v>
      </c>
      <c r="P4710" s="79" t="s">
        <v>752</v>
      </c>
    </row>
    <row r="4711" spans="11:16">
      <c r="K4711" s="362">
        <v>50060</v>
      </c>
      <c r="L4711" s="79" t="s">
        <v>769</v>
      </c>
      <c r="N4711" s="79" t="s">
        <v>790</v>
      </c>
      <c r="O4711" s="79" t="s">
        <v>750</v>
      </c>
      <c r="P4711" s="79" t="s">
        <v>752</v>
      </c>
    </row>
    <row r="4712" spans="11:16">
      <c r="K4712" s="362">
        <v>50061</v>
      </c>
      <c r="L4712" s="79" t="s">
        <v>770</v>
      </c>
      <c r="N4712" s="79" t="s">
        <v>754</v>
      </c>
      <c r="O4712" s="79" t="s">
        <v>779</v>
      </c>
      <c r="P4712" s="79" t="s">
        <v>752</v>
      </c>
    </row>
    <row r="4713" spans="11:16">
      <c r="K4713" s="362">
        <v>50062</v>
      </c>
      <c r="L4713" s="79" t="s">
        <v>771</v>
      </c>
      <c r="N4713" s="79" t="s">
        <v>780</v>
      </c>
      <c r="O4713" s="79" t="s">
        <v>750</v>
      </c>
      <c r="P4713" s="79" t="s">
        <v>778</v>
      </c>
    </row>
    <row r="4714" spans="11:16">
      <c r="K4714" s="362">
        <v>50063</v>
      </c>
      <c r="L4714" s="79" t="s">
        <v>772</v>
      </c>
      <c r="N4714" s="79" t="s">
        <v>754</v>
      </c>
      <c r="O4714" s="79" t="s">
        <v>750</v>
      </c>
      <c r="P4714" s="79" t="s">
        <v>752</v>
      </c>
    </row>
    <row r="4715" spans="11:16">
      <c r="K4715" s="362">
        <v>50064</v>
      </c>
      <c r="L4715" s="79" t="s">
        <v>773</v>
      </c>
      <c r="N4715" s="79" t="s">
        <v>785</v>
      </c>
      <c r="O4715" s="79" t="s">
        <v>750</v>
      </c>
      <c r="P4715" s="79" t="s">
        <v>752</v>
      </c>
    </row>
    <row r="4716" spans="11:16">
      <c r="K4716" s="362">
        <v>50065</v>
      </c>
      <c r="L4716" s="79" t="s">
        <v>774</v>
      </c>
      <c r="N4716" s="79" t="s">
        <v>789</v>
      </c>
      <c r="O4716" s="79" t="s">
        <v>791</v>
      </c>
      <c r="P4716" s="79" t="s">
        <v>752</v>
      </c>
    </row>
    <row r="4717" spans="11:16">
      <c r="K4717" s="362">
        <v>50066</v>
      </c>
      <c r="L4717" s="79" t="s">
        <v>767</v>
      </c>
      <c r="N4717" s="79" t="s">
        <v>787</v>
      </c>
      <c r="O4717" s="79" t="s">
        <v>775</v>
      </c>
      <c r="P4717" s="79" t="s">
        <v>750</v>
      </c>
    </row>
    <row r="4718" spans="11:16">
      <c r="K4718" s="362">
        <v>50067</v>
      </c>
      <c r="L4718" s="79" t="s">
        <v>769</v>
      </c>
      <c r="N4718" s="79" t="s">
        <v>783</v>
      </c>
      <c r="O4718" s="79" t="s">
        <v>775</v>
      </c>
      <c r="P4718" s="79" t="s">
        <v>779</v>
      </c>
    </row>
    <row r="4719" spans="11:16">
      <c r="K4719" s="362">
        <v>50068</v>
      </c>
      <c r="L4719" s="79" t="s">
        <v>770</v>
      </c>
      <c r="N4719" s="79" t="s">
        <v>778</v>
      </c>
      <c r="O4719" s="79" t="s">
        <v>754</v>
      </c>
      <c r="P4719" s="79" t="s">
        <v>750</v>
      </c>
    </row>
    <row r="4720" spans="11:16">
      <c r="K4720" s="362">
        <v>50069</v>
      </c>
      <c r="L4720" s="79" t="s">
        <v>771</v>
      </c>
      <c r="N4720" s="79" t="s">
        <v>752</v>
      </c>
      <c r="O4720" s="79" t="s">
        <v>789</v>
      </c>
      <c r="P4720" s="79" t="s">
        <v>781</v>
      </c>
    </row>
    <row r="4721" spans="11:16">
      <c r="K4721" s="362">
        <v>50070</v>
      </c>
      <c r="L4721" s="79" t="s">
        <v>772</v>
      </c>
      <c r="N4721" s="79" t="s">
        <v>752</v>
      </c>
      <c r="O4721" s="79" t="s">
        <v>758</v>
      </c>
      <c r="P4721" s="79" t="s">
        <v>750</v>
      </c>
    </row>
    <row r="4722" spans="11:16">
      <c r="K4722" s="362">
        <v>50071</v>
      </c>
      <c r="L4722" s="79" t="s">
        <v>773</v>
      </c>
      <c r="N4722" s="79" t="s">
        <v>752</v>
      </c>
      <c r="O4722" s="79" t="s">
        <v>780</v>
      </c>
      <c r="P4722" s="79" t="s">
        <v>750</v>
      </c>
    </row>
    <row r="4723" spans="11:16">
      <c r="K4723" s="362">
        <v>50072</v>
      </c>
      <c r="L4723" s="79" t="s">
        <v>774</v>
      </c>
      <c r="N4723" s="79" t="s">
        <v>752</v>
      </c>
      <c r="O4723" s="79" t="s">
        <v>754</v>
      </c>
      <c r="P4723" s="79" t="s">
        <v>751</v>
      </c>
    </row>
    <row r="4724" spans="11:16">
      <c r="K4724" s="362">
        <v>50073</v>
      </c>
      <c r="L4724" s="79" t="s">
        <v>767</v>
      </c>
      <c r="N4724" s="79" t="s">
        <v>779</v>
      </c>
      <c r="O4724" s="79" t="s">
        <v>752</v>
      </c>
      <c r="P4724" s="79" t="s">
        <v>754</v>
      </c>
    </row>
    <row r="4725" spans="11:16">
      <c r="K4725" s="362">
        <v>50074</v>
      </c>
      <c r="L4725" s="79" t="s">
        <v>769</v>
      </c>
      <c r="N4725" s="79" t="s">
        <v>750</v>
      </c>
      <c r="O4725" s="79" t="s">
        <v>782</v>
      </c>
      <c r="P4725" s="79" t="s">
        <v>775</v>
      </c>
    </row>
    <row r="4726" spans="11:16">
      <c r="K4726" s="362">
        <v>50075</v>
      </c>
      <c r="L4726" s="79" t="s">
        <v>770</v>
      </c>
      <c r="N4726" s="79" t="s">
        <v>750</v>
      </c>
      <c r="O4726" s="79" t="s">
        <v>752</v>
      </c>
      <c r="P4726" s="79" t="s">
        <v>754</v>
      </c>
    </row>
    <row r="4727" spans="11:16">
      <c r="K4727" s="362">
        <v>50076</v>
      </c>
      <c r="L4727" s="79" t="s">
        <v>771</v>
      </c>
      <c r="N4727" s="79" t="s">
        <v>781</v>
      </c>
      <c r="O4727" s="79" t="s">
        <v>777</v>
      </c>
      <c r="P4727" s="79" t="s">
        <v>780</v>
      </c>
    </row>
    <row r="4728" spans="11:16">
      <c r="K4728" s="362">
        <v>50077</v>
      </c>
      <c r="L4728" s="79" t="s">
        <v>772</v>
      </c>
      <c r="N4728" s="79" t="s">
        <v>750</v>
      </c>
      <c r="O4728" s="79" t="s">
        <v>783</v>
      </c>
      <c r="P4728" s="79" t="s">
        <v>758</v>
      </c>
    </row>
    <row r="4729" spans="11:16">
      <c r="K4729" s="362">
        <v>50078</v>
      </c>
      <c r="L4729" s="79" t="s">
        <v>773</v>
      </c>
      <c r="N4729" s="79" t="s">
        <v>750</v>
      </c>
      <c r="O4729" s="79" t="s">
        <v>752</v>
      </c>
      <c r="P4729" s="79" t="s">
        <v>780</v>
      </c>
    </row>
    <row r="4730" spans="11:16">
      <c r="K4730" s="362">
        <v>50079</v>
      </c>
      <c r="L4730" s="79" t="s">
        <v>774</v>
      </c>
      <c r="N4730" s="79" t="s">
        <v>751</v>
      </c>
      <c r="O4730" s="79" t="s">
        <v>783</v>
      </c>
      <c r="P4730" s="79" t="s">
        <v>758</v>
      </c>
    </row>
    <row r="4731" spans="11:16">
      <c r="K4731" s="362">
        <v>50080</v>
      </c>
      <c r="L4731" s="79" t="s">
        <v>767</v>
      </c>
      <c r="N4731" s="79" t="s">
        <v>775</v>
      </c>
      <c r="O4731" s="79" t="s">
        <v>779</v>
      </c>
      <c r="P4731" s="79" t="s">
        <v>783</v>
      </c>
    </row>
    <row r="4732" spans="11:16">
      <c r="K4732" s="362">
        <v>50081</v>
      </c>
      <c r="L4732" s="79" t="s">
        <v>769</v>
      </c>
      <c r="N4732" s="79" t="s">
        <v>754</v>
      </c>
      <c r="O4732" s="79" t="s">
        <v>781</v>
      </c>
      <c r="P4732" s="79" t="s">
        <v>783</v>
      </c>
    </row>
    <row r="4733" spans="11:16">
      <c r="K4733" s="362">
        <v>50082</v>
      </c>
      <c r="L4733" s="79" t="s">
        <v>770</v>
      </c>
      <c r="N4733" s="79" t="s">
        <v>754</v>
      </c>
      <c r="O4733" s="79" t="s">
        <v>750</v>
      </c>
      <c r="P4733" s="79" t="s">
        <v>752</v>
      </c>
    </row>
    <row r="4734" spans="11:16">
      <c r="K4734" s="362">
        <v>50083</v>
      </c>
      <c r="L4734" s="79" t="s">
        <v>771</v>
      </c>
      <c r="N4734" s="79" t="s">
        <v>754</v>
      </c>
      <c r="O4734" s="79" t="s">
        <v>781</v>
      </c>
      <c r="P4734" s="79" t="s">
        <v>783</v>
      </c>
    </row>
    <row r="4735" spans="11:16">
      <c r="K4735" s="362">
        <v>50084</v>
      </c>
      <c r="L4735" s="79" t="s">
        <v>772</v>
      </c>
      <c r="N4735" s="79" t="s">
        <v>754</v>
      </c>
      <c r="O4735" s="79" t="s">
        <v>776</v>
      </c>
      <c r="P4735" s="79" t="s">
        <v>752</v>
      </c>
    </row>
    <row r="4736" spans="11:16">
      <c r="K4736" s="362">
        <v>50085</v>
      </c>
      <c r="L4736" s="79" t="s">
        <v>773</v>
      </c>
      <c r="N4736" s="79" t="s">
        <v>754</v>
      </c>
      <c r="O4736" s="79" t="s">
        <v>750</v>
      </c>
      <c r="P4736" s="79" t="s">
        <v>783</v>
      </c>
    </row>
    <row r="4737" spans="11:16">
      <c r="K4737" s="362">
        <v>50086</v>
      </c>
      <c r="L4737" s="79" t="s">
        <v>774</v>
      </c>
      <c r="N4737" s="79" t="s">
        <v>780</v>
      </c>
      <c r="O4737" s="79" t="s">
        <v>750</v>
      </c>
      <c r="P4737" s="79" t="s">
        <v>752</v>
      </c>
    </row>
    <row r="4738" spans="11:16">
      <c r="K4738" s="362">
        <v>50087</v>
      </c>
      <c r="L4738" s="79" t="s">
        <v>767</v>
      </c>
      <c r="N4738" s="79" t="s">
        <v>752</v>
      </c>
      <c r="O4738" s="79" t="s">
        <v>754</v>
      </c>
      <c r="P4738" s="79" t="s">
        <v>776</v>
      </c>
    </row>
    <row r="4739" spans="11:16">
      <c r="K4739" s="362">
        <v>50088</v>
      </c>
      <c r="L4739" s="79" t="s">
        <v>769</v>
      </c>
      <c r="N4739" s="79" t="s">
        <v>782</v>
      </c>
      <c r="O4739" s="79" t="s">
        <v>754</v>
      </c>
      <c r="P4739" s="79" t="s">
        <v>751</v>
      </c>
    </row>
    <row r="4740" spans="11:16">
      <c r="K4740" s="362">
        <v>50089</v>
      </c>
      <c r="L4740" s="79" t="s">
        <v>770</v>
      </c>
      <c r="N4740" s="79" t="s">
        <v>782</v>
      </c>
      <c r="O4740" s="79" t="s">
        <v>754</v>
      </c>
      <c r="P4740" s="79" t="s">
        <v>776</v>
      </c>
    </row>
    <row r="4741" spans="11:16">
      <c r="K4741" s="362">
        <v>50090</v>
      </c>
      <c r="L4741" s="79" t="s">
        <v>771</v>
      </c>
      <c r="N4741" s="79" t="s">
        <v>752</v>
      </c>
      <c r="O4741" s="79" t="s">
        <v>785</v>
      </c>
      <c r="P4741" s="79" t="s">
        <v>750</v>
      </c>
    </row>
    <row r="4742" spans="11:16">
      <c r="K4742" s="362">
        <v>50091</v>
      </c>
      <c r="L4742" s="79" t="s">
        <v>772</v>
      </c>
      <c r="N4742" s="79" t="s">
        <v>752</v>
      </c>
      <c r="O4742" s="79" t="s">
        <v>754</v>
      </c>
      <c r="P4742" s="79" t="s">
        <v>784</v>
      </c>
    </row>
    <row r="4743" spans="11:16">
      <c r="K4743" s="362">
        <v>50092</v>
      </c>
      <c r="L4743" s="79" t="s">
        <v>773</v>
      </c>
      <c r="N4743" s="79" t="s">
        <v>752</v>
      </c>
      <c r="O4743" s="79" t="s">
        <v>780</v>
      </c>
      <c r="P4743" s="79" t="s">
        <v>750</v>
      </c>
    </row>
    <row r="4744" spans="11:16">
      <c r="K4744" s="362">
        <v>50093</v>
      </c>
      <c r="L4744" s="79" t="s">
        <v>774</v>
      </c>
      <c r="N4744" s="79" t="s">
        <v>782</v>
      </c>
      <c r="O4744" s="79" t="s">
        <v>785</v>
      </c>
      <c r="P4744" s="79" t="s">
        <v>750</v>
      </c>
    </row>
    <row r="4745" spans="11:16">
      <c r="K4745" s="362">
        <v>50094</v>
      </c>
      <c r="L4745" s="79" t="s">
        <v>767</v>
      </c>
      <c r="N4745" s="79" t="s">
        <v>781</v>
      </c>
      <c r="O4745" s="79" t="s">
        <v>752</v>
      </c>
      <c r="P4745" s="79" t="s">
        <v>754</v>
      </c>
    </row>
    <row r="4746" spans="11:16">
      <c r="K4746" s="362">
        <v>50095</v>
      </c>
      <c r="L4746" s="79" t="s">
        <v>769</v>
      </c>
      <c r="N4746" s="79" t="s">
        <v>779</v>
      </c>
      <c r="O4746" s="79" t="s">
        <v>752</v>
      </c>
      <c r="P4746" s="79" t="s">
        <v>780</v>
      </c>
    </row>
    <row r="4747" spans="11:16">
      <c r="K4747" s="362">
        <v>50096</v>
      </c>
      <c r="L4747" s="79" t="s">
        <v>770</v>
      </c>
      <c r="N4747" s="79" t="s">
        <v>750</v>
      </c>
      <c r="O4747" s="79" t="s">
        <v>778</v>
      </c>
      <c r="P4747" s="79" t="s">
        <v>754</v>
      </c>
    </row>
    <row r="4748" spans="11:16">
      <c r="K4748" s="362">
        <v>50097</v>
      </c>
      <c r="L4748" s="79" t="s">
        <v>771</v>
      </c>
      <c r="N4748" s="79" t="s">
        <v>750</v>
      </c>
      <c r="O4748" s="79" t="s">
        <v>752</v>
      </c>
      <c r="P4748" s="79" t="s">
        <v>785</v>
      </c>
    </row>
    <row r="4749" spans="11:16">
      <c r="K4749" s="362">
        <v>50098</v>
      </c>
      <c r="L4749" s="79" t="s">
        <v>772</v>
      </c>
      <c r="N4749" s="79" t="s">
        <v>750</v>
      </c>
      <c r="O4749" s="79" t="s">
        <v>752</v>
      </c>
      <c r="P4749" s="79" t="s">
        <v>789</v>
      </c>
    </row>
    <row r="4750" spans="11:16">
      <c r="K4750" s="362">
        <v>50099</v>
      </c>
      <c r="L4750" s="79" t="s">
        <v>773</v>
      </c>
      <c r="N4750" s="79" t="s">
        <v>791</v>
      </c>
      <c r="O4750" s="79" t="s">
        <v>752</v>
      </c>
      <c r="P4750" s="79" t="s">
        <v>775</v>
      </c>
    </row>
    <row r="4751" spans="11:16">
      <c r="K4751" s="362">
        <v>50100</v>
      </c>
      <c r="L4751" s="79" t="s">
        <v>774</v>
      </c>
      <c r="N4751" s="79" t="s">
        <v>751</v>
      </c>
      <c r="O4751" s="79" t="s">
        <v>782</v>
      </c>
      <c r="P4751" s="79" t="s">
        <v>785</v>
      </c>
    </row>
    <row r="4752" spans="11:16">
      <c r="K4752" s="362">
        <v>50101</v>
      </c>
      <c r="L4752" s="79" t="s">
        <v>767</v>
      </c>
      <c r="N4752" s="79" t="s">
        <v>775</v>
      </c>
      <c r="O4752" s="79" t="s">
        <v>784</v>
      </c>
      <c r="P4752" s="79" t="s">
        <v>752</v>
      </c>
    </row>
    <row r="4753" spans="11:16">
      <c r="K4753" s="362">
        <v>50102</v>
      </c>
      <c r="L4753" s="79" t="s">
        <v>769</v>
      </c>
      <c r="N4753" s="79" t="s">
        <v>754</v>
      </c>
      <c r="O4753" s="79" t="s">
        <v>751</v>
      </c>
      <c r="P4753" s="79" t="s">
        <v>777</v>
      </c>
    </row>
    <row r="4754" spans="11:16">
      <c r="K4754" s="362">
        <v>50103</v>
      </c>
      <c r="L4754" s="79" t="s">
        <v>770</v>
      </c>
      <c r="N4754" s="79" t="s">
        <v>785</v>
      </c>
      <c r="O4754" s="79" t="s">
        <v>781</v>
      </c>
      <c r="P4754" s="79" t="s">
        <v>786</v>
      </c>
    </row>
    <row r="4755" spans="11:16">
      <c r="K4755" s="362">
        <v>50104</v>
      </c>
      <c r="L4755" s="79" t="s">
        <v>771</v>
      </c>
      <c r="N4755" s="79" t="s">
        <v>780</v>
      </c>
      <c r="O4755" s="79" t="s">
        <v>776</v>
      </c>
      <c r="P4755" s="79" t="s">
        <v>782</v>
      </c>
    </row>
    <row r="4756" spans="11:16">
      <c r="K4756" s="362">
        <v>50105</v>
      </c>
      <c r="L4756" s="79" t="s">
        <v>772</v>
      </c>
      <c r="N4756" s="79" t="s">
        <v>754</v>
      </c>
      <c r="O4756" s="79" t="s">
        <v>781</v>
      </c>
      <c r="P4756" s="79" t="s">
        <v>777</v>
      </c>
    </row>
    <row r="4757" spans="11:16">
      <c r="K4757" s="362">
        <v>50106</v>
      </c>
      <c r="L4757" s="79" t="s">
        <v>773</v>
      </c>
      <c r="N4757" s="79" t="s">
        <v>754</v>
      </c>
      <c r="O4757" s="79" t="s">
        <v>776</v>
      </c>
      <c r="P4757" s="79" t="s">
        <v>752</v>
      </c>
    </row>
    <row r="4758" spans="11:16">
      <c r="K4758" s="362">
        <v>50107</v>
      </c>
      <c r="L4758" s="79" t="s">
        <v>774</v>
      </c>
      <c r="N4758" s="79" t="s">
        <v>790</v>
      </c>
      <c r="O4758" s="79" t="s">
        <v>750</v>
      </c>
      <c r="P4758" s="79" t="s">
        <v>752</v>
      </c>
    </row>
    <row r="4759" spans="11:16">
      <c r="K4759" s="362">
        <v>50108</v>
      </c>
      <c r="L4759" s="79" t="s">
        <v>767</v>
      </c>
      <c r="N4759" s="79" t="s">
        <v>777</v>
      </c>
      <c r="O4759" s="79" t="s">
        <v>775</v>
      </c>
      <c r="P4759" s="79" t="s">
        <v>776</v>
      </c>
    </row>
    <row r="4760" spans="11:16">
      <c r="K4760" s="362">
        <v>50109</v>
      </c>
      <c r="L4760" s="79" t="s">
        <v>769</v>
      </c>
      <c r="N4760" s="79" t="s">
        <v>787</v>
      </c>
      <c r="O4760" s="79" t="s">
        <v>788</v>
      </c>
      <c r="P4760" s="79" t="s">
        <v>781</v>
      </c>
    </row>
    <row r="4761" spans="11:16">
      <c r="K4761" s="362">
        <v>50110</v>
      </c>
      <c r="L4761" s="79" t="s">
        <v>770</v>
      </c>
      <c r="N4761" s="79" t="s">
        <v>752</v>
      </c>
      <c r="O4761" s="79" t="s">
        <v>785</v>
      </c>
      <c r="P4761" s="79" t="s">
        <v>792</v>
      </c>
    </row>
    <row r="4762" spans="11:16">
      <c r="K4762" s="362">
        <v>50111</v>
      </c>
      <c r="L4762" s="79" t="s">
        <v>771</v>
      </c>
      <c r="N4762" s="79" t="s">
        <v>777</v>
      </c>
      <c r="O4762" s="79" t="s">
        <v>758</v>
      </c>
      <c r="P4762" s="79" t="s">
        <v>781</v>
      </c>
    </row>
    <row r="4763" spans="11:16">
      <c r="K4763" s="362">
        <v>50112</v>
      </c>
      <c r="L4763" s="79" t="s">
        <v>772</v>
      </c>
      <c r="N4763" s="79" t="s">
        <v>782</v>
      </c>
      <c r="O4763" s="79" t="s">
        <v>754</v>
      </c>
      <c r="P4763" s="79" t="s">
        <v>776</v>
      </c>
    </row>
    <row r="4764" spans="11:16">
      <c r="K4764" s="362">
        <v>50113</v>
      </c>
      <c r="L4764" s="79" t="s">
        <v>773</v>
      </c>
      <c r="N4764" s="79" t="s">
        <v>782</v>
      </c>
      <c r="O4764" s="79" t="s">
        <v>785</v>
      </c>
      <c r="P4764" s="79" t="s">
        <v>792</v>
      </c>
    </row>
    <row r="4765" spans="11:16">
      <c r="K4765" s="362">
        <v>50114</v>
      </c>
      <c r="L4765" s="79" t="s">
        <v>774</v>
      </c>
      <c r="N4765" s="79" t="s">
        <v>783</v>
      </c>
      <c r="O4765" s="79" t="s">
        <v>754</v>
      </c>
      <c r="P4765" s="79" t="s">
        <v>776</v>
      </c>
    </row>
    <row r="4766" spans="11:16">
      <c r="K4766" s="362">
        <v>50115</v>
      </c>
      <c r="L4766" s="79" t="s">
        <v>767</v>
      </c>
      <c r="N4766" s="79" t="s">
        <v>776</v>
      </c>
      <c r="O4766" s="79" t="s">
        <v>782</v>
      </c>
      <c r="P4766" s="79" t="s">
        <v>790</v>
      </c>
    </row>
    <row r="4767" spans="11:16">
      <c r="K4767" s="362">
        <v>50116</v>
      </c>
      <c r="L4767" s="79" t="s">
        <v>769</v>
      </c>
      <c r="N4767" s="79" t="s">
        <v>750</v>
      </c>
      <c r="O4767" s="79" t="s">
        <v>752</v>
      </c>
      <c r="P4767" s="79" t="s">
        <v>754</v>
      </c>
    </row>
    <row r="4768" spans="11:16">
      <c r="K4768" s="362">
        <v>50117</v>
      </c>
      <c r="L4768" s="79" t="s">
        <v>770</v>
      </c>
      <c r="N4768" s="79" t="s">
        <v>792</v>
      </c>
      <c r="O4768" s="79" t="s">
        <v>777</v>
      </c>
      <c r="P4768" s="79" t="s">
        <v>754</v>
      </c>
    </row>
    <row r="4769" spans="11:16">
      <c r="K4769" s="362">
        <v>50118</v>
      </c>
      <c r="L4769" s="79" t="s">
        <v>771</v>
      </c>
      <c r="N4769" s="79" t="s">
        <v>751</v>
      </c>
      <c r="O4769" s="79" t="s">
        <v>752</v>
      </c>
      <c r="P4769" s="79" t="s">
        <v>754</v>
      </c>
    </row>
    <row r="4770" spans="11:16">
      <c r="K4770" s="362">
        <v>50119</v>
      </c>
      <c r="L4770" s="79" t="s">
        <v>772</v>
      </c>
      <c r="N4770" s="79" t="s">
        <v>779</v>
      </c>
      <c r="O4770" s="79" t="s">
        <v>752</v>
      </c>
      <c r="P4770" s="79" t="s">
        <v>754</v>
      </c>
    </row>
    <row r="4771" spans="11:16">
      <c r="K4771" s="362">
        <v>50120</v>
      </c>
      <c r="L4771" s="79" t="s">
        <v>773</v>
      </c>
      <c r="N4771" s="79" t="s">
        <v>750</v>
      </c>
      <c r="O4771" s="79" t="s">
        <v>753</v>
      </c>
      <c r="P4771" s="79" t="s">
        <v>780</v>
      </c>
    </row>
    <row r="4772" spans="11:16">
      <c r="K4772" s="362">
        <v>50121</v>
      </c>
      <c r="L4772" s="79" t="s">
        <v>774</v>
      </c>
      <c r="N4772" s="79" t="s">
        <v>750</v>
      </c>
      <c r="O4772" s="79" t="s">
        <v>752</v>
      </c>
      <c r="P4772" s="79" t="s">
        <v>754</v>
      </c>
    </row>
    <row r="4773" spans="11:16">
      <c r="K4773" s="362">
        <v>50122</v>
      </c>
      <c r="L4773" s="79" t="s">
        <v>767</v>
      </c>
      <c r="N4773" s="79" t="s">
        <v>780</v>
      </c>
      <c r="O4773" s="79" t="s">
        <v>776</v>
      </c>
      <c r="P4773" s="79" t="s">
        <v>752</v>
      </c>
    </row>
    <row r="4774" spans="11:16">
      <c r="K4774" s="362">
        <v>50123</v>
      </c>
      <c r="L4774" s="79" t="s">
        <v>769</v>
      </c>
      <c r="N4774" s="79" t="s">
        <v>775</v>
      </c>
      <c r="O4774" s="79" t="s">
        <v>779</v>
      </c>
      <c r="P4774" s="79" t="s">
        <v>778</v>
      </c>
    </row>
    <row r="4775" spans="11:16">
      <c r="K4775" s="362">
        <v>50124</v>
      </c>
      <c r="L4775" s="79" t="s">
        <v>770</v>
      </c>
      <c r="N4775" s="79" t="s">
        <v>754</v>
      </c>
      <c r="O4775" s="79" t="s">
        <v>750</v>
      </c>
      <c r="P4775" s="79" t="s">
        <v>752</v>
      </c>
    </row>
    <row r="4776" spans="11:16">
      <c r="K4776" s="362">
        <v>50125</v>
      </c>
      <c r="L4776" s="79" t="s">
        <v>771</v>
      </c>
      <c r="N4776" s="79" t="s">
        <v>789</v>
      </c>
      <c r="O4776" s="79" t="s">
        <v>781</v>
      </c>
      <c r="P4776" s="79" t="s">
        <v>752</v>
      </c>
    </row>
    <row r="4777" spans="11:16">
      <c r="K4777" s="362">
        <v>50126</v>
      </c>
      <c r="L4777" s="79" t="s">
        <v>772</v>
      </c>
      <c r="N4777" s="79" t="s">
        <v>758</v>
      </c>
      <c r="O4777" s="79" t="s">
        <v>750</v>
      </c>
      <c r="P4777" s="79" t="s">
        <v>752</v>
      </c>
    </row>
    <row r="4778" spans="11:16">
      <c r="K4778" s="362">
        <v>50127</v>
      </c>
      <c r="L4778" s="79" t="s">
        <v>773</v>
      </c>
      <c r="N4778" s="79" t="s">
        <v>780</v>
      </c>
      <c r="O4778" s="79" t="s">
        <v>750</v>
      </c>
      <c r="P4778" s="79" t="s">
        <v>752</v>
      </c>
    </row>
    <row r="4779" spans="11:16">
      <c r="K4779" s="362">
        <v>50128</v>
      </c>
      <c r="L4779" s="79" t="s">
        <v>774</v>
      </c>
      <c r="N4779" s="79" t="s">
        <v>754</v>
      </c>
      <c r="O4779" s="79" t="s">
        <v>751</v>
      </c>
      <c r="P4779" s="79" t="s">
        <v>782</v>
      </c>
    </row>
    <row r="4780" spans="11:16">
      <c r="K4780" s="362">
        <v>50129</v>
      </c>
      <c r="L4780" s="79" t="s">
        <v>767</v>
      </c>
      <c r="N4780" s="79" t="s">
        <v>752</v>
      </c>
      <c r="O4780" s="79" t="s">
        <v>754</v>
      </c>
      <c r="P4780" s="79" t="s">
        <v>750</v>
      </c>
    </row>
    <row r="4781" spans="11:16">
      <c r="K4781" s="362">
        <v>50130</v>
      </c>
      <c r="L4781" s="79" t="s">
        <v>769</v>
      </c>
      <c r="N4781" s="79" t="s">
        <v>782</v>
      </c>
      <c r="O4781" s="79" t="s">
        <v>775</v>
      </c>
      <c r="P4781" s="79" t="s">
        <v>750</v>
      </c>
    </row>
    <row r="4782" spans="11:16">
      <c r="K4782" s="362">
        <v>50131</v>
      </c>
      <c r="L4782" s="79" t="s">
        <v>770</v>
      </c>
      <c r="N4782" s="79" t="s">
        <v>752</v>
      </c>
      <c r="O4782" s="79" t="s">
        <v>754</v>
      </c>
      <c r="P4782" s="79" t="s">
        <v>781</v>
      </c>
    </row>
    <row r="4783" spans="11:16">
      <c r="K4783" s="362">
        <v>50132</v>
      </c>
      <c r="L4783" s="79" t="s">
        <v>771</v>
      </c>
      <c r="N4783" s="79" t="s">
        <v>777</v>
      </c>
      <c r="O4783" s="79" t="s">
        <v>780</v>
      </c>
      <c r="P4783" s="79" t="s">
        <v>750</v>
      </c>
    </row>
    <row r="4784" spans="11:16">
      <c r="K4784" s="362">
        <v>50133</v>
      </c>
      <c r="L4784" s="79" t="s">
        <v>772</v>
      </c>
      <c r="N4784" s="79" t="s">
        <v>783</v>
      </c>
      <c r="O4784" s="79" t="s">
        <v>758</v>
      </c>
      <c r="P4784" s="79" t="s">
        <v>750</v>
      </c>
    </row>
    <row r="4785" spans="11:16">
      <c r="K4785" s="362">
        <v>50134</v>
      </c>
      <c r="L4785" s="79" t="s">
        <v>773</v>
      </c>
      <c r="N4785" s="79" t="s">
        <v>752</v>
      </c>
      <c r="O4785" s="79" t="s">
        <v>780</v>
      </c>
      <c r="P4785" s="79" t="s">
        <v>751</v>
      </c>
    </row>
    <row r="4786" spans="11:16">
      <c r="K4786" s="362">
        <v>50135</v>
      </c>
      <c r="L4786" s="79" t="s">
        <v>774</v>
      </c>
      <c r="N4786" s="79" t="s">
        <v>783</v>
      </c>
      <c r="O4786" s="79" t="s">
        <v>758</v>
      </c>
      <c r="P4786" s="79" t="s">
        <v>776</v>
      </c>
    </row>
    <row r="4787" spans="11:16">
      <c r="K4787" s="362">
        <v>50136</v>
      </c>
      <c r="L4787" s="79" t="s">
        <v>767</v>
      </c>
      <c r="N4787" s="79" t="s">
        <v>779</v>
      </c>
      <c r="O4787" s="79" t="s">
        <v>783</v>
      </c>
      <c r="P4787" s="79" t="s">
        <v>754</v>
      </c>
    </row>
    <row r="4788" spans="11:16">
      <c r="K4788" s="362">
        <v>50137</v>
      </c>
      <c r="L4788" s="79" t="s">
        <v>769</v>
      </c>
      <c r="N4788" s="79" t="s">
        <v>781</v>
      </c>
      <c r="O4788" s="79" t="s">
        <v>783</v>
      </c>
      <c r="P4788" s="79" t="s">
        <v>754</v>
      </c>
    </row>
    <row r="4789" spans="11:16">
      <c r="K4789" s="362">
        <v>50138</v>
      </c>
      <c r="L4789" s="79" t="s">
        <v>770</v>
      </c>
      <c r="N4789" s="79" t="s">
        <v>750</v>
      </c>
      <c r="O4789" s="79" t="s">
        <v>752</v>
      </c>
      <c r="P4789" s="79" t="s">
        <v>754</v>
      </c>
    </row>
    <row r="4790" spans="11:16">
      <c r="K4790" s="362">
        <v>50139</v>
      </c>
      <c r="L4790" s="79" t="s">
        <v>771</v>
      </c>
      <c r="N4790" s="79" t="s">
        <v>781</v>
      </c>
      <c r="O4790" s="79" t="s">
        <v>783</v>
      </c>
      <c r="P4790" s="79" t="s">
        <v>754</v>
      </c>
    </row>
    <row r="4791" spans="11:16">
      <c r="K4791" s="362">
        <v>50140</v>
      </c>
      <c r="L4791" s="79" t="s">
        <v>772</v>
      </c>
      <c r="N4791" s="79" t="s">
        <v>776</v>
      </c>
      <c r="O4791" s="79" t="s">
        <v>752</v>
      </c>
      <c r="P4791" s="79" t="s">
        <v>754</v>
      </c>
    </row>
    <row r="4792" spans="11:16">
      <c r="K4792" s="362">
        <v>50141</v>
      </c>
      <c r="L4792" s="79" t="s">
        <v>773</v>
      </c>
      <c r="N4792" s="79" t="s">
        <v>750</v>
      </c>
      <c r="O4792" s="79" t="s">
        <v>783</v>
      </c>
      <c r="P4792" s="79" t="s">
        <v>780</v>
      </c>
    </row>
    <row r="4793" spans="11:16">
      <c r="K4793" s="362">
        <v>50142</v>
      </c>
      <c r="L4793" s="79" t="s">
        <v>774</v>
      </c>
      <c r="N4793" s="79" t="s">
        <v>750</v>
      </c>
      <c r="O4793" s="79" t="s">
        <v>752</v>
      </c>
      <c r="P4793" s="79" t="s">
        <v>754</v>
      </c>
    </row>
    <row r="4794" spans="11:16">
      <c r="K4794" s="362">
        <v>50143</v>
      </c>
      <c r="L4794" s="79" t="s">
        <v>767</v>
      </c>
      <c r="N4794" s="79" t="s">
        <v>754</v>
      </c>
      <c r="O4794" s="79" t="s">
        <v>776</v>
      </c>
      <c r="P4794" s="79" t="s">
        <v>782</v>
      </c>
    </row>
    <row r="4795" spans="11:16">
      <c r="K4795" s="362">
        <v>50144</v>
      </c>
      <c r="L4795" s="79" t="s">
        <v>769</v>
      </c>
      <c r="N4795" s="79" t="s">
        <v>754</v>
      </c>
      <c r="O4795" s="79" t="s">
        <v>751</v>
      </c>
      <c r="P4795" s="79" t="s">
        <v>782</v>
      </c>
    </row>
    <row r="4796" spans="11:16">
      <c r="K4796" s="362">
        <v>50145</v>
      </c>
      <c r="L4796" s="79" t="s">
        <v>770</v>
      </c>
      <c r="N4796" s="79" t="s">
        <v>754</v>
      </c>
      <c r="O4796" s="79" t="s">
        <v>776</v>
      </c>
      <c r="P4796" s="79" t="s">
        <v>752</v>
      </c>
    </row>
    <row r="4797" spans="11:16">
      <c r="K4797" s="362">
        <v>50146</v>
      </c>
      <c r="L4797" s="79" t="s">
        <v>771</v>
      </c>
      <c r="N4797" s="79" t="s">
        <v>785</v>
      </c>
      <c r="O4797" s="79" t="s">
        <v>750</v>
      </c>
      <c r="P4797" s="79" t="s">
        <v>752</v>
      </c>
    </row>
    <row r="4798" spans="11:16">
      <c r="K4798" s="362">
        <v>50147</v>
      </c>
      <c r="L4798" s="79" t="s">
        <v>772</v>
      </c>
      <c r="N4798" s="79" t="s">
        <v>754</v>
      </c>
      <c r="O4798" s="79" t="s">
        <v>784</v>
      </c>
      <c r="P4798" s="79" t="s">
        <v>752</v>
      </c>
    </row>
    <row r="4799" spans="11:16">
      <c r="K4799" s="362">
        <v>50148</v>
      </c>
      <c r="L4799" s="79" t="s">
        <v>773</v>
      </c>
      <c r="N4799" s="79" t="s">
        <v>780</v>
      </c>
      <c r="O4799" s="79" t="s">
        <v>750</v>
      </c>
      <c r="P4799" s="79" t="s">
        <v>782</v>
      </c>
    </row>
    <row r="4800" spans="11:16">
      <c r="K4800" s="362">
        <v>50149</v>
      </c>
      <c r="L4800" s="79" t="s">
        <v>774</v>
      </c>
      <c r="N4800" s="79" t="s">
        <v>785</v>
      </c>
      <c r="O4800" s="79" t="s">
        <v>750</v>
      </c>
      <c r="P4800" s="79" t="s">
        <v>777</v>
      </c>
    </row>
    <row r="4801" spans="11:16">
      <c r="K4801" s="362">
        <v>50150</v>
      </c>
      <c r="L4801" s="79" t="s">
        <v>767</v>
      </c>
      <c r="N4801" s="79" t="s">
        <v>752</v>
      </c>
      <c r="O4801" s="79" t="s">
        <v>790</v>
      </c>
      <c r="P4801" s="79" t="s">
        <v>779</v>
      </c>
    </row>
    <row r="4802" spans="11:16">
      <c r="K4802" s="362">
        <v>50151</v>
      </c>
      <c r="L4802" s="79" t="s">
        <v>769</v>
      </c>
      <c r="N4802" s="79" t="s">
        <v>783</v>
      </c>
      <c r="O4802" s="79" t="s">
        <v>754</v>
      </c>
      <c r="P4802" s="79" t="s">
        <v>750</v>
      </c>
    </row>
    <row r="4803" spans="11:16">
      <c r="K4803" s="362">
        <v>50152</v>
      </c>
      <c r="L4803" s="79" t="s">
        <v>770</v>
      </c>
      <c r="N4803" s="79" t="s">
        <v>782</v>
      </c>
      <c r="O4803" s="79" t="s">
        <v>754</v>
      </c>
      <c r="P4803" s="79" t="s">
        <v>750</v>
      </c>
    </row>
    <row r="4804" spans="11:16">
      <c r="K4804" s="362">
        <v>50153</v>
      </c>
      <c r="L4804" s="79" t="s">
        <v>771</v>
      </c>
      <c r="N4804" s="79" t="s">
        <v>752</v>
      </c>
      <c r="O4804" s="79" t="s">
        <v>758</v>
      </c>
      <c r="P4804" s="79" t="s">
        <v>779</v>
      </c>
    </row>
    <row r="4805" spans="11:16">
      <c r="K4805" s="362">
        <v>50154</v>
      </c>
      <c r="L4805" s="79" t="s">
        <v>772</v>
      </c>
      <c r="N4805" s="79" t="s">
        <v>752</v>
      </c>
      <c r="O4805" s="79" t="s">
        <v>754</v>
      </c>
      <c r="P4805" s="79" t="s">
        <v>750</v>
      </c>
    </row>
    <row r="4806" spans="11:16">
      <c r="K4806" s="362">
        <v>50155</v>
      </c>
      <c r="L4806" s="79" t="s">
        <v>773</v>
      </c>
      <c r="N4806" s="79" t="s">
        <v>782</v>
      </c>
      <c r="O4806" s="79" t="s">
        <v>775</v>
      </c>
      <c r="P4806" s="79" t="s">
        <v>750</v>
      </c>
    </row>
    <row r="4807" spans="11:16">
      <c r="K4807" s="362">
        <v>50156</v>
      </c>
      <c r="L4807" s="79" t="s">
        <v>774</v>
      </c>
      <c r="N4807" s="79" t="s">
        <v>752</v>
      </c>
      <c r="O4807" s="79" t="s">
        <v>754</v>
      </c>
      <c r="P4807" s="79" t="s">
        <v>781</v>
      </c>
    </row>
    <row r="4808" spans="11:16">
      <c r="K4808" s="362">
        <v>50157</v>
      </c>
      <c r="L4808" s="79" t="s">
        <v>767</v>
      </c>
      <c r="N4808" s="79" t="s">
        <v>781</v>
      </c>
      <c r="O4808" s="79" t="s">
        <v>782</v>
      </c>
      <c r="P4808" s="79" t="s">
        <v>754</v>
      </c>
    </row>
    <row r="4809" spans="11:16">
      <c r="K4809" s="362">
        <v>50158</v>
      </c>
      <c r="L4809" s="79" t="s">
        <v>769</v>
      </c>
      <c r="N4809" s="79" t="s">
        <v>776</v>
      </c>
      <c r="O4809" s="79" t="s">
        <v>753</v>
      </c>
      <c r="P4809" s="79" t="s">
        <v>754</v>
      </c>
    </row>
    <row r="4810" spans="11:16">
      <c r="K4810" s="362">
        <v>50159</v>
      </c>
      <c r="L4810" s="79" t="s">
        <v>770</v>
      </c>
      <c r="N4810" s="79" t="s">
        <v>750</v>
      </c>
      <c r="O4810" s="79" t="s">
        <v>782</v>
      </c>
      <c r="P4810" s="79" t="s">
        <v>758</v>
      </c>
    </row>
    <row r="4811" spans="11:16">
      <c r="K4811" s="362">
        <v>50160</v>
      </c>
      <c r="L4811" s="79" t="s">
        <v>771</v>
      </c>
      <c r="N4811" s="79" t="s">
        <v>776</v>
      </c>
      <c r="O4811" s="79" t="s">
        <v>753</v>
      </c>
      <c r="P4811" s="79" t="s">
        <v>775</v>
      </c>
    </row>
    <row r="4812" spans="11:16">
      <c r="K4812" s="362">
        <v>50161</v>
      </c>
      <c r="L4812" s="79" t="s">
        <v>772</v>
      </c>
      <c r="N4812" s="79" t="s">
        <v>779</v>
      </c>
      <c r="O4812" s="79" t="s">
        <v>783</v>
      </c>
      <c r="P4812" s="79" t="s">
        <v>754</v>
      </c>
    </row>
    <row r="4813" spans="11:16">
      <c r="K4813" s="362">
        <v>50162</v>
      </c>
      <c r="L4813" s="79" t="s">
        <v>773</v>
      </c>
      <c r="N4813" s="79" t="s">
        <v>781</v>
      </c>
      <c r="O4813" s="79" t="s">
        <v>783</v>
      </c>
      <c r="P4813" s="79" t="s">
        <v>754</v>
      </c>
    </row>
    <row r="4814" spans="11:16">
      <c r="K4814" s="362">
        <v>50163</v>
      </c>
      <c r="L4814" s="79" t="s">
        <v>774</v>
      </c>
      <c r="N4814" s="79" t="s">
        <v>750</v>
      </c>
      <c r="O4814" s="79" t="s">
        <v>752</v>
      </c>
      <c r="P4814" s="79" t="s">
        <v>754</v>
      </c>
    </row>
    <row r="4815" spans="11:16">
      <c r="K4815" s="362">
        <v>50164</v>
      </c>
      <c r="L4815" s="79" t="s">
        <v>767</v>
      </c>
      <c r="N4815" s="79" t="s">
        <v>785</v>
      </c>
      <c r="O4815" s="79" t="s">
        <v>776</v>
      </c>
      <c r="P4815" s="79" t="s">
        <v>752</v>
      </c>
    </row>
    <row r="4816" spans="11:16">
      <c r="K4816" s="362">
        <v>50165</v>
      </c>
      <c r="L4816" s="79" t="s">
        <v>769</v>
      </c>
      <c r="N4816" s="79" t="s">
        <v>775</v>
      </c>
      <c r="O4816" s="79" t="s">
        <v>750</v>
      </c>
      <c r="P4816" s="79" t="s">
        <v>752</v>
      </c>
    </row>
    <row r="4817" spans="11:16">
      <c r="K4817" s="362">
        <v>50166</v>
      </c>
      <c r="L4817" s="79" t="s">
        <v>770</v>
      </c>
      <c r="N4817" s="79" t="s">
        <v>754</v>
      </c>
      <c r="O4817" s="79" t="s">
        <v>776</v>
      </c>
      <c r="P4817" s="79" t="s">
        <v>782</v>
      </c>
    </row>
    <row r="4818" spans="11:16">
      <c r="K4818" s="362">
        <v>50167</v>
      </c>
      <c r="L4818" s="79" t="s">
        <v>771</v>
      </c>
      <c r="N4818" s="79" t="s">
        <v>754</v>
      </c>
      <c r="O4818" s="79" t="s">
        <v>750</v>
      </c>
      <c r="P4818" s="79" t="s">
        <v>752</v>
      </c>
    </row>
    <row r="4819" spans="11:16">
      <c r="K4819" s="362">
        <v>50168</v>
      </c>
      <c r="L4819" s="79" t="s">
        <v>772</v>
      </c>
      <c r="N4819" s="79" t="s">
        <v>754</v>
      </c>
      <c r="O4819" s="79" t="s">
        <v>776</v>
      </c>
      <c r="P4819" s="79" t="s">
        <v>782</v>
      </c>
    </row>
    <row r="4820" spans="11:16">
      <c r="K4820" s="362">
        <v>50169</v>
      </c>
      <c r="L4820" s="79" t="s">
        <v>773</v>
      </c>
      <c r="N4820" s="79" t="s">
        <v>754</v>
      </c>
      <c r="O4820" s="79" t="s">
        <v>751</v>
      </c>
      <c r="P4820" s="79" t="s">
        <v>782</v>
      </c>
    </row>
    <row r="4821" spans="11:16">
      <c r="K4821" s="362">
        <v>50170</v>
      </c>
      <c r="L4821" s="79" t="s">
        <v>774</v>
      </c>
      <c r="N4821" s="79" t="s">
        <v>754</v>
      </c>
      <c r="O4821" s="79" t="s">
        <v>776</v>
      </c>
      <c r="P4821" s="79" t="s">
        <v>752</v>
      </c>
    </row>
    <row r="4822" spans="11:16">
      <c r="K4822" s="362">
        <v>50171</v>
      </c>
      <c r="L4822" s="79" t="s">
        <v>767</v>
      </c>
      <c r="N4822" s="79" t="s">
        <v>777</v>
      </c>
      <c r="O4822" s="79" t="s">
        <v>754</v>
      </c>
      <c r="P4822" s="79" t="s">
        <v>750</v>
      </c>
    </row>
    <row r="4823" spans="11:16">
      <c r="K4823" s="362">
        <v>50172</v>
      </c>
      <c r="L4823" s="79" t="s">
        <v>769</v>
      </c>
      <c r="N4823" s="79" t="s">
        <v>752</v>
      </c>
      <c r="O4823" s="79" t="s">
        <v>790</v>
      </c>
      <c r="P4823" s="79" t="s">
        <v>750</v>
      </c>
    </row>
    <row r="4824" spans="11:16">
      <c r="K4824" s="362">
        <v>50173</v>
      </c>
      <c r="L4824" s="79" t="s">
        <v>770</v>
      </c>
      <c r="N4824" s="79" t="s">
        <v>782</v>
      </c>
      <c r="O4824" s="79" t="s">
        <v>754</v>
      </c>
      <c r="P4824" s="79" t="s">
        <v>779</v>
      </c>
    </row>
    <row r="4825" spans="11:16">
      <c r="K4825" s="362">
        <v>50174</v>
      </c>
      <c r="L4825" s="79" t="s">
        <v>771</v>
      </c>
      <c r="N4825" s="79" t="s">
        <v>777</v>
      </c>
      <c r="O4825" s="79" t="s">
        <v>754</v>
      </c>
      <c r="P4825" s="79" t="s">
        <v>781</v>
      </c>
    </row>
    <row r="4826" spans="11:16">
      <c r="K4826" s="362">
        <v>50175</v>
      </c>
      <c r="L4826" s="79" t="s">
        <v>772</v>
      </c>
      <c r="N4826" s="79" t="s">
        <v>752</v>
      </c>
      <c r="O4826" s="79" t="s">
        <v>790</v>
      </c>
      <c r="P4826" s="79" t="s">
        <v>779</v>
      </c>
    </row>
    <row r="4827" spans="11:16">
      <c r="K4827" s="362">
        <v>50176</v>
      </c>
      <c r="L4827" s="79" t="s">
        <v>773</v>
      </c>
      <c r="N4827" s="79" t="s">
        <v>783</v>
      </c>
      <c r="O4827" s="79" t="s">
        <v>754</v>
      </c>
      <c r="P4827" s="79" t="s">
        <v>781</v>
      </c>
    </row>
    <row r="4828" spans="11:16">
      <c r="K4828" s="362">
        <v>50177</v>
      </c>
      <c r="L4828" s="79" t="s">
        <v>774</v>
      </c>
      <c r="N4828" s="79" t="s">
        <v>752</v>
      </c>
      <c r="O4828" s="79" t="s">
        <v>754</v>
      </c>
      <c r="P4828" s="79" t="s">
        <v>792</v>
      </c>
    </row>
    <row r="4829" spans="11:16">
      <c r="K4829" s="362">
        <v>50178</v>
      </c>
      <c r="L4829" s="79" t="s">
        <v>767</v>
      </c>
      <c r="N4829" s="79" t="s">
        <v>750</v>
      </c>
      <c r="O4829" s="79" t="s">
        <v>782</v>
      </c>
      <c r="P4829" s="79" t="s">
        <v>754</v>
      </c>
    </row>
    <row r="4830" spans="11:16">
      <c r="K4830" s="362">
        <v>50179</v>
      </c>
      <c r="L4830" s="79" t="s">
        <v>769</v>
      </c>
      <c r="N4830" s="79" t="s">
        <v>750</v>
      </c>
      <c r="O4830" s="79" t="s">
        <v>752</v>
      </c>
      <c r="P4830" s="79" t="s">
        <v>754</v>
      </c>
    </row>
    <row r="4831" spans="11:16">
      <c r="K4831" s="362">
        <v>50180</v>
      </c>
      <c r="L4831" s="79" t="s">
        <v>770</v>
      </c>
      <c r="N4831" s="79" t="s">
        <v>751</v>
      </c>
      <c r="O4831" s="79" t="s">
        <v>782</v>
      </c>
      <c r="P4831" s="79" t="s">
        <v>754</v>
      </c>
    </row>
    <row r="4832" spans="11:16">
      <c r="K4832" s="362">
        <v>50181</v>
      </c>
      <c r="L4832" s="79" t="s">
        <v>771</v>
      </c>
      <c r="N4832" s="79" t="s">
        <v>750</v>
      </c>
      <c r="O4832" s="79" t="s">
        <v>752</v>
      </c>
      <c r="P4832" s="79" t="s">
        <v>780</v>
      </c>
    </row>
    <row r="4833" spans="11:16">
      <c r="K4833" s="362">
        <v>50182</v>
      </c>
      <c r="L4833" s="79" t="s">
        <v>772</v>
      </c>
      <c r="N4833" s="79" t="s">
        <v>776</v>
      </c>
      <c r="O4833" s="79" t="s">
        <v>752</v>
      </c>
      <c r="P4833" s="79" t="s">
        <v>754</v>
      </c>
    </row>
    <row r="4834" spans="11:16">
      <c r="K4834" s="362">
        <v>50183</v>
      </c>
      <c r="L4834" s="79" t="s">
        <v>773</v>
      </c>
      <c r="N4834" s="79" t="s">
        <v>750</v>
      </c>
      <c r="O4834" s="79" t="s">
        <v>777</v>
      </c>
      <c r="P4834" s="79" t="s">
        <v>785</v>
      </c>
    </row>
    <row r="4835" spans="11:16">
      <c r="K4835" s="362">
        <v>50184</v>
      </c>
      <c r="L4835" s="79" t="s">
        <v>774</v>
      </c>
      <c r="N4835" s="79" t="s">
        <v>779</v>
      </c>
      <c r="O4835" s="79" t="s">
        <v>752</v>
      </c>
      <c r="P4835" s="79" t="s">
        <v>775</v>
      </c>
    </row>
    <row r="4836" spans="11:16">
      <c r="K4836" s="362">
        <v>50185</v>
      </c>
      <c r="L4836" s="79" t="s">
        <v>767</v>
      </c>
      <c r="N4836" s="79" t="s">
        <v>758</v>
      </c>
      <c r="O4836" s="79" t="s">
        <v>750</v>
      </c>
      <c r="P4836" s="79" t="s">
        <v>752</v>
      </c>
    </row>
    <row r="4837" spans="11:16">
      <c r="K4837" s="362">
        <v>50186</v>
      </c>
      <c r="L4837" s="79" t="s">
        <v>769</v>
      </c>
      <c r="N4837" s="79" t="s">
        <v>780</v>
      </c>
      <c r="O4837" s="79" t="s">
        <v>751</v>
      </c>
      <c r="P4837" s="79" t="s">
        <v>783</v>
      </c>
    </row>
    <row r="4838" spans="11:16">
      <c r="K4838" s="362">
        <v>50187</v>
      </c>
      <c r="L4838" s="79" t="s">
        <v>770</v>
      </c>
      <c r="N4838" s="79" t="s">
        <v>758</v>
      </c>
      <c r="O4838" s="79" t="s">
        <v>776</v>
      </c>
      <c r="P4838" s="79" t="s">
        <v>782</v>
      </c>
    </row>
    <row r="4839" spans="11:16">
      <c r="K4839" s="362">
        <v>50188</v>
      </c>
      <c r="L4839" s="79" t="s">
        <v>771</v>
      </c>
      <c r="N4839" s="79" t="s">
        <v>775</v>
      </c>
      <c r="O4839" s="79" t="s">
        <v>750</v>
      </c>
      <c r="P4839" s="79" t="s">
        <v>777</v>
      </c>
    </row>
    <row r="4840" spans="11:16">
      <c r="K4840" s="362">
        <v>50189</v>
      </c>
      <c r="L4840" s="79" t="s">
        <v>772</v>
      </c>
      <c r="N4840" s="79" t="s">
        <v>775</v>
      </c>
      <c r="O4840" s="79" t="s">
        <v>750</v>
      </c>
      <c r="P4840" s="79" t="s">
        <v>752</v>
      </c>
    </row>
    <row r="4841" spans="11:16">
      <c r="K4841" s="362">
        <v>50190</v>
      </c>
      <c r="L4841" s="79" t="s">
        <v>773</v>
      </c>
      <c r="N4841" s="79" t="s">
        <v>754</v>
      </c>
      <c r="O4841" s="79" t="s">
        <v>750</v>
      </c>
      <c r="P4841" s="79" t="s">
        <v>777</v>
      </c>
    </row>
    <row r="4842" spans="11:16">
      <c r="K4842" s="362">
        <v>50191</v>
      </c>
      <c r="L4842" s="79" t="s">
        <v>774</v>
      </c>
      <c r="N4842" s="79" t="s">
        <v>775</v>
      </c>
      <c r="O4842" s="79" t="s">
        <v>750</v>
      </c>
      <c r="P4842" s="79" t="s">
        <v>783</v>
      </c>
    </row>
    <row r="4843" spans="11:16">
      <c r="K4843" s="362">
        <v>50192</v>
      </c>
      <c r="L4843" s="79" t="s">
        <v>767</v>
      </c>
      <c r="N4843" s="79" t="s">
        <v>752</v>
      </c>
      <c r="O4843" s="79" t="s">
        <v>754</v>
      </c>
      <c r="P4843" s="79" t="s">
        <v>750</v>
      </c>
    </row>
    <row r="4844" spans="11:16">
      <c r="K4844" s="362">
        <v>50193</v>
      </c>
      <c r="L4844" s="79" t="s">
        <v>769</v>
      </c>
      <c r="N4844" s="79" t="s">
        <v>783</v>
      </c>
      <c r="O4844" s="79" t="s">
        <v>780</v>
      </c>
      <c r="P4844" s="79" t="s">
        <v>750</v>
      </c>
    </row>
    <row r="4845" spans="11:16">
      <c r="K4845" s="362">
        <v>50194</v>
      </c>
      <c r="L4845" s="79" t="s">
        <v>770</v>
      </c>
      <c r="N4845" s="79" t="s">
        <v>752</v>
      </c>
      <c r="O4845" s="79" t="s">
        <v>754</v>
      </c>
      <c r="P4845" s="79" t="s">
        <v>750</v>
      </c>
    </row>
    <row r="4846" spans="11:16">
      <c r="K4846" s="362">
        <v>50195</v>
      </c>
      <c r="L4846" s="79" t="s">
        <v>771</v>
      </c>
      <c r="N4846" s="79" t="s">
        <v>783</v>
      </c>
      <c r="O4846" s="79" t="s">
        <v>780</v>
      </c>
      <c r="P4846" s="79" t="s">
        <v>750</v>
      </c>
    </row>
    <row r="4847" spans="11:16">
      <c r="K4847" s="362">
        <v>50196</v>
      </c>
      <c r="L4847" s="79" t="s">
        <v>772</v>
      </c>
      <c r="N4847" s="79" t="s">
        <v>753</v>
      </c>
      <c r="O4847" s="79" t="s">
        <v>780</v>
      </c>
      <c r="P4847" s="79" t="s">
        <v>750</v>
      </c>
    </row>
    <row r="4848" spans="11:16">
      <c r="K4848" s="362">
        <v>50197</v>
      </c>
      <c r="L4848" s="79" t="s">
        <v>773</v>
      </c>
      <c r="N4848" s="79" t="s">
        <v>783</v>
      </c>
      <c r="O4848" s="79" t="s">
        <v>754</v>
      </c>
      <c r="P4848" s="79" t="s">
        <v>781</v>
      </c>
    </row>
    <row r="4849" spans="11:16">
      <c r="K4849" s="362">
        <v>50198</v>
      </c>
      <c r="L4849" s="79" t="s">
        <v>774</v>
      </c>
      <c r="N4849" s="79" t="s">
        <v>752</v>
      </c>
      <c r="O4849" s="79" t="s">
        <v>754</v>
      </c>
      <c r="P4849" s="79" t="s">
        <v>750</v>
      </c>
    </row>
    <row r="4850" spans="11:16">
      <c r="K4850" s="362">
        <v>50199</v>
      </c>
      <c r="L4850" s="79" t="s">
        <v>767</v>
      </c>
      <c r="N4850" s="79" t="s">
        <v>784</v>
      </c>
      <c r="O4850" s="79" t="s">
        <v>752</v>
      </c>
      <c r="P4850" s="79" t="s">
        <v>780</v>
      </c>
    </row>
    <row r="4851" spans="11:16">
      <c r="K4851" s="362">
        <v>50200</v>
      </c>
      <c r="L4851" s="79" t="s">
        <v>769</v>
      </c>
      <c r="N4851" s="79" t="s">
        <v>750</v>
      </c>
      <c r="O4851" s="79" t="s">
        <v>782</v>
      </c>
      <c r="P4851" s="79" t="s">
        <v>785</v>
      </c>
    </row>
    <row r="4852" spans="11:16">
      <c r="K4852" s="362">
        <v>50201</v>
      </c>
      <c r="L4852" s="79" t="s">
        <v>770</v>
      </c>
      <c r="N4852" s="79" t="s">
        <v>750</v>
      </c>
      <c r="O4852" s="79" t="s">
        <v>777</v>
      </c>
      <c r="P4852" s="79" t="s">
        <v>754</v>
      </c>
    </row>
    <row r="4853" spans="11:16">
      <c r="K4853" s="362">
        <v>50202</v>
      </c>
      <c r="L4853" s="79" t="s">
        <v>771</v>
      </c>
      <c r="N4853" s="79" t="s">
        <v>784</v>
      </c>
      <c r="O4853" s="79" t="s">
        <v>782</v>
      </c>
      <c r="P4853" s="79" t="s">
        <v>775</v>
      </c>
    </row>
    <row r="4854" spans="11:16">
      <c r="K4854" s="362">
        <v>50203</v>
      </c>
      <c r="L4854" s="79" t="s">
        <v>772</v>
      </c>
      <c r="N4854" s="79" t="s">
        <v>750</v>
      </c>
      <c r="O4854" s="79" t="s">
        <v>777</v>
      </c>
      <c r="P4854" s="79" t="s">
        <v>754</v>
      </c>
    </row>
    <row r="4855" spans="11:16">
      <c r="K4855" s="362">
        <v>50204</v>
      </c>
      <c r="L4855" s="79" t="s">
        <v>773</v>
      </c>
      <c r="N4855" s="79" t="s">
        <v>750</v>
      </c>
      <c r="O4855" s="79" t="s">
        <v>787</v>
      </c>
      <c r="P4855" s="79" t="s">
        <v>754</v>
      </c>
    </row>
    <row r="4856" spans="11:16">
      <c r="K4856" s="362">
        <v>50205</v>
      </c>
      <c r="L4856" s="79" t="s">
        <v>774</v>
      </c>
      <c r="N4856" s="79" t="s">
        <v>779</v>
      </c>
      <c r="O4856" s="79" t="s">
        <v>752</v>
      </c>
      <c r="P4856" s="79" t="s">
        <v>754</v>
      </c>
    </row>
    <row r="4857" spans="11:16">
      <c r="K4857" s="362">
        <v>50206</v>
      </c>
      <c r="L4857" s="79" t="s">
        <v>767</v>
      </c>
      <c r="N4857" s="79" t="s">
        <v>754</v>
      </c>
      <c r="O4857" s="79" t="s">
        <v>750</v>
      </c>
      <c r="P4857" s="79" t="s">
        <v>777</v>
      </c>
    </row>
    <row r="4858" spans="11:16">
      <c r="K4858" s="362">
        <v>50207</v>
      </c>
      <c r="L4858" s="79" t="s">
        <v>769</v>
      </c>
      <c r="N4858" s="79" t="s">
        <v>780</v>
      </c>
      <c r="O4858" s="79" t="s">
        <v>750</v>
      </c>
      <c r="P4858" s="79" t="s">
        <v>752</v>
      </c>
    </row>
    <row r="4859" spans="11:16">
      <c r="K4859" s="362">
        <v>50208</v>
      </c>
      <c r="L4859" s="79" t="s">
        <v>770</v>
      </c>
      <c r="N4859" s="79" t="s">
        <v>758</v>
      </c>
      <c r="O4859" s="79" t="s">
        <v>779</v>
      </c>
      <c r="P4859" s="79" t="s">
        <v>777</v>
      </c>
    </row>
    <row r="4860" spans="11:16">
      <c r="K4860" s="362">
        <v>50209</v>
      </c>
      <c r="L4860" s="79" t="s">
        <v>771</v>
      </c>
      <c r="N4860" s="79" t="s">
        <v>780</v>
      </c>
      <c r="O4860" s="79" t="s">
        <v>750</v>
      </c>
      <c r="P4860" s="79" t="s">
        <v>777</v>
      </c>
    </row>
    <row r="4861" spans="11:16">
      <c r="K4861" s="362">
        <v>50210</v>
      </c>
      <c r="L4861" s="79" t="s">
        <v>772</v>
      </c>
      <c r="N4861" s="79" t="s">
        <v>754</v>
      </c>
      <c r="O4861" s="79" t="s">
        <v>792</v>
      </c>
      <c r="P4861" s="79" t="s">
        <v>782</v>
      </c>
    </row>
    <row r="4862" spans="11:16">
      <c r="K4862" s="362">
        <v>50211</v>
      </c>
      <c r="L4862" s="79" t="s">
        <v>773</v>
      </c>
      <c r="N4862" s="79" t="s">
        <v>780</v>
      </c>
      <c r="O4862" s="79" t="s">
        <v>750</v>
      </c>
      <c r="P4862" s="79" t="s">
        <v>777</v>
      </c>
    </row>
    <row r="4863" spans="11:16">
      <c r="K4863" s="362">
        <v>50212</v>
      </c>
      <c r="L4863" s="79" t="s">
        <v>774</v>
      </c>
      <c r="N4863" s="79" t="s">
        <v>785</v>
      </c>
      <c r="O4863" s="79" t="s">
        <v>750</v>
      </c>
      <c r="P4863" s="79" t="s">
        <v>752</v>
      </c>
    </row>
    <row r="4864" spans="11:16">
      <c r="K4864" s="362">
        <v>50213</v>
      </c>
      <c r="L4864" s="79" t="s">
        <v>767</v>
      </c>
      <c r="N4864" s="79" t="s">
        <v>752</v>
      </c>
      <c r="O4864" s="79" t="s">
        <v>758</v>
      </c>
      <c r="P4864" s="79" t="s">
        <v>750</v>
      </c>
    </row>
    <row r="4865" spans="11:16">
      <c r="K4865" s="362">
        <v>50214</v>
      </c>
      <c r="L4865" s="79" t="s">
        <v>769</v>
      </c>
      <c r="N4865" s="79" t="s">
        <v>782</v>
      </c>
      <c r="O4865" s="79" t="s">
        <v>754</v>
      </c>
      <c r="P4865" s="79" t="s">
        <v>781</v>
      </c>
    </row>
    <row r="4866" spans="11:16">
      <c r="K4866" s="362">
        <v>50215</v>
      </c>
      <c r="L4866" s="79" t="s">
        <v>770</v>
      </c>
      <c r="N4866" s="79" t="s">
        <v>752</v>
      </c>
      <c r="O4866" s="79" t="s">
        <v>754</v>
      </c>
      <c r="P4866" s="79" t="s">
        <v>781</v>
      </c>
    </row>
    <row r="4867" spans="11:16">
      <c r="K4867" s="362">
        <v>50216</v>
      </c>
      <c r="L4867" s="79" t="s">
        <v>771</v>
      </c>
      <c r="N4867" s="79" t="s">
        <v>783</v>
      </c>
      <c r="O4867" s="79" t="s">
        <v>780</v>
      </c>
      <c r="P4867" s="79" t="s">
        <v>791</v>
      </c>
    </row>
    <row r="4868" spans="11:16">
      <c r="K4868" s="362">
        <v>50217</v>
      </c>
      <c r="L4868" s="79" t="s">
        <v>772</v>
      </c>
      <c r="N4868" s="79" t="s">
        <v>783</v>
      </c>
      <c r="O4868" s="79" t="s">
        <v>754</v>
      </c>
      <c r="P4868" s="79" t="s">
        <v>750</v>
      </c>
    </row>
    <row r="4869" spans="11:16">
      <c r="K4869" s="362">
        <v>50218</v>
      </c>
      <c r="L4869" s="79" t="s">
        <v>773</v>
      </c>
      <c r="N4869" s="79" t="s">
        <v>752</v>
      </c>
      <c r="O4869" s="79" t="s">
        <v>780</v>
      </c>
      <c r="P4869" s="79" t="s">
        <v>751</v>
      </c>
    </row>
    <row r="4870" spans="11:16">
      <c r="K4870" s="362">
        <v>50219</v>
      </c>
      <c r="L4870" s="79" t="s">
        <v>774</v>
      </c>
      <c r="N4870" s="79" t="s">
        <v>752</v>
      </c>
      <c r="O4870" s="79" t="s">
        <v>780</v>
      </c>
      <c r="P4870" s="79" t="s">
        <v>776</v>
      </c>
    </row>
    <row r="4871" spans="11:16">
      <c r="K4871" s="362">
        <v>50220</v>
      </c>
      <c r="L4871" s="79" t="s">
        <v>767</v>
      </c>
      <c r="N4871" s="79" t="s">
        <v>776</v>
      </c>
      <c r="O4871" s="79" t="s">
        <v>752</v>
      </c>
      <c r="P4871" s="79" t="s">
        <v>785</v>
      </c>
    </row>
    <row r="4872" spans="11:16">
      <c r="K4872" s="362">
        <v>50221</v>
      </c>
      <c r="L4872" s="79" t="s">
        <v>769</v>
      </c>
      <c r="N4872" s="79" t="s">
        <v>750</v>
      </c>
      <c r="O4872" s="79" t="s">
        <v>782</v>
      </c>
      <c r="P4872" s="79" t="s">
        <v>754</v>
      </c>
    </row>
    <row r="4873" spans="11:16">
      <c r="K4873" s="362">
        <v>50222</v>
      </c>
      <c r="L4873" s="79" t="s">
        <v>770</v>
      </c>
      <c r="N4873" s="79" t="s">
        <v>784</v>
      </c>
      <c r="O4873" s="79" t="s">
        <v>752</v>
      </c>
      <c r="P4873" s="79" t="s">
        <v>790</v>
      </c>
    </row>
    <row r="4874" spans="11:16">
      <c r="K4874" s="362">
        <v>50223</v>
      </c>
      <c r="L4874" s="79" t="s">
        <v>771</v>
      </c>
      <c r="N4874" s="79" t="s">
        <v>750</v>
      </c>
      <c r="O4874" s="79" t="s">
        <v>752</v>
      </c>
      <c r="P4874" s="79" t="s">
        <v>754</v>
      </c>
    </row>
    <row r="4875" spans="11:16">
      <c r="K4875" s="362">
        <v>50224</v>
      </c>
      <c r="L4875" s="79" t="s">
        <v>772</v>
      </c>
      <c r="N4875" s="79" t="s">
        <v>779</v>
      </c>
      <c r="O4875" s="79" t="s">
        <v>752</v>
      </c>
      <c r="P4875" s="79" t="s">
        <v>780</v>
      </c>
    </row>
    <row r="4876" spans="11:16">
      <c r="K4876" s="362">
        <v>50225</v>
      </c>
      <c r="L4876" s="79" t="s">
        <v>773</v>
      </c>
      <c r="N4876" s="79" t="s">
        <v>750</v>
      </c>
      <c r="O4876" s="79" t="s">
        <v>778</v>
      </c>
      <c r="P4876" s="79" t="s">
        <v>754</v>
      </c>
    </row>
    <row r="4877" spans="11:16">
      <c r="K4877" s="362">
        <v>50226</v>
      </c>
      <c r="L4877" s="79" t="s">
        <v>774</v>
      </c>
      <c r="N4877" s="79" t="s">
        <v>750</v>
      </c>
      <c r="O4877" s="79" t="s">
        <v>752</v>
      </c>
      <c r="P4877" s="79" t="s">
        <v>785</v>
      </c>
    </row>
    <row r="4878" spans="11:16">
      <c r="K4878" s="362">
        <v>50227</v>
      </c>
      <c r="L4878" s="79" t="s">
        <v>767</v>
      </c>
      <c r="N4878" s="79" t="s">
        <v>754</v>
      </c>
      <c r="O4878" s="79" t="s">
        <v>750</v>
      </c>
      <c r="P4878" s="79" t="s">
        <v>787</v>
      </c>
    </row>
    <row r="4879" spans="11:16">
      <c r="K4879" s="362">
        <v>50228</v>
      </c>
      <c r="L4879" s="79" t="s">
        <v>769</v>
      </c>
      <c r="N4879" s="79" t="s">
        <v>788</v>
      </c>
      <c r="O4879" s="79" t="s">
        <v>750</v>
      </c>
      <c r="P4879" s="79" t="s">
        <v>783</v>
      </c>
    </row>
    <row r="4880" spans="11:16">
      <c r="K4880" s="362">
        <v>50229</v>
      </c>
      <c r="L4880" s="79" t="s">
        <v>770</v>
      </c>
      <c r="N4880" s="79" t="s">
        <v>758</v>
      </c>
      <c r="O4880" s="79" t="s">
        <v>779</v>
      </c>
      <c r="P4880" s="79" t="s">
        <v>777</v>
      </c>
    </row>
    <row r="4881" spans="11:16">
      <c r="K4881" s="362">
        <v>50230</v>
      </c>
      <c r="L4881" s="79" t="s">
        <v>771</v>
      </c>
      <c r="N4881" s="79" t="s">
        <v>775</v>
      </c>
      <c r="O4881" s="79" t="s">
        <v>784</v>
      </c>
      <c r="P4881" s="79" t="s">
        <v>752</v>
      </c>
    </row>
    <row r="4882" spans="11:16">
      <c r="K4882" s="362">
        <v>50231</v>
      </c>
      <c r="L4882" s="79" t="s">
        <v>772</v>
      </c>
      <c r="N4882" s="79" t="s">
        <v>754</v>
      </c>
      <c r="O4882" s="79" t="s">
        <v>751</v>
      </c>
      <c r="P4882" s="79" t="s">
        <v>777</v>
      </c>
    </row>
    <row r="4883" spans="11:16">
      <c r="K4883" s="362">
        <v>50232</v>
      </c>
      <c r="L4883" s="79" t="s">
        <v>773</v>
      </c>
      <c r="N4883" s="79" t="s">
        <v>785</v>
      </c>
      <c r="O4883" s="79" t="s">
        <v>781</v>
      </c>
      <c r="P4883" s="79" t="s">
        <v>786</v>
      </c>
    </row>
    <row r="4884" spans="11:16">
      <c r="K4884" s="362">
        <v>50233</v>
      </c>
      <c r="L4884" s="79" t="s">
        <v>774</v>
      </c>
      <c r="N4884" s="79" t="s">
        <v>780</v>
      </c>
      <c r="O4884" s="79" t="s">
        <v>776</v>
      </c>
      <c r="P4884" s="79" t="s">
        <v>782</v>
      </c>
    </row>
    <row r="4885" spans="11:16">
      <c r="K4885" s="362">
        <v>50234</v>
      </c>
      <c r="L4885" s="79" t="s">
        <v>767</v>
      </c>
      <c r="N4885" s="79" t="s">
        <v>752</v>
      </c>
      <c r="O4885" s="79" t="s">
        <v>785</v>
      </c>
      <c r="P4885" s="79" t="s">
        <v>781</v>
      </c>
    </row>
    <row r="4886" spans="11:16">
      <c r="K4886" s="362">
        <v>50235</v>
      </c>
      <c r="L4886" s="79" t="s">
        <v>769</v>
      </c>
      <c r="N4886" s="79" t="s">
        <v>752</v>
      </c>
      <c r="O4886" s="79" t="s">
        <v>775</v>
      </c>
      <c r="P4886" s="79" t="s">
        <v>750</v>
      </c>
    </row>
    <row r="4887" spans="11:16">
      <c r="K4887" s="362">
        <v>50236</v>
      </c>
      <c r="L4887" s="79" t="s">
        <v>770</v>
      </c>
      <c r="N4887" s="79" t="s">
        <v>778</v>
      </c>
      <c r="O4887" s="79" t="s">
        <v>754</v>
      </c>
      <c r="P4887" s="79" t="s">
        <v>750</v>
      </c>
    </row>
    <row r="4888" spans="11:16">
      <c r="K4888" s="362">
        <v>50237</v>
      </c>
      <c r="L4888" s="79" t="s">
        <v>771</v>
      </c>
      <c r="N4888" s="79" t="s">
        <v>778</v>
      </c>
      <c r="O4888" s="79" t="s">
        <v>754</v>
      </c>
      <c r="P4888" s="79" t="s">
        <v>784</v>
      </c>
    </row>
    <row r="4889" spans="11:16">
      <c r="K4889" s="362">
        <v>50238</v>
      </c>
      <c r="L4889" s="79" t="s">
        <v>772</v>
      </c>
      <c r="N4889" s="79" t="s">
        <v>752</v>
      </c>
      <c r="O4889" s="79" t="s">
        <v>754</v>
      </c>
      <c r="P4889" s="79" t="s">
        <v>750</v>
      </c>
    </row>
    <row r="4890" spans="11:16">
      <c r="K4890" s="362">
        <v>50239</v>
      </c>
      <c r="L4890" s="79" t="s">
        <v>773</v>
      </c>
      <c r="N4890" s="79" t="s">
        <v>782</v>
      </c>
      <c r="O4890" s="79" t="s">
        <v>754</v>
      </c>
      <c r="P4890" s="79" t="s">
        <v>779</v>
      </c>
    </row>
    <row r="4891" spans="11:16">
      <c r="K4891" s="362">
        <v>50240</v>
      </c>
      <c r="L4891" s="79" t="s">
        <v>774</v>
      </c>
      <c r="N4891" s="79" t="s">
        <v>752</v>
      </c>
      <c r="O4891" s="79" t="s">
        <v>790</v>
      </c>
      <c r="P4891" s="79" t="s">
        <v>750</v>
      </c>
    </row>
    <row r="4892" spans="11:16">
      <c r="K4892" s="362">
        <v>50241</v>
      </c>
      <c r="L4892" s="79" t="s">
        <v>767</v>
      </c>
      <c r="N4892" s="79" t="s">
        <v>750</v>
      </c>
      <c r="O4892" s="79" t="s">
        <v>752</v>
      </c>
      <c r="P4892" s="79" t="s">
        <v>785</v>
      </c>
    </row>
    <row r="4893" spans="11:16">
      <c r="K4893" s="362">
        <v>50242</v>
      </c>
      <c r="L4893" s="79" t="s">
        <v>769</v>
      </c>
      <c r="N4893" s="79" t="s">
        <v>750</v>
      </c>
      <c r="O4893" s="79" t="s">
        <v>752</v>
      </c>
      <c r="P4893" s="79" t="s">
        <v>789</v>
      </c>
    </row>
    <row r="4894" spans="11:16">
      <c r="K4894" s="362">
        <v>50243</v>
      </c>
      <c r="L4894" s="79" t="s">
        <v>770</v>
      </c>
      <c r="N4894" s="79" t="s">
        <v>791</v>
      </c>
      <c r="O4894" s="79" t="s">
        <v>752</v>
      </c>
      <c r="P4894" s="79" t="s">
        <v>775</v>
      </c>
    </row>
    <row r="4895" spans="11:16">
      <c r="K4895" s="362">
        <v>50244</v>
      </c>
      <c r="L4895" s="79" t="s">
        <v>771</v>
      </c>
      <c r="N4895" s="79" t="s">
        <v>751</v>
      </c>
      <c r="O4895" s="79" t="s">
        <v>782</v>
      </c>
      <c r="P4895" s="79" t="s">
        <v>785</v>
      </c>
    </row>
    <row r="4896" spans="11:16">
      <c r="K4896" s="362">
        <v>50245</v>
      </c>
      <c r="L4896" s="79" t="s">
        <v>772</v>
      </c>
      <c r="N4896" s="79" t="s">
        <v>776</v>
      </c>
      <c r="O4896" s="79" t="s">
        <v>778</v>
      </c>
      <c r="P4896" s="79" t="s">
        <v>754</v>
      </c>
    </row>
    <row r="4897" spans="11:16">
      <c r="K4897" s="362">
        <v>50246</v>
      </c>
      <c r="L4897" s="79" t="s">
        <v>773</v>
      </c>
      <c r="N4897" s="79" t="s">
        <v>750</v>
      </c>
      <c r="O4897" s="79" t="s">
        <v>753</v>
      </c>
      <c r="P4897" s="79" t="s">
        <v>785</v>
      </c>
    </row>
    <row r="4898" spans="11:16">
      <c r="K4898" s="362">
        <v>50247</v>
      </c>
      <c r="L4898" s="79" t="s">
        <v>774</v>
      </c>
      <c r="N4898" s="79" t="s">
        <v>781</v>
      </c>
      <c r="O4898" s="79" t="s">
        <v>777</v>
      </c>
      <c r="P4898" s="79" t="s">
        <v>788</v>
      </c>
    </row>
    <row r="4899" spans="11:16">
      <c r="K4899" s="362">
        <v>50248</v>
      </c>
      <c r="L4899" s="79" t="s">
        <v>767</v>
      </c>
      <c r="N4899" s="79" t="s">
        <v>780</v>
      </c>
      <c r="O4899" s="79" t="s">
        <v>776</v>
      </c>
      <c r="P4899" s="79" t="s">
        <v>782</v>
      </c>
    </row>
    <row r="4900" spans="11:16">
      <c r="K4900" s="362">
        <v>50249</v>
      </c>
      <c r="L4900" s="79" t="s">
        <v>769</v>
      </c>
      <c r="N4900" s="79" t="s">
        <v>754</v>
      </c>
      <c r="O4900" s="79" t="s">
        <v>781</v>
      </c>
      <c r="P4900" s="79" t="s">
        <v>777</v>
      </c>
    </row>
    <row r="4901" spans="11:16">
      <c r="K4901" s="362">
        <v>50250</v>
      </c>
      <c r="L4901" s="79" t="s">
        <v>770</v>
      </c>
      <c r="N4901" s="79" t="s">
        <v>754</v>
      </c>
      <c r="O4901" s="79" t="s">
        <v>776</v>
      </c>
      <c r="P4901" s="79" t="s">
        <v>752</v>
      </c>
    </row>
    <row r="4902" spans="11:16">
      <c r="K4902" s="362">
        <v>50251</v>
      </c>
      <c r="L4902" s="79" t="s">
        <v>771</v>
      </c>
      <c r="N4902" s="79" t="s">
        <v>790</v>
      </c>
      <c r="O4902" s="79" t="s">
        <v>750</v>
      </c>
      <c r="P4902" s="79" t="s">
        <v>752</v>
      </c>
    </row>
    <row r="4903" spans="11:16">
      <c r="K4903" s="362">
        <v>50252</v>
      </c>
      <c r="L4903" s="79" t="s">
        <v>772</v>
      </c>
      <c r="N4903" s="79" t="s">
        <v>785</v>
      </c>
      <c r="O4903" s="79" t="s">
        <v>776</v>
      </c>
      <c r="P4903" s="79" t="s">
        <v>783</v>
      </c>
    </row>
    <row r="4904" spans="11:16">
      <c r="K4904" s="362">
        <v>50253</v>
      </c>
      <c r="L4904" s="79" t="s">
        <v>773</v>
      </c>
      <c r="N4904" s="79" t="s">
        <v>789</v>
      </c>
      <c r="O4904" s="79" t="s">
        <v>791</v>
      </c>
      <c r="P4904" s="79" t="s">
        <v>777</v>
      </c>
    </row>
    <row r="4905" spans="11:16">
      <c r="K4905" s="362">
        <v>50254</v>
      </c>
      <c r="L4905" s="79" t="s">
        <v>774</v>
      </c>
      <c r="N4905" s="79" t="s">
        <v>754</v>
      </c>
      <c r="O4905" s="79" t="s">
        <v>781</v>
      </c>
      <c r="P4905" s="79" t="s">
        <v>787</v>
      </c>
    </row>
    <row r="4906" spans="11:16">
      <c r="K4906" s="362">
        <v>50255</v>
      </c>
      <c r="L4906" s="79" t="s">
        <v>767</v>
      </c>
      <c r="N4906" s="79" t="s">
        <v>777</v>
      </c>
      <c r="O4906" s="79" t="s">
        <v>758</v>
      </c>
      <c r="P4906" s="79" t="s">
        <v>781</v>
      </c>
    </row>
    <row r="4907" spans="11:16">
      <c r="K4907" s="362">
        <v>50256</v>
      </c>
      <c r="L4907" s="79" t="s">
        <v>769</v>
      </c>
      <c r="N4907" s="79" t="s">
        <v>782</v>
      </c>
      <c r="O4907" s="79" t="s">
        <v>754</v>
      </c>
      <c r="P4907" s="79" t="s">
        <v>776</v>
      </c>
    </row>
    <row r="4908" spans="11:16">
      <c r="K4908" s="362">
        <v>50257</v>
      </c>
      <c r="L4908" s="79" t="s">
        <v>770</v>
      </c>
      <c r="N4908" s="79" t="s">
        <v>782</v>
      </c>
      <c r="O4908" s="79" t="s">
        <v>785</v>
      </c>
      <c r="P4908" s="79" t="s">
        <v>792</v>
      </c>
    </row>
    <row r="4909" spans="11:16">
      <c r="K4909" s="362">
        <v>50258</v>
      </c>
      <c r="L4909" s="79" t="s">
        <v>771</v>
      </c>
      <c r="N4909" s="79" t="s">
        <v>783</v>
      </c>
      <c r="O4909" s="79" t="s">
        <v>754</v>
      </c>
      <c r="P4909" s="79" t="s">
        <v>776</v>
      </c>
    </row>
    <row r="4910" spans="11:16">
      <c r="K4910" s="362">
        <v>50259</v>
      </c>
      <c r="L4910" s="79" t="s">
        <v>772</v>
      </c>
      <c r="N4910" s="79" t="s">
        <v>783</v>
      </c>
      <c r="O4910" s="79" t="s">
        <v>780</v>
      </c>
      <c r="P4910" s="79" t="s">
        <v>784</v>
      </c>
    </row>
    <row r="4911" spans="11:16">
      <c r="K4911" s="362">
        <v>50260</v>
      </c>
      <c r="L4911" s="79" t="s">
        <v>773</v>
      </c>
      <c r="N4911" s="79" t="s">
        <v>752</v>
      </c>
      <c r="O4911" s="79" t="s">
        <v>754</v>
      </c>
      <c r="P4911" s="79" t="s">
        <v>750</v>
      </c>
    </row>
    <row r="4912" spans="11:16">
      <c r="K4912" s="362">
        <v>50261</v>
      </c>
      <c r="L4912" s="79" t="s">
        <v>774</v>
      </c>
      <c r="N4912" s="79" t="s">
        <v>787</v>
      </c>
      <c r="O4912" s="79" t="s">
        <v>785</v>
      </c>
      <c r="P4912" s="79" t="s">
        <v>750</v>
      </c>
    </row>
    <row r="4913" spans="11:16">
      <c r="K4913" s="362">
        <v>50262</v>
      </c>
      <c r="L4913" s="79" t="s">
        <v>767</v>
      </c>
      <c r="N4913" s="79" t="s">
        <v>751</v>
      </c>
      <c r="O4913" s="79" t="s">
        <v>752</v>
      </c>
      <c r="P4913" s="79" t="s">
        <v>754</v>
      </c>
    </row>
    <row r="4914" spans="11:16">
      <c r="K4914" s="362">
        <v>50263</v>
      </c>
      <c r="L4914" s="79" t="s">
        <v>769</v>
      </c>
      <c r="N4914" s="79" t="s">
        <v>779</v>
      </c>
      <c r="O4914" s="79" t="s">
        <v>752</v>
      </c>
      <c r="P4914" s="79" t="s">
        <v>754</v>
      </c>
    </row>
    <row r="4915" spans="11:16">
      <c r="K4915" s="362">
        <v>50264</v>
      </c>
      <c r="L4915" s="79" t="s">
        <v>770</v>
      </c>
      <c r="N4915" s="79" t="s">
        <v>750</v>
      </c>
      <c r="O4915" s="79" t="s">
        <v>753</v>
      </c>
      <c r="P4915" s="79" t="s">
        <v>780</v>
      </c>
    </row>
    <row r="4916" spans="11:16">
      <c r="K4916" s="362">
        <v>50265</v>
      </c>
      <c r="L4916" s="79" t="s">
        <v>771</v>
      </c>
      <c r="N4916" s="79" t="s">
        <v>781</v>
      </c>
      <c r="O4916" s="79" t="s">
        <v>787</v>
      </c>
      <c r="P4916" s="79" t="s">
        <v>775</v>
      </c>
    </row>
    <row r="4917" spans="11:16">
      <c r="K4917" s="362">
        <v>50266</v>
      </c>
      <c r="L4917" s="79" t="s">
        <v>772</v>
      </c>
      <c r="N4917" s="79" t="s">
        <v>750</v>
      </c>
      <c r="O4917" s="79" t="s">
        <v>783</v>
      </c>
      <c r="P4917" s="79" t="s">
        <v>775</v>
      </c>
    </row>
    <row r="4918" spans="11:16">
      <c r="K4918" s="362">
        <v>50267</v>
      </c>
      <c r="L4918" s="79" t="s">
        <v>773</v>
      </c>
      <c r="N4918" s="79" t="s">
        <v>779</v>
      </c>
      <c r="O4918" s="79" t="s">
        <v>778</v>
      </c>
      <c r="P4918" s="79" t="s">
        <v>754</v>
      </c>
    </row>
    <row r="4919" spans="11:16">
      <c r="K4919" s="362">
        <v>50268</v>
      </c>
      <c r="L4919" s="79" t="s">
        <v>774</v>
      </c>
      <c r="N4919" s="79" t="s">
        <v>750</v>
      </c>
      <c r="O4919" s="79" t="s">
        <v>752</v>
      </c>
      <c r="P4919" s="79" t="s">
        <v>789</v>
      </c>
    </row>
    <row r="4920" spans="11:16">
      <c r="K4920" s="362">
        <v>50269</v>
      </c>
      <c r="L4920" s="79" t="s">
        <v>767</v>
      </c>
      <c r="N4920" s="79" t="s">
        <v>785</v>
      </c>
      <c r="O4920" s="79" t="s">
        <v>750</v>
      </c>
      <c r="P4920" s="79" t="s">
        <v>753</v>
      </c>
    </row>
    <row r="4921" spans="11:16">
      <c r="K4921" s="362">
        <v>50270</v>
      </c>
      <c r="L4921" s="79" t="s">
        <v>769</v>
      </c>
      <c r="N4921" s="79" t="s">
        <v>754</v>
      </c>
      <c r="O4921" s="79" t="s">
        <v>750</v>
      </c>
      <c r="P4921" s="79" t="s">
        <v>782</v>
      </c>
    </row>
    <row r="4922" spans="11:16">
      <c r="K4922" s="362">
        <v>50271</v>
      </c>
      <c r="L4922" s="79" t="s">
        <v>770</v>
      </c>
      <c r="N4922" s="79" t="s">
        <v>754</v>
      </c>
      <c r="O4922" s="79" t="s">
        <v>750</v>
      </c>
      <c r="P4922" s="79" t="s">
        <v>752</v>
      </c>
    </row>
    <row r="4923" spans="11:16">
      <c r="K4923" s="362">
        <v>50272</v>
      </c>
      <c r="L4923" s="79" t="s">
        <v>771</v>
      </c>
      <c r="N4923" s="79" t="s">
        <v>758</v>
      </c>
      <c r="O4923" s="79" t="s">
        <v>779</v>
      </c>
      <c r="P4923" s="79" t="s">
        <v>752</v>
      </c>
    </row>
    <row r="4924" spans="11:16">
      <c r="K4924" s="362">
        <v>50273</v>
      </c>
      <c r="L4924" s="79" t="s">
        <v>772</v>
      </c>
      <c r="N4924" s="79" t="s">
        <v>754</v>
      </c>
      <c r="O4924" s="79" t="s">
        <v>750</v>
      </c>
      <c r="P4924" s="79" t="s">
        <v>782</v>
      </c>
    </row>
    <row r="4925" spans="11:16">
      <c r="K4925" s="362">
        <v>50274</v>
      </c>
      <c r="L4925" s="79" t="s">
        <v>773</v>
      </c>
      <c r="N4925" s="79" t="s">
        <v>775</v>
      </c>
      <c r="O4925" s="79" t="s">
        <v>750</v>
      </c>
      <c r="P4925" s="79" t="s">
        <v>752</v>
      </c>
    </row>
    <row r="4926" spans="11:16">
      <c r="K4926" s="362">
        <v>50275</v>
      </c>
      <c r="L4926" s="79" t="s">
        <v>774</v>
      </c>
      <c r="N4926" s="79" t="s">
        <v>754</v>
      </c>
      <c r="O4926" s="79" t="s">
        <v>781</v>
      </c>
      <c r="P4926" s="79" t="s">
        <v>777</v>
      </c>
    </row>
    <row r="4927" spans="11:16">
      <c r="K4927" s="362">
        <v>50276</v>
      </c>
      <c r="L4927" s="79" t="s">
        <v>767</v>
      </c>
      <c r="N4927" s="79" t="s">
        <v>782</v>
      </c>
      <c r="O4927" s="79" t="s">
        <v>754</v>
      </c>
      <c r="P4927" s="79" t="s">
        <v>776</v>
      </c>
    </row>
    <row r="4928" spans="11:16">
      <c r="K4928" s="362">
        <v>50277</v>
      </c>
      <c r="L4928" s="79" t="s">
        <v>769</v>
      </c>
      <c r="N4928" s="79" t="s">
        <v>753</v>
      </c>
      <c r="O4928" s="79" t="s">
        <v>754</v>
      </c>
      <c r="P4928" s="79" t="s">
        <v>750</v>
      </c>
    </row>
    <row r="4929" spans="11:16">
      <c r="K4929" s="362">
        <v>50278</v>
      </c>
      <c r="L4929" s="79" t="s">
        <v>770</v>
      </c>
      <c r="N4929" s="79" t="s">
        <v>782</v>
      </c>
      <c r="O4929" s="79" t="s">
        <v>758</v>
      </c>
      <c r="P4929" s="79" t="s">
        <v>776</v>
      </c>
    </row>
    <row r="4930" spans="11:16">
      <c r="K4930" s="362">
        <v>50279</v>
      </c>
      <c r="L4930" s="79" t="s">
        <v>771</v>
      </c>
      <c r="N4930" s="79" t="s">
        <v>753</v>
      </c>
      <c r="O4930" s="79" t="s">
        <v>775</v>
      </c>
      <c r="P4930" s="79" t="s">
        <v>779</v>
      </c>
    </row>
    <row r="4931" spans="11:16">
      <c r="K4931" s="362">
        <v>50280</v>
      </c>
      <c r="L4931" s="79" t="s">
        <v>772</v>
      </c>
      <c r="N4931" s="79" t="s">
        <v>783</v>
      </c>
      <c r="O4931" s="79" t="s">
        <v>754</v>
      </c>
      <c r="P4931" s="79" t="s">
        <v>781</v>
      </c>
    </row>
    <row r="4932" spans="11:16">
      <c r="K4932" s="362">
        <v>50281</v>
      </c>
      <c r="L4932" s="79" t="s">
        <v>773</v>
      </c>
      <c r="N4932" s="79" t="s">
        <v>783</v>
      </c>
      <c r="O4932" s="79" t="s">
        <v>754</v>
      </c>
      <c r="P4932" s="79" t="s">
        <v>750</v>
      </c>
    </row>
    <row r="4933" spans="11:16">
      <c r="K4933" s="362">
        <v>50282</v>
      </c>
      <c r="L4933" s="79" t="s">
        <v>774</v>
      </c>
      <c r="N4933" s="79" t="s">
        <v>752</v>
      </c>
      <c r="O4933" s="79" t="s">
        <v>754</v>
      </c>
      <c r="P4933" s="79" t="s">
        <v>781</v>
      </c>
    </row>
    <row r="4934" spans="11:16">
      <c r="K4934" s="362">
        <v>50283</v>
      </c>
      <c r="L4934" s="79" t="s">
        <v>767</v>
      </c>
      <c r="N4934" s="79" t="s">
        <v>776</v>
      </c>
      <c r="O4934" s="79" t="s">
        <v>752</v>
      </c>
      <c r="P4934" s="79" t="s">
        <v>775</v>
      </c>
    </row>
    <row r="4935" spans="11:16">
      <c r="K4935" s="362">
        <v>50284</v>
      </c>
      <c r="L4935" s="79" t="s">
        <v>769</v>
      </c>
      <c r="N4935" s="79" t="s">
        <v>750</v>
      </c>
      <c r="O4935" s="79" t="s">
        <v>752</v>
      </c>
      <c r="P4935" s="79" t="s">
        <v>754</v>
      </c>
    </row>
    <row r="4936" spans="11:16">
      <c r="K4936" s="362">
        <v>50285</v>
      </c>
      <c r="L4936" s="79" t="s">
        <v>770</v>
      </c>
      <c r="N4936" s="79" t="s">
        <v>776</v>
      </c>
      <c r="O4936" s="79" t="s">
        <v>782</v>
      </c>
      <c r="P4936" s="79" t="s">
        <v>754</v>
      </c>
    </row>
    <row r="4937" spans="11:16">
      <c r="K4937" s="362">
        <v>50286</v>
      </c>
      <c r="L4937" s="79" t="s">
        <v>771</v>
      </c>
      <c r="N4937" s="79" t="s">
        <v>750</v>
      </c>
      <c r="O4937" s="79" t="s">
        <v>752</v>
      </c>
      <c r="P4937" s="79" t="s">
        <v>754</v>
      </c>
    </row>
    <row r="4938" spans="11:16">
      <c r="K4938" s="362">
        <v>50287</v>
      </c>
      <c r="L4938" s="79" t="s">
        <v>772</v>
      </c>
      <c r="N4938" s="79" t="s">
        <v>776</v>
      </c>
      <c r="O4938" s="79" t="s">
        <v>782</v>
      </c>
      <c r="P4938" s="79" t="s">
        <v>754</v>
      </c>
    </row>
    <row r="4939" spans="11:16">
      <c r="K4939" s="362">
        <v>50288</v>
      </c>
      <c r="L4939" s="79" t="s">
        <v>773</v>
      </c>
      <c r="N4939" s="79" t="s">
        <v>751</v>
      </c>
      <c r="O4939" s="79" t="s">
        <v>782</v>
      </c>
      <c r="P4939" s="79" t="s">
        <v>754</v>
      </c>
    </row>
    <row r="4940" spans="11:16">
      <c r="K4940" s="362">
        <v>50289</v>
      </c>
      <c r="L4940" s="79" t="s">
        <v>774</v>
      </c>
      <c r="N4940" s="79" t="s">
        <v>776</v>
      </c>
      <c r="O4940" s="79" t="s">
        <v>752</v>
      </c>
      <c r="P4940" s="79" t="s">
        <v>785</v>
      </c>
    </row>
    <row r="4941" spans="11:16">
      <c r="K4941" s="362">
        <v>50290</v>
      </c>
      <c r="L4941" s="79" t="s">
        <v>767</v>
      </c>
      <c r="N4941" s="79" t="s">
        <v>754</v>
      </c>
      <c r="O4941" s="79" t="s">
        <v>750</v>
      </c>
      <c r="P4941" s="79" t="s">
        <v>752</v>
      </c>
    </row>
    <row r="4942" spans="11:16">
      <c r="K4942" s="362">
        <v>50291</v>
      </c>
      <c r="L4942" s="79" t="s">
        <v>769</v>
      </c>
      <c r="N4942" s="79" t="s">
        <v>790</v>
      </c>
      <c r="O4942" s="79" t="s">
        <v>750</v>
      </c>
      <c r="P4942" s="79" t="s">
        <v>782</v>
      </c>
    </row>
    <row r="4943" spans="11:16">
      <c r="K4943" s="362">
        <v>50292</v>
      </c>
      <c r="L4943" s="79" t="s">
        <v>770</v>
      </c>
      <c r="N4943" s="79" t="s">
        <v>754</v>
      </c>
      <c r="O4943" s="79" t="s">
        <v>779</v>
      </c>
      <c r="P4943" s="79" t="s">
        <v>777</v>
      </c>
    </row>
    <row r="4944" spans="11:16">
      <c r="K4944" s="362">
        <v>50293</v>
      </c>
      <c r="L4944" s="79" t="s">
        <v>771</v>
      </c>
      <c r="N4944" s="79" t="s">
        <v>754</v>
      </c>
      <c r="O4944" s="79" t="s">
        <v>781</v>
      </c>
      <c r="P4944" s="79" t="s">
        <v>787</v>
      </c>
    </row>
    <row r="4945" spans="11:16">
      <c r="K4945" s="362">
        <v>50294</v>
      </c>
      <c r="L4945" s="79" t="s">
        <v>772</v>
      </c>
      <c r="N4945" s="79" t="s">
        <v>788</v>
      </c>
      <c r="O4945" s="79" t="s">
        <v>750</v>
      </c>
      <c r="P4945" s="79" t="s">
        <v>783</v>
      </c>
    </row>
    <row r="4946" spans="11:16">
      <c r="K4946" s="362">
        <v>50295</v>
      </c>
      <c r="L4946" s="79" t="s">
        <v>773</v>
      </c>
      <c r="N4946" s="79" t="s">
        <v>758</v>
      </c>
      <c r="O4946" s="79" t="s">
        <v>779</v>
      </c>
      <c r="P4946" s="79" t="s">
        <v>777</v>
      </c>
    </row>
    <row r="4947" spans="11:16">
      <c r="K4947" s="362">
        <v>50296</v>
      </c>
      <c r="L4947" s="79" t="s">
        <v>774</v>
      </c>
      <c r="N4947" s="79" t="s">
        <v>775</v>
      </c>
      <c r="O4947" s="79" t="s">
        <v>784</v>
      </c>
      <c r="P4947" s="79" t="s">
        <v>752</v>
      </c>
    </row>
    <row r="4948" spans="11:16">
      <c r="K4948" s="362">
        <v>50297</v>
      </c>
      <c r="L4948" s="79" t="s">
        <v>767</v>
      </c>
      <c r="N4948" s="79" t="s">
        <v>752</v>
      </c>
      <c r="O4948" s="79" t="s">
        <v>758</v>
      </c>
      <c r="P4948" s="79" t="s">
        <v>781</v>
      </c>
    </row>
    <row r="4949" spans="11:16">
      <c r="K4949" s="362">
        <v>50298</v>
      </c>
      <c r="L4949" s="79" t="s">
        <v>769</v>
      </c>
      <c r="N4949" s="79" t="s">
        <v>777</v>
      </c>
      <c r="O4949" s="79" t="s">
        <v>785</v>
      </c>
      <c r="P4949" s="79" t="s">
        <v>791</v>
      </c>
    </row>
    <row r="4950" spans="11:16">
      <c r="K4950" s="362">
        <v>50299</v>
      </c>
      <c r="L4950" s="79" t="s">
        <v>770</v>
      </c>
      <c r="N4950" s="79" t="s">
        <v>782</v>
      </c>
      <c r="O4950" s="79" t="s">
        <v>775</v>
      </c>
      <c r="P4950" s="79" t="s">
        <v>779</v>
      </c>
    </row>
    <row r="4951" spans="11:16">
      <c r="K4951" s="362">
        <v>50300</v>
      </c>
      <c r="L4951" s="79" t="s">
        <v>771</v>
      </c>
      <c r="N4951" s="79" t="s">
        <v>752</v>
      </c>
      <c r="O4951" s="79" t="s">
        <v>785</v>
      </c>
      <c r="P4951" s="79" t="s">
        <v>781</v>
      </c>
    </row>
    <row r="4952" spans="11:16">
      <c r="K4952" s="362">
        <v>50301</v>
      </c>
      <c r="L4952" s="79" t="s">
        <v>772</v>
      </c>
      <c r="N4952" s="79" t="s">
        <v>752</v>
      </c>
      <c r="O4952" s="79" t="s">
        <v>775</v>
      </c>
      <c r="P4952" s="79" t="s">
        <v>750</v>
      </c>
    </row>
    <row r="4953" spans="11:16">
      <c r="K4953" s="362">
        <v>50302</v>
      </c>
      <c r="L4953" s="79" t="s">
        <v>773</v>
      </c>
      <c r="N4953" s="79" t="s">
        <v>778</v>
      </c>
      <c r="O4953" s="79" t="s">
        <v>754</v>
      </c>
      <c r="P4953" s="79" t="s">
        <v>750</v>
      </c>
    </row>
    <row r="4954" spans="11:16">
      <c r="K4954" s="362">
        <v>50303</v>
      </c>
      <c r="L4954" s="79" t="s">
        <v>774</v>
      </c>
      <c r="N4954" s="79" t="s">
        <v>777</v>
      </c>
      <c r="O4954" s="79" t="s">
        <v>775</v>
      </c>
      <c r="P4954" s="79" t="s">
        <v>776</v>
      </c>
    </row>
    <row r="4955" spans="11:16">
      <c r="K4955" s="362">
        <v>50304</v>
      </c>
      <c r="L4955" s="79" t="s">
        <v>767</v>
      </c>
      <c r="N4955" s="79" t="s">
        <v>792</v>
      </c>
      <c r="O4955" s="79" t="s">
        <v>786</v>
      </c>
      <c r="P4955" s="79" t="s">
        <v>785</v>
      </c>
    </row>
    <row r="4956" spans="11:16">
      <c r="K4956" s="362">
        <v>50305</v>
      </c>
      <c r="L4956" s="79" t="s">
        <v>769</v>
      </c>
      <c r="N4956" s="79" t="s">
        <v>750</v>
      </c>
      <c r="O4956" s="79" t="s">
        <v>777</v>
      </c>
      <c r="P4956" s="79" t="s">
        <v>789</v>
      </c>
    </row>
    <row r="4957" spans="11:16">
      <c r="K4957" s="362">
        <v>50306</v>
      </c>
      <c r="L4957" s="79" t="s">
        <v>770</v>
      </c>
      <c r="N4957" s="79" t="s">
        <v>781</v>
      </c>
      <c r="O4957" s="79" t="s">
        <v>753</v>
      </c>
      <c r="P4957" s="79" t="s">
        <v>785</v>
      </c>
    </row>
    <row r="4958" spans="11:16">
      <c r="K4958" s="362">
        <v>50307</v>
      </c>
      <c r="L4958" s="79" t="s">
        <v>771</v>
      </c>
      <c r="N4958" s="79" t="s">
        <v>779</v>
      </c>
      <c r="O4958" s="79" t="s">
        <v>752</v>
      </c>
      <c r="P4958" s="79" t="s">
        <v>775</v>
      </c>
    </row>
    <row r="4959" spans="11:16">
      <c r="K4959" s="362">
        <v>50308</v>
      </c>
      <c r="L4959" s="79" t="s">
        <v>772</v>
      </c>
      <c r="N4959" s="79" t="s">
        <v>779</v>
      </c>
      <c r="O4959" s="79" t="s">
        <v>777</v>
      </c>
      <c r="P4959" s="79" t="s">
        <v>789</v>
      </c>
    </row>
    <row r="4960" spans="11:16">
      <c r="K4960" s="362">
        <v>50309</v>
      </c>
      <c r="L4960" s="79" t="s">
        <v>773</v>
      </c>
      <c r="N4960" s="79" t="s">
        <v>776</v>
      </c>
      <c r="O4960" s="79" t="s">
        <v>752</v>
      </c>
      <c r="P4960" s="79" t="s">
        <v>775</v>
      </c>
    </row>
    <row r="4961" spans="11:16">
      <c r="K4961" s="362">
        <v>50310</v>
      </c>
      <c r="L4961" s="79" t="s">
        <v>774</v>
      </c>
      <c r="N4961" s="79" t="s">
        <v>776</v>
      </c>
      <c r="O4961" s="79" t="s">
        <v>782</v>
      </c>
      <c r="P4961" s="79" t="s">
        <v>790</v>
      </c>
    </row>
    <row r="4962" spans="11:16">
      <c r="K4962" s="362">
        <v>50311</v>
      </c>
      <c r="L4962" s="79" t="s">
        <v>767</v>
      </c>
      <c r="N4962" s="79" t="s">
        <v>754</v>
      </c>
      <c r="O4962" s="79" t="s">
        <v>750</v>
      </c>
      <c r="P4962" s="79" t="s">
        <v>752</v>
      </c>
    </row>
    <row r="4963" spans="11:16">
      <c r="K4963" s="362">
        <v>50312</v>
      </c>
      <c r="L4963" s="79" t="s">
        <v>769</v>
      </c>
      <c r="N4963" s="79" t="s">
        <v>789</v>
      </c>
      <c r="O4963" s="79" t="s">
        <v>781</v>
      </c>
      <c r="P4963" s="79" t="s">
        <v>752</v>
      </c>
    </row>
    <row r="4964" spans="11:16">
      <c r="K4964" s="362">
        <v>50313</v>
      </c>
      <c r="L4964" s="79" t="s">
        <v>770</v>
      </c>
      <c r="N4964" s="79" t="s">
        <v>758</v>
      </c>
      <c r="O4964" s="79" t="s">
        <v>750</v>
      </c>
      <c r="P4964" s="79" t="s">
        <v>752</v>
      </c>
    </row>
    <row r="4965" spans="11:16">
      <c r="K4965" s="362">
        <v>50314</v>
      </c>
      <c r="L4965" s="79" t="s">
        <v>771</v>
      </c>
      <c r="N4965" s="79" t="s">
        <v>780</v>
      </c>
      <c r="O4965" s="79" t="s">
        <v>750</v>
      </c>
      <c r="P4965" s="79" t="s">
        <v>752</v>
      </c>
    </row>
    <row r="4966" spans="11:16">
      <c r="K4966" s="362">
        <v>50315</v>
      </c>
      <c r="L4966" s="79" t="s">
        <v>772</v>
      </c>
      <c r="N4966" s="79" t="s">
        <v>754</v>
      </c>
      <c r="O4966" s="79" t="s">
        <v>751</v>
      </c>
      <c r="P4966" s="79" t="s">
        <v>782</v>
      </c>
    </row>
    <row r="4967" spans="11:16">
      <c r="K4967" s="362">
        <v>50316</v>
      </c>
      <c r="L4967" s="79" t="s">
        <v>773</v>
      </c>
      <c r="N4967" s="79" t="s">
        <v>754</v>
      </c>
      <c r="O4967" s="79" t="s">
        <v>750</v>
      </c>
      <c r="P4967" s="79" t="s">
        <v>752</v>
      </c>
    </row>
    <row r="4968" spans="11:16">
      <c r="K4968" s="362">
        <v>50317</v>
      </c>
      <c r="L4968" s="79" t="s">
        <v>774</v>
      </c>
      <c r="N4968" s="79" t="s">
        <v>780</v>
      </c>
      <c r="O4968" s="79" t="s">
        <v>776</v>
      </c>
      <c r="P4968" s="79" t="s">
        <v>752</v>
      </c>
    </row>
    <row r="4969" spans="11:16">
      <c r="K4969" s="362">
        <v>50318</v>
      </c>
      <c r="L4969" s="79" t="s">
        <v>767</v>
      </c>
      <c r="N4969" s="79" t="s">
        <v>752</v>
      </c>
      <c r="O4969" s="79" t="s">
        <v>754</v>
      </c>
      <c r="P4969" s="79" t="s">
        <v>781</v>
      </c>
    </row>
    <row r="4970" spans="11:16">
      <c r="K4970" s="362">
        <v>50319</v>
      </c>
      <c r="L4970" s="79" t="s">
        <v>769</v>
      </c>
      <c r="N4970" s="79" t="s">
        <v>777</v>
      </c>
      <c r="O4970" s="79" t="s">
        <v>780</v>
      </c>
      <c r="P4970" s="79" t="s">
        <v>750</v>
      </c>
    </row>
    <row r="4971" spans="11:16">
      <c r="K4971" s="362">
        <v>50320</v>
      </c>
      <c r="L4971" s="79" t="s">
        <v>770</v>
      </c>
      <c r="N4971" s="79" t="s">
        <v>783</v>
      </c>
      <c r="O4971" s="79" t="s">
        <v>758</v>
      </c>
      <c r="P4971" s="79" t="s">
        <v>750</v>
      </c>
    </row>
    <row r="4972" spans="11:16">
      <c r="K4972" s="362">
        <v>50321</v>
      </c>
      <c r="L4972" s="79" t="s">
        <v>771</v>
      </c>
      <c r="N4972" s="79" t="s">
        <v>752</v>
      </c>
      <c r="O4972" s="79" t="s">
        <v>780</v>
      </c>
      <c r="P4972" s="79" t="s">
        <v>751</v>
      </c>
    </row>
    <row r="4973" spans="11:16">
      <c r="K4973" s="362">
        <v>50322</v>
      </c>
      <c r="L4973" s="79" t="s">
        <v>772</v>
      </c>
      <c r="N4973" s="79" t="s">
        <v>777</v>
      </c>
      <c r="O4973" s="79" t="s">
        <v>775</v>
      </c>
      <c r="P4973" s="79" t="s">
        <v>750</v>
      </c>
    </row>
    <row r="4974" spans="11:16">
      <c r="K4974" s="362">
        <v>50323</v>
      </c>
      <c r="L4974" s="79" t="s">
        <v>773</v>
      </c>
      <c r="N4974" s="79" t="s">
        <v>752</v>
      </c>
      <c r="O4974" s="79" t="s">
        <v>754</v>
      </c>
      <c r="P4974" s="79" t="s">
        <v>750</v>
      </c>
    </row>
    <row r="4975" spans="11:16">
      <c r="K4975" s="362">
        <v>50324</v>
      </c>
      <c r="L4975" s="79" t="s">
        <v>774</v>
      </c>
      <c r="N4975" s="79" t="s">
        <v>777</v>
      </c>
      <c r="O4975" s="79" t="s">
        <v>775</v>
      </c>
      <c r="P4975" s="79" t="s">
        <v>750</v>
      </c>
    </row>
    <row r="4976" spans="11:16">
      <c r="K4976" s="362">
        <v>50325</v>
      </c>
      <c r="L4976" s="79" t="s">
        <v>767</v>
      </c>
      <c r="N4976" s="79" t="s">
        <v>776</v>
      </c>
      <c r="O4976" s="79" t="s">
        <v>752</v>
      </c>
      <c r="P4976" s="79" t="s">
        <v>754</v>
      </c>
    </row>
    <row r="4977" spans="11:16">
      <c r="K4977" s="362">
        <v>50326</v>
      </c>
      <c r="L4977" s="79" t="s">
        <v>769</v>
      </c>
      <c r="N4977" s="79" t="s">
        <v>750</v>
      </c>
      <c r="O4977" s="79" t="s">
        <v>783</v>
      </c>
      <c r="P4977" s="79" t="s">
        <v>780</v>
      </c>
    </row>
    <row r="4978" spans="11:16">
      <c r="K4978" s="362">
        <v>50327</v>
      </c>
      <c r="L4978" s="79" t="s">
        <v>770</v>
      </c>
      <c r="N4978" s="79" t="s">
        <v>750</v>
      </c>
      <c r="O4978" s="79" t="s">
        <v>752</v>
      </c>
      <c r="P4978" s="79" t="s">
        <v>754</v>
      </c>
    </row>
    <row r="4979" spans="11:16">
      <c r="K4979" s="362">
        <v>50328</v>
      </c>
      <c r="L4979" s="79" t="s">
        <v>771</v>
      </c>
      <c r="N4979" s="79" t="s">
        <v>750</v>
      </c>
      <c r="O4979" s="79" t="s">
        <v>783</v>
      </c>
      <c r="P4979" s="79" t="s">
        <v>780</v>
      </c>
    </row>
    <row r="4980" spans="11:16">
      <c r="K4980" s="362">
        <v>50329</v>
      </c>
      <c r="L4980" s="79" t="s">
        <v>772</v>
      </c>
      <c r="N4980" s="79" t="s">
        <v>750</v>
      </c>
      <c r="O4980" s="79" t="s">
        <v>753</v>
      </c>
      <c r="P4980" s="79" t="s">
        <v>780</v>
      </c>
    </row>
    <row r="4981" spans="11:16">
      <c r="K4981" s="362">
        <v>50330</v>
      </c>
      <c r="L4981" s="79" t="s">
        <v>773</v>
      </c>
      <c r="N4981" s="79" t="s">
        <v>750</v>
      </c>
      <c r="O4981" s="79" t="s">
        <v>783</v>
      </c>
      <c r="P4981" s="79" t="s">
        <v>754</v>
      </c>
    </row>
    <row r="4982" spans="11:16">
      <c r="K4982" s="362">
        <v>50331</v>
      </c>
      <c r="L4982" s="79" t="s">
        <v>774</v>
      </c>
      <c r="N4982" s="79" t="s">
        <v>781</v>
      </c>
      <c r="O4982" s="79" t="s">
        <v>752</v>
      </c>
      <c r="P4982" s="79" t="s">
        <v>754</v>
      </c>
    </row>
    <row r="4983" spans="11:16">
      <c r="K4983" s="362">
        <v>50332</v>
      </c>
      <c r="L4983" s="79" t="s">
        <v>767</v>
      </c>
      <c r="N4983" s="79" t="s">
        <v>754</v>
      </c>
      <c r="O4983" s="79" t="s">
        <v>784</v>
      </c>
      <c r="P4983" s="79" t="s">
        <v>752</v>
      </c>
    </row>
    <row r="4984" spans="11:16">
      <c r="K4984" s="362">
        <v>50333</v>
      </c>
      <c r="L4984" s="79" t="s">
        <v>769</v>
      </c>
      <c r="N4984" s="79" t="s">
        <v>780</v>
      </c>
      <c r="O4984" s="79" t="s">
        <v>750</v>
      </c>
      <c r="P4984" s="79" t="s">
        <v>782</v>
      </c>
    </row>
    <row r="4985" spans="11:16">
      <c r="K4985" s="362">
        <v>50334</v>
      </c>
      <c r="L4985" s="79" t="s">
        <v>770</v>
      </c>
      <c r="N4985" s="79" t="s">
        <v>785</v>
      </c>
      <c r="O4985" s="79" t="s">
        <v>750</v>
      </c>
      <c r="P4985" s="79" t="s">
        <v>777</v>
      </c>
    </row>
    <row r="4986" spans="11:16">
      <c r="K4986" s="362">
        <v>50335</v>
      </c>
      <c r="L4986" s="79" t="s">
        <v>771</v>
      </c>
      <c r="N4986" s="79" t="s">
        <v>754</v>
      </c>
      <c r="O4986" s="79" t="s">
        <v>784</v>
      </c>
      <c r="P4986" s="79" t="s">
        <v>782</v>
      </c>
    </row>
    <row r="4987" spans="11:16">
      <c r="K4987" s="362">
        <v>50336</v>
      </c>
      <c r="L4987" s="79" t="s">
        <v>772</v>
      </c>
      <c r="N4987" s="79" t="s">
        <v>775</v>
      </c>
      <c r="O4987" s="79" t="s">
        <v>750</v>
      </c>
      <c r="P4987" s="79" t="s">
        <v>777</v>
      </c>
    </row>
    <row r="4988" spans="11:16">
      <c r="K4988" s="362">
        <v>50337</v>
      </c>
      <c r="L4988" s="79" t="s">
        <v>773</v>
      </c>
      <c r="N4988" s="79" t="s">
        <v>754</v>
      </c>
      <c r="O4988" s="79" t="s">
        <v>750</v>
      </c>
      <c r="P4988" s="79" t="s">
        <v>787</v>
      </c>
    </row>
    <row r="4989" spans="11:16">
      <c r="K4989" s="362">
        <v>50338</v>
      </c>
      <c r="L4989" s="79" t="s">
        <v>774</v>
      </c>
      <c r="N4989" s="79" t="s">
        <v>754</v>
      </c>
      <c r="O4989" s="79" t="s">
        <v>779</v>
      </c>
      <c r="P4989" s="79" t="s">
        <v>752</v>
      </c>
    </row>
    <row r="4990" spans="11:16">
      <c r="K4990" s="362">
        <v>50339</v>
      </c>
      <c r="L4990" s="79" t="s">
        <v>767</v>
      </c>
      <c r="N4990" s="79" t="s">
        <v>752</v>
      </c>
      <c r="O4990" s="79" t="s">
        <v>754</v>
      </c>
      <c r="P4990" s="79" t="s">
        <v>750</v>
      </c>
    </row>
    <row r="4991" spans="11:16">
      <c r="K4991" s="362">
        <v>50340</v>
      </c>
      <c r="L4991" s="79" t="s">
        <v>769</v>
      </c>
      <c r="N4991" s="79" t="s">
        <v>777</v>
      </c>
      <c r="O4991" s="79" t="s">
        <v>780</v>
      </c>
      <c r="P4991" s="79" t="s">
        <v>750</v>
      </c>
    </row>
    <row r="4992" spans="11:16">
      <c r="K4992" s="362">
        <v>50341</v>
      </c>
      <c r="L4992" s="79" t="s">
        <v>770</v>
      </c>
      <c r="N4992" s="79" t="s">
        <v>752</v>
      </c>
      <c r="O4992" s="79" t="s">
        <v>758</v>
      </c>
      <c r="P4992" s="79" t="s">
        <v>776</v>
      </c>
    </row>
    <row r="4993" spans="11:16">
      <c r="K4993" s="362">
        <v>50342</v>
      </c>
      <c r="L4993" s="79" t="s">
        <v>771</v>
      </c>
      <c r="N4993" s="79" t="s">
        <v>752</v>
      </c>
      <c r="O4993" s="79" t="s">
        <v>754</v>
      </c>
      <c r="P4993" s="79" t="s">
        <v>781</v>
      </c>
    </row>
    <row r="4994" spans="11:16">
      <c r="K4994" s="362">
        <v>50343</v>
      </c>
      <c r="L4994" s="79" t="s">
        <v>772</v>
      </c>
      <c r="N4994" s="79" t="s">
        <v>783</v>
      </c>
      <c r="O4994" s="79" t="s">
        <v>785</v>
      </c>
      <c r="P4994" s="79" t="s">
        <v>750</v>
      </c>
    </row>
    <row r="4995" spans="11:16">
      <c r="K4995" s="362">
        <v>50344</v>
      </c>
      <c r="L4995" s="79" t="s">
        <v>773</v>
      </c>
      <c r="N4995" s="79" t="s">
        <v>752</v>
      </c>
      <c r="O4995" s="79" t="s">
        <v>775</v>
      </c>
      <c r="P4995" s="79" t="s">
        <v>750</v>
      </c>
    </row>
    <row r="4996" spans="11:16">
      <c r="K4996" s="362">
        <v>50345</v>
      </c>
      <c r="L4996" s="79" t="s">
        <v>774</v>
      </c>
      <c r="N4996" s="79" t="s">
        <v>787</v>
      </c>
      <c r="O4996" s="79" t="s">
        <v>754</v>
      </c>
      <c r="P4996" s="79" t="s">
        <v>750</v>
      </c>
    </row>
    <row r="4997" spans="11:16">
      <c r="K4997" s="362">
        <v>50346</v>
      </c>
      <c r="L4997" s="79" t="s">
        <v>767</v>
      </c>
      <c r="N4997" s="79" t="s">
        <v>751</v>
      </c>
      <c r="O4997" s="79" t="s">
        <v>752</v>
      </c>
      <c r="P4997" s="79" t="s">
        <v>754</v>
      </c>
    </row>
    <row r="4998" spans="11:16">
      <c r="K4998" s="362">
        <v>50347</v>
      </c>
      <c r="L4998" s="79" t="s">
        <v>769</v>
      </c>
      <c r="N4998" s="79" t="s">
        <v>781</v>
      </c>
      <c r="O4998" s="79" t="s">
        <v>783</v>
      </c>
      <c r="P4998" s="79" t="s">
        <v>780</v>
      </c>
    </row>
    <row r="4999" spans="11:16">
      <c r="K4999" s="362">
        <v>50348</v>
      </c>
      <c r="L4999" s="79" t="s">
        <v>770</v>
      </c>
      <c r="N4999" s="79" t="s">
        <v>779</v>
      </c>
      <c r="O4999" s="79" t="s">
        <v>752</v>
      </c>
      <c r="P4999" s="79" t="s">
        <v>758</v>
      </c>
    </row>
    <row r="5000" spans="11:16">
      <c r="K5000" s="362">
        <v>50349</v>
      </c>
      <c r="L5000" s="79" t="s">
        <v>771</v>
      </c>
      <c r="N5000" s="79" t="s">
        <v>776</v>
      </c>
      <c r="O5000" s="79" t="s">
        <v>752</v>
      </c>
      <c r="P5000" s="79" t="s">
        <v>785</v>
      </c>
    </row>
    <row r="5001" spans="11:16">
      <c r="K5001" s="362">
        <v>50350</v>
      </c>
      <c r="L5001" s="79" t="s">
        <v>772</v>
      </c>
      <c r="N5001" s="79" t="s">
        <v>776</v>
      </c>
      <c r="O5001" s="79" t="s">
        <v>752</v>
      </c>
      <c r="P5001" s="79" t="s">
        <v>758</v>
      </c>
    </row>
    <row r="5002" spans="11:16">
      <c r="K5002" s="362">
        <v>50351</v>
      </c>
      <c r="L5002" s="79" t="s">
        <v>773</v>
      </c>
      <c r="N5002" s="79" t="s">
        <v>750</v>
      </c>
      <c r="O5002" s="79" t="s">
        <v>752</v>
      </c>
      <c r="P5002" s="79" t="s">
        <v>785</v>
      </c>
    </row>
    <row r="5003" spans="11:16">
      <c r="K5003" s="362">
        <v>50352</v>
      </c>
      <c r="L5003" s="79" t="s">
        <v>774</v>
      </c>
      <c r="N5003" s="79" t="s">
        <v>776</v>
      </c>
      <c r="O5003" s="79" t="s">
        <v>782</v>
      </c>
      <c r="P5003" s="79" t="s">
        <v>780</v>
      </c>
    </row>
    <row r="5004" spans="11:16">
      <c r="K5004" s="362">
        <v>50353</v>
      </c>
      <c r="L5004" s="79" t="s">
        <v>767</v>
      </c>
      <c r="N5004" s="79" t="s">
        <v>754</v>
      </c>
      <c r="O5004" s="79" t="s">
        <v>751</v>
      </c>
      <c r="P5004" s="79" t="s">
        <v>783</v>
      </c>
    </row>
    <row r="5005" spans="11:16">
      <c r="K5005" s="362">
        <v>50354</v>
      </c>
      <c r="L5005" s="79" t="s">
        <v>769</v>
      </c>
      <c r="N5005" s="79" t="s">
        <v>754</v>
      </c>
      <c r="O5005" s="79" t="s">
        <v>781</v>
      </c>
      <c r="P5005" s="79" t="s">
        <v>783</v>
      </c>
    </row>
    <row r="5006" spans="11:16">
      <c r="K5006" s="362">
        <v>50355</v>
      </c>
      <c r="L5006" s="79" t="s">
        <v>770</v>
      </c>
      <c r="N5006" s="79" t="s">
        <v>788</v>
      </c>
      <c r="O5006" s="79" t="s">
        <v>750</v>
      </c>
      <c r="P5006" s="79" t="s">
        <v>752</v>
      </c>
    </row>
    <row r="5007" spans="11:16">
      <c r="K5007" s="362">
        <v>50356</v>
      </c>
      <c r="L5007" s="79" t="s">
        <v>771</v>
      </c>
      <c r="N5007" s="79" t="s">
        <v>789</v>
      </c>
      <c r="O5007" s="79" t="s">
        <v>750</v>
      </c>
      <c r="P5007" s="79" t="s">
        <v>783</v>
      </c>
    </row>
    <row r="5008" spans="11:16">
      <c r="K5008" s="362">
        <v>50357</v>
      </c>
      <c r="L5008" s="79" t="s">
        <v>772</v>
      </c>
      <c r="N5008" s="79" t="s">
        <v>790</v>
      </c>
      <c r="O5008" s="79" t="s">
        <v>776</v>
      </c>
      <c r="P5008" s="79" t="s">
        <v>752</v>
      </c>
    </row>
    <row r="5009" spans="11:16">
      <c r="K5009" s="362">
        <v>50358</v>
      </c>
      <c r="L5009" s="79" t="s">
        <v>773</v>
      </c>
      <c r="N5009" s="79" t="s">
        <v>754</v>
      </c>
      <c r="O5009" s="79" t="s">
        <v>784</v>
      </c>
      <c r="P5009" s="79" t="s">
        <v>786</v>
      </c>
    </row>
    <row r="5010" spans="11:16">
      <c r="K5010" s="362">
        <v>50359</v>
      </c>
      <c r="L5010" s="79" t="s">
        <v>774</v>
      </c>
      <c r="N5010" s="79" t="s">
        <v>785</v>
      </c>
      <c r="O5010" s="79" t="s">
        <v>791</v>
      </c>
      <c r="P5010" s="79" t="s">
        <v>752</v>
      </c>
    </row>
    <row r="5011" spans="11:16">
      <c r="K5011" s="362">
        <v>50360</v>
      </c>
      <c r="L5011" s="79" t="s">
        <v>767</v>
      </c>
      <c r="N5011" s="79" t="s">
        <v>752</v>
      </c>
      <c r="O5011" s="79" t="s">
        <v>788</v>
      </c>
      <c r="P5011" s="79" t="s">
        <v>751</v>
      </c>
    </row>
    <row r="5012" spans="11:16">
      <c r="K5012" s="362">
        <v>50361</v>
      </c>
      <c r="L5012" s="79" t="s">
        <v>769</v>
      </c>
      <c r="N5012" s="79" t="s">
        <v>783</v>
      </c>
      <c r="O5012" s="79" t="s">
        <v>775</v>
      </c>
      <c r="P5012" s="79" t="s">
        <v>750</v>
      </c>
    </row>
    <row r="5013" spans="11:16">
      <c r="K5013" s="362">
        <v>50362</v>
      </c>
      <c r="L5013" s="79" t="s">
        <v>770</v>
      </c>
      <c r="N5013" s="79" t="s">
        <v>752</v>
      </c>
      <c r="O5013" s="79" t="s">
        <v>780</v>
      </c>
      <c r="P5013" s="79" t="s">
        <v>781</v>
      </c>
    </row>
    <row r="5014" spans="11:16">
      <c r="K5014" s="362">
        <v>50363</v>
      </c>
      <c r="L5014" s="79" t="s">
        <v>771</v>
      </c>
      <c r="N5014" s="79" t="s">
        <v>782</v>
      </c>
      <c r="O5014" s="79" t="s">
        <v>754</v>
      </c>
      <c r="P5014" s="79" t="s">
        <v>781</v>
      </c>
    </row>
    <row r="5015" spans="11:16">
      <c r="K5015" s="362">
        <v>50364</v>
      </c>
      <c r="L5015" s="79" t="s">
        <v>772</v>
      </c>
      <c r="N5015" s="79" t="s">
        <v>752</v>
      </c>
      <c r="O5015" s="79" t="s">
        <v>789</v>
      </c>
      <c r="P5015" s="79" t="s">
        <v>779</v>
      </c>
    </row>
    <row r="5016" spans="11:16">
      <c r="K5016" s="362">
        <v>50365</v>
      </c>
      <c r="L5016" s="79" t="s">
        <v>773</v>
      </c>
      <c r="N5016" s="79" t="s">
        <v>782</v>
      </c>
      <c r="O5016" s="79" t="s">
        <v>754</v>
      </c>
      <c r="P5016" s="79" t="s">
        <v>781</v>
      </c>
    </row>
    <row r="5017" spans="11:16">
      <c r="K5017" s="362">
        <v>50366</v>
      </c>
      <c r="L5017" s="79" t="s">
        <v>774</v>
      </c>
      <c r="N5017" s="79" t="s">
        <v>777</v>
      </c>
      <c r="O5017" s="79" t="s">
        <v>754</v>
      </c>
      <c r="P5017" s="79" t="s">
        <v>750</v>
      </c>
    </row>
    <row r="5018" spans="11:16">
      <c r="K5018" s="362">
        <v>50367</v>
      </c>
      <c r="L5018" s="79" t="s">
        <v>767</v>
      </c>
      <c r="N5018" s="79" t="s">
        <v>750</v>
      </c>
      <c r="O5018" s="79" t="s">
        <v>753</v>
      </c>
      <c r="P5018" s="79" t="s">
        <v>754</v>
      </c>
    </row>
    <row r="5019" spans="11:16">
      <c r="K5019" s="362">
        <v>50368</v>
      </c>
      <c r="L5019" s="79" t="s">
        <v>769</v>
      </c>
      <c r="N5019" s="79" t="s">
        <v>779</v>
      </c>
      <c r="O5019" s="79" t="s">
        <v>752</v>
      </c>
      <c r="P5019" s="79" t="s">
        <v>785</v>
      </c>
    </row>
    <row r="5020" spans="11:16">
      <c r="K5020" s="362">
        <v>50369</v>
      </c>
      <c r="L5020" s="79" t="s">
        <v>770</v>
      </c>
      <c r="N5020" s="79" t="s">
        <v>750</v>
      </c>
      <c r="O5020" s="79" t="s">
        <v>752</v>
      </c>
      <c r="P5020" s="79" t="s">
        <v>785</v>
      </c>
    </row>
    <row r="5021" spans="11:16">
      <c r="K5021" s="362">
        <v>50370</v>
      </c>
      <c r="L5021" s="79" t="s">
        <v>771</v>
      </c>
      <c r="N5021" s="79" t="s">
        <v>776</v>
      </c>
      <c r="O5021" s="79" t="s">
        <v>782</v>
      </c>
      <c r="P5021" s="79" t="s">
        <v>788</v>
      </c>
    </row>
    <row r="5022" spans="11:16">
      <c r="K5022" s="362">
        <v>50371</v>
      </c>
      <c r="L5022" s="79" t="s">
        <v>772</v>
      </c>
      <c r="N5022" s="79" t="s">
        <v>776</v>
      </c>
      <c r="O5022" s="79" t="s">
        <v>752</v>
      </c>
      <c r="P5022" s="79" t="s">
        <v>754</v>
      </c>
    </row>
    <row r="5023" spans="11:16">
      <c r="K5023" s="362">
        <v>50372</v>
      </c>
      <c r="L5023" s="79" t="s">
        <v>773</v>
      </c>
      <c r="N5023" s="79" t="s">
        <v>750</v>
      </c>
      <c r="O5023" s="79" t="s">
        <v>782</v>
      </c>
      <c r="P5023" s="79" t="s">
        <v>758</v>
      </c>
    </row>
    <row r="5024" spans="11:16">
      <c r="K5024" s="362">
        <v>50373</v>
      </c>
      <c r="L5024" s="79" t="s">
        <v>774</v>
      </c>
      <c r="N5024" s="79" t="s">
        <v>750</v>
      </c>
      <c r="O5024" s="79" t="s">
        <v>782</v>
      </c>
      <c r="P5024" s="79" t="s">
        <v>775</v>
      </c>
    </row>
    <row r="5025" spans="11:16">
      <c r="K5025" s="362">
        <v>50374</v>
      </c>
      <c r="L5025" s="79" t="s">
        <v>767</v>
      </c>
      <c r="N5025" s="79" t="s">
        <v>775</v>
      </c>
      <c r="O5025" s="79" t="s">
        <v>750</v>
      </c>
      <c r="P5025" s="79" t="s">
        <v>777</v>
      </c>
    </row>
    <row r="5026" spans="11:16">
      <c r="K5026" s="362">
        <v>50375</v>
      </c>
      <c r="L5026" s="79" t="s">
        <v>769</v>
      </c>
      <c r="N5026" s="79" t="s">
        <v>754</v>
      </c>
      <c r="O5026" s="79" t="s">
        <v>779</v>
      </c>
      <c r="P5026" s="79" t="s">
        <v>752</v>
      </c>
    </row>
    <row r="5027" spans="11:16">
      <c r="K5027" s="362">
        <v>50376</v>
      </c>
      <c r="L5027" s="79" t="s">
        <v>770</v>
      </c>
      <c r="N5027" s="79" t="s">
        <v>790</v>
      </c>
      <c r="O5027" s="79" t="s">
        <v>750</v>
      </c>
      <c r="P5027" s="79" t="s">
        <v>778</v>
      </c>
    </row>
    <row r="5028" spans="11:16">
      <c r="K5028" s="362">
        <v>50377</v>
      </c>
      <c r="L5028" s="79" t="s">
        <v>771</v>
      </c>
      <c r="N5028" s="79" t="s">
        <v>754</v>
      </c>
      <c r="O5028" s="79" t="s">
        <v>750</v>
      </c>
      <c r="P5028" s="79" t="s">
        <v>752</v>
      </c>
    </row>
    <row r="5029" spans="11:16">
      <c r="K5029" s="362">
        <v>50378</v>
      </c>
      <c r="L5029" s="79" t="s">
        <v>772</v>
      </c>
      <c r="N5029" s="79" t="s">
        <v>780</v>
      </c>
      <c r="O5029" s="79" t="s">
        <v>750</v>
      </c>
      <c r="P5029" s="79" t="s">
        <v>782</v>
      </c>
    </row>
    <row r="5030" spans="11:16">
      <c r="K5030" s="362">
        <v>50379</v>
      </c>
      <c r="L5030" s="79" t="s">
        <v>773</v>
      </c>
      <c r="N5030" s="79" t="s">
        <v>785</v>
      </c>
      <c r="O5030" s="79" t="s">
        <v>776</v>
      </c>
      <c r="P5030" s="79" t="s">
        <v>786</v>
      </c>
    </row>
    <row r="5031" spans="11:16">
      <c r="K5031" s="362">
        <v>50380</v>
      </c>
      <c r="L5031" s="79" t="s">
        <v>774</v>
      </c>
      <c r="N5031" s="79" t="s">
        <v>754</v>
      </c>
      <c r="O5031" s="79" t="s">
        <v>750</v>
      </c>
      <c r="P5031" s="79" t="s">
        <v>787</v>
      </c>
    </row>
    <row r="5032" spans="11:16">
      <c r="K5032" s="362">
        <v>50381</v>
      </c>
      <c r="L5032" s="79" t="s">
        <v>767</v>
      </c>
      <c r="N5032" s="79" t="s">
        <v>752</v>
      </c>
      <c r="O5032" s="79" t="s">
        <v>775</v>
      </c>
      <c r="P5032" s="79" t="s">
        <v>784</v>
      </c>
    </row>
    <row r="5033" spans="11:16">
      <c r="K5033" s="362">
        <v>50382</v>
      </c>
      <c r="L5033" s="79" t="s">
        <v>769</v>
      </c>
      <c r="N5033" s="79" t="s">
        <v>783</v>
      </c>
      <c r="O5033" s="79" t="s">
        <v>754</v>
      </c>
      <c r="P5033" s="79" t="s">
        <v>750</v>
      </c>
    </row>
    <row r="5034" spans="11:16">
      <c r="K5034" s="362">
        <v>50383</v>
      </c>
      <c r="L5034" s="79" t="s">
        <v>770</v>
      </c>
      <c r="N5034" s="79" t="s">
        <v>778</v>
      </c>
      <c r="O5034" s="79" t="s">
        <v>788</v>
      </c>
      <c r="P5034" s="79" t="s">
        <v>781</v>
      </c>
    </row>
    <row r="5035" spans="11:16">
      <c r="K5035" s="362">
        <v>50384</v>
      </c>
      <c r="L5035" s="79" t="s">
        <v>771</v>
      </c>
      <c r="N5035" s="79" t="s">
        <v>786</v>
      </c>
      <c r="O5035" s="79" t="s">
        <v>754</v>
      </c>
      <c r="P5035" s="79" t="s">
        <v>750</v>
      </c>
    </row>
    <row r="5036" spans="11:16">
      <c r="K5036" s="362">
        <v>50385</v>
      </c>
      <c r="L5036" s="79" t="s">
        <v>772</v>
      </c>
      <c r="N5036" s="79" t="s">
        <v>786</v>
      </c>
      <c r="O5036" s="79" t="s">
        <v>758</v>
      </c>
      <c r="P5036" s="79" t="s">
        <v>776</v>
      </c>
    </row>
    <row r="5037" spans="11:16">
      <c r="K5037" s="362">
        <v>50386</v>
      </c>
      <c r="L5037" s="79" t="s">
        <v>773</v>
      </c>
      <c r="N5037" s="79" t="s">
        <v>783</v>
      </c>
      <c r="O5037" s="79" t="s">
        <v>754</v>
      </c>
      <c r="P5037" s="79" t="s">
        <v>750</v>
      </c>
    </row>
    <row r="5038" spans="11:16">
      <c r="K5038" s="362">
        <v>50387</v>
      </c>
      <c r="L5038" s="79" t="s">
        <v>774</v>
      </c>
      <c r="N5038" s="79" t="s">
        <v>782</v>
      </c>
      <c r="O5038" s="79" t="s">
        <v>785</v>
      </c>
      <c r="P5038" s="79" t="s">
        <v>779</v>
      </c>
    </row>
    <row r="5039" spans="11:16">
      <c r="K5039" s="362">
        <v>50388</v>
      </c>
      <c r="L5039" s="79" t="s">
        <v>767</v>
      </c>
      <c r="N5039" s="79" t="s">
        <v>750</v>
      </c>
      <c r="O5039" s="79" t="s">
        <v>777</v>
      </c>
      <c r="P5039" s="79" t="s">
        <v>754</v>
      </c>
    </row>
    <row r="5040" spans="11:16">
      <c r="K5040" s="362">
        <v>50389</v>
      </c>
      <c r="L5040" s="79" t="s">
        <v>769</v>
      </c>
      <c r="N5040" s="79" t="s">
        <v>792</v>
      </c>
      <c r="O5040" s="79" t="s">
        <v>782</v>
      </c>
      <c r="P5040" s="79" t="s">
        <v>780</v>
      </c>
    </row>
    <row r="5041" spans="11:16">
      <c r="K5041" s="362">
        <v>50390</v>
      </c>
      <c r="L5041" s="79" t="s">
        <v>770</v>
      </c>
      <c r="N5041" s="79" t="s">
        <v>750</v>
      </c>
      <c r="O5041" s="79" t="s">
        <v>777</v>
      </c>
      <c r="P5041" s="79" t="s">
        <v>785</v>
      </c>
    </row>
    <row r="5042" spans="11:16">
      <c r="K5042" s="362">
        <v>50391</v>
      </c>
      <c r="L5042" s="79" t="s">
        <v>771</v>
      </c>
      <c r="N5042" s="79" t="s">
        <v>750</v>
      </c>
      <c r="O5042" s="79" t="s">
        <v>752</v>
      </c>
      <c r="P5042" s="79" t="s">
        <v>754</v>
      </c>
    </row>
    <row r="5043" spans="11:16">
      <c r="K5043" s="362">
        <v>50392</v>
      </c>
      <c r="L5043" s="79" t="s">
        <v>772</v>
      </c>
      <c r="N5043" s="79" t="s">
        <v>751</v>
      </c>
      <c r="O5043" s="79" t="s">
        <v>752</v>
      </c>
      <c r="P5043" s="79" t="s">
        <v>780</v>
      </c>
    </row>
    <row r="5044" spans="11:16">
      <c r="K5044" s="362">
        <v>50393</v>
      </c>
      <c r="L5044" s="79" t="s">
        <v>773</v>
      </c>
      <c r="N5044" s="79" t="s">
        <v>750</v>
      </c>
      <c r="O5044" s="79" t="s">
        <v>777</v>
      </c>
      <c r="P5044" s="79" t="s">
        <v>754</v>
      </c>
    </row>
    <row r="5045" spans="11:16">
      <c r="K5045" s="362">
        <v>50394</v>
      </c>
      <c r="L5045" s="79" t="s">
        <v>774</v>
      </c>
      <c r="N5045" s="79" t="s">
        <v>750</v>
      </c>
      <c r="O5045" s="79" t="s">
        <v>777</v>
      </c>
      <c r="P5045" s="79" t="s">
        <v>775</v>
      </c>
    </row>
    <row r="5046" spans="11:16">
      <c r="K5046" s="362">
        <v>50395</v>
      </c>
      <c r="L5046" s="79" t="s">
        <v>767</v>
      </c>
      <c r="N5046" s="79" t="s">
        <v>780</v>
      </c>
      <c r="O5046" s="79" t="s">
        <v>791</v>
      </c>
      <c r="P5046" s="79" t="s">
        <v>783</v>
      </c>
    </row>
    <row r="5047" spans="11:16">
      <c r="K5047" s="362">
        <v>50396</v>
      </c>
      <c r="L5047" s="79" t="s">
        <v>769</v>
      </c>
      <c r="N5047" s="79" t="s">
        <v>754</v>
      </c>
      <c r="O5047" s="79" t="s">
        <v>750</v>
      </c>
      <c r="P5047" s="79" t="s">
        <v>752</v>
      </c>
    </row>
    <row r="5048" spans="11:16">
      <c r="K5048" s="362">
        <v>50397</v>
      </c>
      <c r="L5048" s="79" t="s">
        <v>770</v>
      </c>
      <c r="N5048" s="79" t="s">
        <v>780</v>
      </c>
      <c r="O5048" s="79" t="s">
        <v>751</v>
      </c>
      <c r="P5048" s="79" t="s">
        <v>752</v>
      </c>
    </row>
    <row r="5049" spans="11:16">
      <c r="K5049" s="362">
        <v>50398</v>
      </c>
      <c r="L5049" s="79" t="s">
        <v>771</v>
      </c>
      <c r="N5049" s="79" t="s">
        <v>780</v>
      </c>
      <c r="O5049" s="79" t="s">
        <v>776</v>
      </c>
      <c r="P5049" s="79" t="s">
        <v>783</v>
      </c>
    </row>
    <row r="5050" spans="11:16">
      <c r="K5050" s="362">
        <v>50399</v>
      </c>
      <c r="L5050" s="79" t="s">
        <v>772</v>
      </c>
      <c r="N5050" s="79" t="s">
        <v>754</v>
      </c>
      <c r="O5050" s="79" t="s">
        <v>781</v>
      </c>
      <c r="P5050" s="79" t="s">
        <v>752</v>
      </c>
    </row>
    <row r="5051" spans="11:16">
      <c r="K5051" s="362">
        <v>50400</v>
      </c>
      <c r="L5051" s="79" t="s">
        <v>773</v>
      </c>
      <c r="N5051" s="79" t="s">
        <v>780</v>
      </c>
      <c r="O5051" s="79" t="s">
        <v>750</v>
      </c>
      <c r="P5051" s="79" t="s">
        <v>778</v>
      </c>
    </row>
    <row r="5052" spans="11:16">
      <c r="K5052" s="362">
        <v>50401</v>
      </c>
      <c r="L5052" s="79" t="s">
        <v>774</v>
      </c>
      <c r="N5052" s="79" t="s">
        <v>754</v>
      </c>
      <c r="O5052" s="79" t="s">
        <v>784</v>
      </c>
      <c r="P5052" s="79" t="s">
        <v>752</v>
      </c>
    </row>
    <row r="5053" spans="11:16">
      <c r="K5053" s="362">
        <v>50402</v>
      </c>
      <c r="L5053" s="79" t="s">
        <v>767</v>
      </c>
      <c r="N5053" s="79" t="s">
        <v>752</v>
      </c>
      <c r="O5053" s="79" t="s">
        <v>754</v>
      </c>
      <c r="P5053" s="79" t="s">
        <v>779</v>
      </c>
    </row>
    <row r="5054" spans="11:16">
      <c r="K5054" s="362">
        <v>50403</v>
      </c>
      <c r="L5054" s="79" t="s">
        <v>769</v>
      </c>
      <c r="N5054" s="79" t="s">
        <v>752</v>
      </c>
      <c r="O5054" s="79" t="s">
        <v>780</v>
      </c>
      <c r="P5054" s="79" t="s">
        <v>750</v>
      </c>
    </row>
    <row r="5055" spans="11:16">
      <c r="K5055" s="362">
        <v>50404</v>
      </c>
      <c r="L5055" s="79" t="s">
        <v>770</v>
      </c>
      <c r="N5055" s="79" t="s">
        <v>778</v>
      </c>
      <c r="O5055" s="79" t="s">
        <v>754</v>
      </c>
      <c r="P5055" s="79" t="s">
        <v>750</v>
      </c>
    </row>
    <row r="5056" spans="11:16">
      <c r="K5056" s="362">
        <v>50405</v>
      </c>
      <c r="L5056" s="79" t="s">
        <v>771</v>
      </c>
      <c r="N5056" s="79" t="s">
        <v>752</v>
      </c>
      <c r="O5056" s="79" t="s">
        <v>785</v>
      </c>
      <c r="P5056" s="79" t="s">
        <v>750</v>
      </c>
    </row>
    <row r="5057" spans="11:16">
      <c r="K5057" s="362">
        <v>50406</v>
      </c>
      <c r="L5057" s="79" t="s">
        <v>772</v>
      </c>
      <c r="N5057" s="79" t="s">
        <v>752</v>
      </c>
      <c r="O5057" s="79" t="s">
        <v>789</v>
      </c>
      <c r="P5057" s="79" t="s">
        <v>791</v>
      </c>
    </row>
    <row r="5058" spans="11:16">
      <c r="K5058" s="362">
        <v>50407</v>
      </c>
      <c r="L5058" s="79" t="s">
        <v>773</v>
      </c>
      <c r="N5058" s="79" t="s">
        <v>752</v>
      </c>
      <c r="O5058" s="79" t="s">
        <v>785</v>
      </c>
      <c r="P5058" s="79" t="s">
        <v>779</v>
      </c>
    </row>
    <row r="5059" spans="11:16">
      <c r="K5059" s="362">
        <v>50408</v>
      </c>
      <c r="L5059" s="79" t="s">
        <v>774</v>
      </c>
      <c r="N5059" s="79" t="s">
        <v>752</v>
      </c>
      <c r="O5059" s="79" t="s">
        <v>775</v>
      </c>
      <c r="P5059" s="79" t="s">
        <v>751</v>
      </c>
    </row>
    <row r="5060" spans="11:16">
      <c r="K5060" s="362">
        <v>50409</v>
      </c>
      <c r="L5060" s="79" t="s">
        <v>767</v>
      </c>
      <c r="N5060" s="79" t="s">
        <v>750</v>
      </c>
      <c r="O5060" s="79" t="s">
        <v>752</v>
      </c>
      <c r="P5060" s="79" t="s">
        <v>780</v>
      </c>
    </row>
    <row r="5061" spans="11:16">
      <c r="K5061" s="362">
        <v>50410</v>
      </c>
      <c r="L5061" s="79" t="s">
        <v>769</v>
      </c>
      <c r="N5061" s="79" t="s">
        <v>751</v>
      </c>
      <c r="O5061" s="79" t="s">
        <v>783</v>
      </c>
      <c r="P5061" s="79" t="s">
        <v>758</v>
      </c>
    </row>
    <row r="5062" spans="11:16">
      <c r="K5062" s="362">
        <v>50411</v>
      </c>
      <c r="L5062" s="79" t="s">
        <v>770</v>
      </c>
      <c r="N5062" s="79" t="s">
        <v>776</v>
      </c>
      <c r="O5062" s="79" t="s">
        <v>782</v>
      </c>
      <c r="P5062" s="79" t="s">
        <v>775</v>
      </c>
    </row>
    <row r="5063" spans="11:16">
      <c r="K5063" s="362">
        <v>50412</v>
      </c>
      <c r="L5063" s="79" t="s">
        <v>771</v>
      </c>
      <c r="N5063" s="79" t="s">
        <v>750</v>
      </c>
      <c r="O5063" s="79" t="s">
        <v>777</v>
      </c>
      <c r="P5063" s="79" t="s">
        <v>775</v>
      </c>
    </row>
    <row r="5064" spans="11:16">
      <c r="K5064" s="362">
        <v>50413</v>
      </c>
      <c r="L5064" s="79" t="s">
        <v>772</v>
      </c>
      <c r="N5064" s="79" t="s">
        <v>750</v>
      </c>
      <c r="O5064" s="79" t="s">
        <v>752</v>
      </c>
      <c r="P5064" s="79" t="s">
        <v>754</v>
      </c>
    </row>
    <row r="5065" spans="11:16">
      <c r="K5065" s="362">
        <v>50414</v>
      </c>
      <c r="L5065" s="79" t="s">
        <v>773</v>
      </c>
      <c r="N5065" s="79" t="s">
        <v>750</v>
      </c>
      <c r="O5065" s="79" t="s">
        <v>777</v>
      </c>
      <c r="P5065" s="79" t="s">
        <v>775</v>
      </c>
    </row>
    <row r="5066" spans="11:16">
      <c r="K5066" s="362">
        <v>50415</v>
      </c>
      <c r="L5066" s="79" t="s">
        <v>774</v>
      </c>
      <c r="N5066" s="79" t="s">
        <v>750</v>
      </c>
      <c r="O5066" s="79" t="s">
        <v>783</v>
      </c>
      <c r="P5066" s="79" t="s">
        <v>754</v>
      </c>
    </row>
    <row r="5067" spans="11:16">
      <c r="K5067" s="362">
        <v>50416</v>
      </c>
      <c r="L5067" s="79" t="s">
        <v>767</v>
      </c>
      <c r="N5067" s="79" t="s">
        <v>754</v>
      </c>
      <c r="O5067" s="79" t="s">
        <v>750</v>
      </c>
      <c r="P5067" s="79" t="s">
        <v>783</v>
      </c>
    </row>
    <row r="5068" spans="11:16">
      <c r="K5068" s="362">
        <v>50417</v>
      </c>
      <c r="L5068" s="79" t="s">
        <v>769</v>
      </c>
      <c r="N5068" s="79" t="s">
        <v>780</v>
      </c>
      <c r="O5068" s="79" t="s">
        <v>750</v>
      </c>
      <c r="P5068" s="79" t="s">
        <v>752</v>
      </c>
    </row>
    <row r="5069" spans="11:16">
      <c r="K5069" s="362">
        <v>50418</v>
      </c>
      <c r="L5069" s="79" t="s">
        <v>770</v>
      </c>
      <c r="N5069" s="79" t="s">
        <v>754</v>
      </c>
      <c r="O5069" s="79" t="s">
        <v>750</v>
      </c>
      <c r="P5069" s="79" t="s">
        <v>783</v>
      </c>
    </row>
    <row r="5070" spans="11:16">
      <c r="K5070" s="362">
        <v>50419</v>
      </c>
      <c r="L5070" s="79" t="s">
        <v>771</v>
      </c>
      <c r="N5070" s="79" t="s">
        <v>780</v>
      </c>
      <c r="O5070" s="79" t="s">
        <v>750</v>
      </c>
      <c r="P5070" s="79" t="s">
        <v>753</v>
      </c>
    </row>
    <row r="5071" spans="11:16">
      <c r="K5071" s="362">
        <v>50420</v>
      </c>
      <c r="L5071" s="79" t="s">
        <v>772</v>
      </c>
      <c r="N5071" s="79" t="s">
        <v>780</v>
      </c>
      <c r="O5071" s="79" t="s">
        <v>750</v>
      </c>
      <c r="P5071" s="79" t="s">
        <v>783</v>
      </c>
    </row>
    <row r="5072" spans="11:16">
      <c r="K5072" s="362">
        <v>50421</v>
      </c>
      <c r="L5072" s="79" t="s">
        <v>773</v>
      </c>
      <c r="N5072" s="79" t="s">
        <v>754</v>
      </c>
      <c r="O5072" s="79" t="s">
        <v>781</v>
      </c>
      <c r="P5072" s="79" t="s">
        <v>752</v>
      </c>
    </row>
    <row r="5073" spans="11:16">
      <c r="K5073" s="362">
        <v>50422</v>
      </c>
      <c r="L5073" s="79" t="s">
        <v>774</v>
      </c>
      <c r="N5073" s="79" t="s">
        <v>754</v>
      </c>
      <c r="O5073" s="79" t="s">
        <v>750</v>
      </c>
      <c r="P5073" s="79" t="s">
        <v>778</v>
      </c>
    </row>
    <row r="5074" spans="11:16">
      <c r="K5074" s="362">
        <v>50423</v>
      </c>
      <c r="L5074" s="79" t="s">
        <v>767</v>
      </c>
      <c r="N5074" s="79" t="s">
        <v>752</v>
      </c>
      <c r="O5074" s="79" t="s">
        <v>780</v>
      </c>
      <c r="P5074" s="79" t="s">
        <v>750</v>
      </c>
    </row>
    <row r="5075" spans="11:16">
      <c r="K5075" s="362">
        <v>50424</v>
      </c>
      <c r="L5075" s="79" t="s">
        <v>769</v>
      </c>
      <c r="N5075" s="79" t="s">
        <v>782</v>
      </c>
      <c r="O5075" s="79" t="s">
        <v>785</v>
      </c>
      <c r="P5075" s="79" t="s">
        <v>750</v>
      </c>
    </row>
    <row r="5076" spans="11:16">
      <c r="K5076" s="362">
        <v>50425</v>
      </c>
      <c r="L5076" s="79" t="s">
        <v>770</v>
      </c>
      <c r="N5076" s="79" t="s">
        <v>777</v>
      </c>
      <c r="O5076" s="79" t="s">
        <v>754</v>
      </c>
      <c r="P5076" s="79" t="s">
        <v>784</v>
      </c>
    </row>
    <row r="5077" spans="11:16">
      <c r="K5077" s="362">
        <v>50426</v>
      </c>
      <c r="L5077" s="79" t="s">
        <v>771</v>
      </c>
      <c r="N5077" s="79" t="s">
        <v>782</v>
      </c>
      <c r="O5077" s="79" t="s">
        <v>775</v>
      </c>
      <c r="P5077" s="79" t="s">
        <v>750</v>
      </c>
    </row>
    <row r="5078" spans="11:16">
      <c r="K5078" s="362">
        <v>50427</v>
      </c>
      <c r="L5078" s="79" t="s">
        <v>772</v>
      </c>
      <c r="N5078" s="79" t="s">
        <v>777</v>
      </c>
      <c r="O5078" s="79" t="s">
        <v>754</v>
      </c>
      <c r="P5078" s="79" t="s">
        <v>750</v>
      </c>
    </row>
    <row r="5079" spans="11:16">
      <c r="K5079" s="362">
        <v>50428</v>
      </c>
      <c r="L5079" s="79" t="s">
        <v>773</v>
      </c>
      <c r="N5079" s="79" t="s">
        <v>787</v>
      </c>
      <c r="O5079" s="79" t="s">
        <v>754</v>
      </c>
      <c r="P5079" s="79" t="s">
        <v>779</v>
      </c>
    </row>
    <row r="5080" spans="11:16">
      <c r="K5080" s="362">
        <v>50429</v>
      </c>
      <c r="L5080" s="79" t="s">
        <v>774</v>
      </c>
      <c r="N5080" s="79" t="s">
        <v>752</v>
      </c>
      <c r="O5080" s="79" t="s">
        <v>754</v>
      </c>
      <c r="P5080" s="79" t="s">
        <v>750</v>
      </c>
    </row>
    <row r="5081" spans="11:16">
      <c r="K5081" s="362">
        <v>50430</v>
      </c>
      <c r="L5081" s="79" t="s">
        <v>767</v>
      </c>
      <c r="N5081" s="79" t="s">
        <v>750</v>
      </c>
      <c r="O5081" s="79" t="s">
        <v>777</v>
      </c>
      <c r="P5081" s="79" t="s">
        <v>780</v>
      </c>
    </row>
    <row r="5082" spans="11:16">
      <c r="K5082" s="362">
        <v>50431</v>
      </c>
      <c r="L5082" s="79" t="s">
        <v>769</v>
      </c>
      <c r="N5082" s="79" t="s">
        <v>750</v>
      </c>
      <c r="O5082" s="79" t="s">
        <v>752</v>
      </c>
      <c r="P5082" s="79" t="s">
        <v>758</v>
      </c>
    </row>
    <row r="5083" spans="11:16">
      <c r="K5083" s="362">
        <v>50432</v>
      </c>
      <c r="L5083" s="79" t="s">
        <v>770</v>
      </c>
      <c r="N5083" s="79" t="s">
        <v>776</v>
      </c>
      <c r="O5083" s="79" t="s">
        <v>752</v>
      </c>
      <c r="P5083" s="79" t="s">
        <v>754</v>
      </c>
    </row>
    <row r="5084" spans="11:16">
      <c r="K5084" s="362">
        <v>50433</v>
      </c>
      <c r="L5084" s="79" t="s">
        <v>771</v>
      </c>
      <c r="N5084" s="79" t="s">
        <v>781</v>
      </c>
      <c r="O5084" s="79" t="s">
        <v>783</v>
      </c>
      <c r="P5084" s="79" t="s">
        <v>785</v>
      </c>
    </row>
    <row r="5085" spans="11:16">
      <c r="K5085" s="362">
        <v>50434</v>
      </c>
      <c r="L5085" s="79" t="s">
        <v>772</v>
      </c>
      <c r="N5085" s="79" t="s">
        <v>750</v>
      </c>
      <c r="O5085" s="79" t="s">
        <v>752</v>
      </c>
      <c r="P5085" s="79" t="s">
        <v>775</v>
      </c>
    </row>
    <row r="5086" spans="11:16">
      <c r="K5086" s="362">
        <v>50435</v>
      </c>
      <c r="L5086" s="79" t="s">
        <v>773</v>
      </c>
      <c r="N5086" s="79" t="s">
        <v>750</v>
      </c>
      <c r="O5086" s="79" t="s">
        <v>787</v>
      </c>
      <c r="P5086" s="79" t="s">
        <v>780</v>
      </c>
    </row>
    <row r="5087" spans="11:16">
      <c r="K5087" s="362">
        <v>50436</v>
      </c>
      <c r="L5087" s="79" t="s">
        <v>774</v>
      </c>
      <c r="N5087" s="79" t="s">
        <v>781</v>
      </c>
      <c r="O5087" s="79" t="s">
        <v>787</v>
      </c>
      <c r="P5087" s="79" t="s">
        <v>775</v>
      </c>
    </row>
    <row r="5088" spans="11:16">
      <c r="K5088" s="362">
        <v>50437</v>
      </c>
      <c r="L5088" s="79" t="s">
        <v>767</v>
      </c>
      <c r="N5088" s="79" t="s">
        <v>754</v>
      </c>
      <c r="O5088" s="79" t="s">
        <v>776</v>
      </c>
      <c r="P5088" s="79" t="s">
        <v>783</v>
      </c>
    </row>
    <row r="5089" spans="11:16">
      <c r="K5089" s="362">
        <v>50438</v>
      </c>
      <c r="L5089" s="79" t="s">
        <v>769</v>
      </c>
      <c r="N5089" s="79" t="s">
        <v>780</v>
      </c>
      <c r="O5089" s="79" t="s">
        <v>784</v>
      </c>
      <c r="P5089" s="79" t="s">
        <v>752</v>
      </c>
    </row>
    <row r="5090" spans="11:16">
      <c r="K5090" s="362">
        <v>50439</v>
      </c>
      <c r="L5090" s="79" t="s">
        <v>770</v>
      </c>
      <c r="N5090" s="79" t="s">
        <v>754</v>
      </c>
      <c r="O5090" s="79" t="s">
        <v>750</v>
      </c>
      <c r="P5090" s="79" t="s">
        <v>787</v>
      </c>
    </row>
    <row r="5091" spans="11:16">
      <c r="K5091" s="362">
        <v>50440</v>
      </c>
      <c r="L5091" s="79" t="s">
        <v>771</v>
      </c>
      <c r="N5091" s="79" t="s">
        <v>785</v>
      </c>
      <c r="O5091" s="79" t="s">
        <v>750</v>
      </c>
      <c r="P5091" s="79" t="s">
        <v>753</v>
      </c>
    </row>
    <row r="5092" spans="11:16">
      <c r="K5092" s="362">
        <v>50441</v>
      </c>
      <c r="L5092" s="79" t="s">
        <v>772</v>
      </c>
      <c r="N5092" s="79" t="s">
        <v>754</v>
      </c>
      <c r="O5092" s="79" t="s">
        <v>750</v>
      </c>
      <c r="P5092" s="79" t="s">
        <v>782</v>
      </c>
    </row>
    <row r="5093" spans="11:16">
      <c r="K5093" s="362">
        <v>50442</v>
      </c>
      <c r="L5093" s="79" t="s">
        <v>773</v>
      </c>
      <c r="N5093" s="79" t="s">
        <v>754</v>
      </c>
      <c r="O5093" s="79" t="s">
        <v>750</v>
      </c>
      <c r="P5093" s="79" t="s">
        <v>752</v>
      </c>
    </row>
    <row r="5094" spans="11:16">
      <c r="K5094" s="362">
        <v>50443</v>
      </c>
      <c r="L5094" s="79" t="s">
        <v>774</v>
      </c>
      <c r="N5094" s="79" t="s">
        <v>758</v>
      </c>
      <c r="O5094" s="79" t="s">
        <v>779</v>
      </c>
      <c r="P5094" s="79" t="s">
        <v>752</v>
      </c>
    </row>
    <row r="5095" spans="11:16">
      <c r="K5095" s="362">
        <v>50444</v>
      </c>
      <c r="L5095" s="79" t="s">
        <v>767</v>
      </c>
      <c r="N5095" s="79" t="s">
        <v>752</v>
      </c>
      <c r="O5095" s="79" t="s">
        <v>754</v>
      </c>
      <c r="P5095" s="79" t="s">
        <v>779</v>
      </c>
    </row>
    <row r="5096" spans="11:16">
      <c r="K5096" s="362">
        <v>50445</v>
      </c>
      <c r="L5096" s="79" t="s">
        <v>769</v>
      </c>
      <c r="N5096" s="79" t="s">
        <v>783</v>
      </c>
      <c r="O5096" s="79" t="s">
        <v>754</v>
      </c>
      <c r="P5096" s="79" t="s">
        <v>750</v>
      </c>
    </row>
    <row r="5097" spans="11:16">
      <c r="K5097" s="362">
        <v>50446</v>
      </c>
      <c r="L5097" s="79" t="s">
        <v>770</v>
      </c>
      <c r="N5097" s="79" t="s">
        <v>752</v>
      </c>
      <c r="O5097" s="79" t="s">
        <v>785</v>
      </c>
      <c r="P5097" s="79" t="s">
        <v>781</v>
      </c>
    </row>
    <row r="5098" spans="11:16">
      <c r="K5098" s="362">
        <v>50447</v>
      </c>
      <c r="L5098" s="79" t="s">
        <v>771</v>
      </c>
      <c r="N5098" s="79" t="s">
        <v>782</v>
      </c>
      <c r="O5098" s="79" t="s">
        <v>754</v>
      </c>
      <c r="P5098" s="79" t="s">
        <v>776</v>
      </c>
    </row>
    <row r="5099" spans="11:16">
      <c r="K5099" s="362">
        <v>50448</v>
      </c>
      <c r="L5099" s="79" t="s">
        <v>772</v>
      </c>
      <c r="N5099" s="79" t="s">
        <v>753</v>
      </c>
      <c r="O5099" s="79" t="s">
        <v>754</v>
      </c>
      <c r="P5099" s="79" t="s">
        <v>750</v>
      </c>
    </row>
    <row r="5100" spans="11:16">
      <c r="K5100" s="362">
        <v>50449</v>
      </c>
      <c r="L5100" s="79" t="s">
        <v>773</v>
      </c>
      <c r="N5100" s="79" t="s">
        <v>782</v>
      </c>
      <c r="O5100" s="79" t="s">
        <v>758</v>
      </c>
      <c r="P5100" s="79" t="s">
        <v>776</v>
      </c>
    </row>
    <row r="5101" spans="11:16">
      <c r="K5101" s="362">
        <v>50450</v>
      </c>
      <c r="L5101" s="79" t="s">
        <v>774</v>
      </c>
      <c r="N5101" s="79" t="s">
        <v>753</v>
      </c>
      <c r="O5101" s="79" t="s">
        <v>775</v>
      </c>
      <c r="P5101" s="79" t="s">
        <v>779</v>
      </c>
    </row>
    <row r="5102" spans="11:16">
      <c r="K5102" s="362">
        <v>50451</v>
      </c>
      <c r="L5102" s="79" t="s">
        <v>767</v>
      </c>
      <c r="N5102" s="79" t="s">
        <v>776</v>
      </c>
      <c r="O5102" s="79" t="s">
        <v>752</v>
      </c>
      <c r="P5102" s="79" t="s">
        <v>785</v>
      </c>
    </row>
    <row r="5103" spans="11:16">
      <c r="K5103" s="362">
        <v>50452</v>
      </c>
      <c r="L5103" s="79" t="s">
        <v>769</v>
      </c>
      <c r="N5103" s="79" t="s">
        <v>776</v>
      </c>
      <c r="O5103" s="79" t="s">
        <v>752</v>
      </c>
      <c r="P5103" s="79" t="s">
        <v>754</v>
      </c>
    </row>
    <row r="5104" spans="11:16">
      <c r="K5104" s="362">
        <v>50453</v>
      </c>
      <c r="L5104" s="79" t="s">
        <v>770</v>
      </c>
      <c r="N5104" s="79" t="s">
        <v>750</v>
      </c>
      <c r="O5104" s="79" t="s">
        <v>752</v>
      </c>
      <c r="P5104" s="79" t="s">
        <v>785</v>
      </c>
    </row>
    <row r="5105" spans="11:16">
      <c r="K5105" s="362">
        <v>50454</v>
      </c>
      <c r="L5105" s="79" t="s">
        <v>771</v>
      </c>
      <c r="N5105" s="79" t="s">
        <v>776</v>
      </c>
      <c r="O5105" s="79" t="s">
        <v>752</v>
      </c>
      <c r="P5105" s="79" t="s">
        <v>775</v>
      </c>
    </row>
    <row r="5106" spans="11:16">
      <c r="K5106" s="362">
        <v>50455</v>
      </c>
      <c r="L5106" s="79" t="s">
        <v>772</v>
      </c>
      <c r="N5106" s="79" t="s">
        <v>750</v>
      </c>
      <c r="O5106" s="79" t="s">
        <v>752</v>
      </c>
      <c r="P5106" s="79" t="s">
        <v>754</v>
      </c>
    </row>
    <row r="5107" spans="11:16">
      <c r="K5107" s="362">
        <v>50456</v>
      </c>
      <c r="L5107" s="79" t="s">
        <v>773</v>
      </c>
      <c r="N5107" s="79" t="s">
        <v>776</v>
      </c>
      <c r="O5107" s="79" t="s">
        <v>782</v>
      </c>
      <c r="P5107" s="79" t="s">
        <v>754</v>
      </c>
    </row>
    <row r="5108" spans="11:16">
      <c r="K5108" s="362">
        <v>50457</v>
      </c>
      <c r="L5108" s="79" t="s">
        <v>774</v>
      </c>
      <c r="N5108" s="79" t="s">
        <v>750</v>
      </c>
      <c r="O5108" s="79" t="s">
        <v>752</v>
      </c>
      <c r="P5108" s="79" t="s">
        <v>754</v>
      </c>
    </row>
    <row r="5109" spans="11:16">
      <c r="K5109" s="362">
        <v>50458</v>
      </c>
      <c r="L5109" s="79" t="s">
        <v>767</v>
      </c>
      <c r="N5109" s="79" t="s">
        <v>775</v>
      </c>
      <c r="O5109" s="79" t="s">
        <v>779</v>
      </c>
      <c r="P5109" s="79" t="s">
        <v>752</v>
      </c>
    </row>
    <row r="5110" spans="11:16">
      <c r="K5110" s="362">
        <v>50459</v>
      </c>
      <c r="L5110" s="79" t="s">
        <v>769</v>
      </c>
      <c r="N5110" s="79" t="s">
        <v>758</v>
      </c>
      <c r="O5110" s="79" t="s">
        <v>779</v>
      </c>
      <c r="P5110" s="79" t="s">
        <v>752</v>
      </c>
    </row>
    <row r="5111" spans="11:16">
      <c r="K5111" s="362">
        <v>50460</v>
      </c>
      <c r="L5111" s="79" t="s">
        <v>770</v>
      </c>
      <c r="N5111" s="79" t="s">
        <v>775</v>
      </c>
      <c r="O5111" s="79" t="s">
        <v>750</v>
      </c>
      <c r="P5111" s="79" t="s">
        <v>777</v>
      </c>
    </row>
    <row r="5112" spans="11:16">
      <c r="K5112" s="362">
        <v>50461</v>
      </c>
      <c r="L5112" s="79" t="s">
        <v>771</v>
      </c>
      <c r="N5112" s="79" t="s">
        <v>754</v>
      </c>
      <c r="O5112" s="79" t="s">
        <v>750</v>
      </c>
      <c r="P5112" s="79" t="s">
        <v>752</v>
      </c>
    </row>
    <row r="5113" spans="11:16">
      <c r="K5113" s="362">
        <v>50462</v>
      </c>
      <c r="L5113" s="79" t="s">
        <v>772</v>
      </c>
      <c r="N5113" s="79" t="s">
        <v>790</v>
      </c>
      <c r="O5113" s="79" t="s">
        <v>750</v>
      </c>
      <c r="P5113" s="79" t="s">
        <v>782</v>
      </c>
    </row>
    <row r="5114" spans="11:16">
      <c r="K5114" s="362">
        <v>50463</v>
      </c>
      <c r="L5114" s="79" t="s">
        <v>773</v>
      </c>
      <c r="N5114" s="79" t="s">
        <v>754</v>
      </c>
      <c r="O5114" s="79" t="s">
        <v>779</v>
      </c>
      <c r="P5114" s="79" t="s">
        <v>777</v>
      </c>
    </row>
    <row r="5115" spans="11:16">
      <c r="K5115" s="362">
        <v>50464</v>
      </c>
      <c r="L5115" s="79" t="s">
        <v>774</v>
      </c>
      <c r="N5115" s="79" t="s">
        <v>754</v>
      </c>
      <c r="O5115" s="79" t="s">
        <v>750</v>
      </c>
      <c r="P5115" s="79" t="s">
        <v>752</v>
      </c>
    </row>
    <row r="5116" spans="11:16">
      <c r="K5116" s="362">
        <v>50465</v>
      </c>
      <c r="L5116" s="79" t="s">
        <v>767</v>
      </c>
      <c r="N5116" s="79" t="s">
        <v>782</v>
      </c>
      <c r="O5116" s="79" t="s">
        <v>775</v>
      </c>
      <c r="P5116" s="79" t="s">
        <v>750</v>
      </c>
    </row>
    <row r="5117" spans="11:16">
      <c r="K5117" s="362">
        <v>50466</v>
      </c>
      <c r="L5117" s="79" t="s">
        <v>769</v>
      </c>
      <c r="N5117" s="79" t="s">
        <v>752</v>
      </c>
      <c r="O5117" s="79" t="s">
        <v>754</v>
      </c>
      <c r="P5117" s="79" t="s">
        <v>781</v>
      </c>
    </row>
    <row r="5118" spans="11:16">
      <c r="K5118" s="362">
        <v>50467</v>
      </c>
      <c r="L5118" s="79" t="s">
        <v>770</v>
      </c>
      <c r="N5118" s="79" t="s">
        <v>777</v>
      </c>
      <c r="O5118" s="79" t="s">
        <v>780</v>
      </c>
      <c r="P5118" s="79" t="s">
        <v>750</v>
      </c>
    </row>
    <row r="5119" spans="11:16">
      <c r="K5119" s="362">
        <v>50468</v>
      </c>
      <c r="L5119" s="79" t="s">
        <v>771</v>
      </c>
      <c r="N5119" s="79" t="s">
        <v>783</v>
      </c>
      <c r="O5119" s="79" t="s">
        <v>758</v>
      </c>
      <c r="P5119" s="79" t="s">
        <v>750</v>
      </c>
    </row>
    <row r="5120" spans="11:16">
      <c r="K5120" s="362">
        <v>50469</v>
      </c>
      <c r="L5120" s="79" t="s">
        <v>772</v>
      </c>
      <c r="N5120" s="79" t="s">
        <v>752</v>
      </c>
      <c r="O5120" s="79" t="s">
        <v>780</v>
      </c>
      <c r="P5120" s="79" t="s">
        <v>751</v>
      </c>
    </row>
    <row r="5121" spans="11:16">
      <c r="K5121" s="362">
        <v>50470</v>
      </c>
      <c r="L5121" s="79" t="s">
        <v>773</v>
      </c>
      <c r="N5121" s="79" t="s">
        <v>783</v>
      </c>
      <c r="O5121" s="79" t="s">
        <v>758</v>
      </c>
      <c r="P5121" s="79" t="s">
        <v>776</v>
      </c>
    </row>
    <row r="5122" spans="11:16">
      <c r="K5122" s="362">
        <v>50471</v>
      </c>
      <c r="L5122" s="79" t="s">
        <v>774</v>
      </c>
      <c r="N5122" s="79" t="s">
        <v>782</v>
      </c>
      <c r="O5122" s="79" t="s">
        <v>775</v>
      </c>
      <c r="P5122" s="79" t="s">
        <v>750</v>
      </c>
    </row>
    <row r="5123" spans="11:16">
      <c r="K5123" s="362">
        <v>50472</v>
      </c>
      <c r="L5123" s="79" t="s">
        <v>767</v>
      </c>
      <c r="N5123" s="79" t="s">
        <v>781</v>
      </c>
      <c r="O5123" s="79" t="s">
        <v>783</v>
      </c>
      <c r="P5123" s="79" t="s">
        <v>754</v>
      </c>
    </row>
    <row r="5124" spans="11:16">
      <c r="K5124" s="362">
        <v>50473</v>
      </c>
      <c r="L5124" s="79" t="s">
        <v>769</v>
      </c>
      <c r="N5124" s="79" t="s">
        <v>750</v>
      </c>
      <c r="O5124" s="79" t="s">
        <v>752</v>
      </c>
      <c r="P5124" s="79" t="s">
        <v>754</v>
      </c>
    </row>
    <row r="5125" spans="11:16">
      <c r="K5125" s="362">
        <v>50474</v>
      </c>
      <c r="L5125" s="79" t="s">
        <v>770</v>
      </c>
      <c r="N5125" s="79" t="s">
        <v>781</v>
      </c>
      <c r="O5125" s="79" t="s">
        <v>783</v>
      </c>
      <c r="P5125" s="79" t="s">
        <v>754</v>
      </c>
    </row>
    <row r="5126" spans="11:16">
      <c r="K5126" s="362">
        <v>50475</v>
      </c>
      <c r="L5126" s="79" t="s">
        <v>771</v>
      </c>
      <c r="N5126" s="79" t="s">
        <v>776</v>
      </c>
      <c r="O5126" s="79" t="s">
        <v>752</v>
      </c>
      <c r="P5126" s="79" t="s">
        <v>754</v>
      </c>
    </row>
    <row r="5127" spans="11:16">
      <c r="K5127" s="362">
        <v>50476</v>
      </c>
      <c r="L5127" s="79" t="s">
        <v>772</v>
      </c>
      <c r="N5127" s="79" t="s">
        <v>750</v>
      </c>
      <c r="O5127" s="79" t="s">
        <v>783</v>
      </c>
      <c r="P5127" s="79" t="s">
        <v>780</v>
      </c>
    </row>
    <row r="5128" spans="11:16">
      <c r="K5128" s="362">
        <v>50477</v>
      </c>
      <c r="L5128" s="79" t="s">
        <v>773</v>
      </c>
      <c r="N5128" s="79" t="s">
        <v>750</v>
      </c>
      <c r="O5128" s="79" t="s">
        <v>752</v>
      </c>
      <c r="P5128" s="79" t="s">
        <v>754</v>
      </c>
    </row>
    <row r="5129" spans="11:16">
      <c r="K5129" s="362">
        <v>50478</v>
      </c>
      <c r="L5129" s="79" t="s">
        <v>774</v>
      </c>
      <c r="N5129" s="79" t="s">
        <v>750</v>
      </c>
      <c r="O5129" s="79" t="s">
        <v>783</v>
      </c>
      <c r="P5129" s="79" t="s">
        <v>780</v>
      </c>
    </row>
    <row r="5130" spans="11:16">
      <c r="K5130" s="362">
        <v>50479</v>
      </c>
      <c r="L5130" s="79" t="s">
        <v>767</v>
      </c>
      <c r="N5130" s="79" t="s">
        <v>754</v>
      </c>
      <c r="O5130" s="79" t="s">
        <v>751</v>
      </c>
      <c r="P5130" s="79" t="s">
        <v>782</v>
      </c>
    </row>
    <row r="5131" spans="11:16">
      <c r="K5131" s="362">
        <v>50480</v>
      </c>
      <c r="L5131" s="79" t="s">
        <v>769</v>
      </c>
      <c r="N5131" s="79" t="s">
        <v>754</v>
      </c>
      <c r="O5131" s="79" t="s">
        <v>776</v>
      </c>
      <c r="P5131" s="79" t="s">
        <v>752</v>
      </c>
    </row>
    <row r="5132" spans="11:16">
      <c r="K5132" s="362">
        <v>50481</v>
      </c>
      <c r="L5132" s="79" t="s">
        <v>770</v>
      </c>
      <c r="N5132" s="79" t="s">
        <v>785</v>
      </c>
      <c r="O5132" s="79" t="s">
        <v>750</v>
      </c>
      <c r="P5132" s="79" t="s">
        <v>752</v>
      </c>
    </row>
    <row r="5133" spans="11:16">
      <c r="K5133" s="362">
        <v>50482</v>
      </c>
      <c r="L5133" s="79" t="s">
        <v>771</v>
      </c>
      <c r="N5133" s="79" t="s">
        <v>754</v>
      </c>
      <c r="O5133" s="79" t="s">
        <v>784</v>
      </c>
      <c r="P5133" s="79" t="s">
        <v>752</v>
      </c>
    </row>
    <row r="5134" spans="11:16">
      <c r="K5134" s="362">
        <v>50483</v>
      </c>
      <c r="L5134" s="79" t="s">
        <v>772</v>
      </c>
      <c r="N5134" s="79" t="s">
        <v>780</v>
      </c>
      <c r="O5134" s="79" t="s">
        <v>750</v>
      </c>
      <c r="P5134" s="79" t="s">
        <v>782</v>
      </c>
    </row>
    <row r="5135" spans="11:16">
      <c r="K5135" s="362">
        <v>50484</v>
      </c>
      <c r="L5135" s="79" t="s">
        <v>773</v>
      </c>
      <c r="N5135" s="79" t="s">
        <v>785</v>
      </c>
      <c r="O5135" s="79" t="s">
        <v>750</v>
      </c>
      <c r="P5135" s="79" t="s">
        <v>777</v>
      </c>
    </row>
    <row r="5136" spans="11:16">
      <c r="K5136" s="362">
        <v>50485</v>
      </c>
      <c r="L5136" s="79" t="s">
        <v>774</v>
      </c>
      <c r="N5136" s="79" t="s">
        <v>754</v>
      </c>
      <c r="O5136" s="79" t="s">
        <v>784</v>
      </c>
      <c r="P5136" s="79" t="s">
        <v>782</v>
      </c>
    </row>
    <row r="5137" spans="11:16">
      <c r="K5137" s="362">
        <v>50486</v>
      </c>
      <c r="L5137" s="79" t="s">
        <v>767</v>
      </c>
      <c r="N5137" s="79" t="s">
        <v>783</v>
      </c>
      <c r="O5137" s="79" t="s">
        <v>754</v>
      </c>
      <c r="P5137" s="79" t="s">
        <v>781</v>
      </c>
    </row>
    <row r="5138" spans="11:16">
      <c r="K5138" s="362">
        <v>50487</v>
      </c>
      <c r="L5138" s="79" t="s">
        <v>769</v>
      </c>
      <c r="N5138" s="79" t="s">
        <v>752</v>
      </c>
      <c r="O5138" s="79" t="s">
        <v>754</v>
      </c>
      <c r="P5138" s="79" t="s">
        <v>792</v>
      </c>
    </row>
    <row r="5139" spans="11:16">
      <c r="K5139" s="362">
        <v>50488</v>
      </c>
      <c r="L5139" s="79" t="s">
        <v>770</v>
      </c>
      <c r="N5139" s="79" t="s">
        <v>752</v>
      </c>
      <c r="O5139" s="79" t="s">
        <v>780</v>
      </c>
      <c r="P5139" s="79" t="s">
        <v>750</v>
      </c>
    </row>
    <row r="5140" spans="11:16">
      <c r="K5140" s="362">
        <v>50489</v>
      </c>
      <c r="L5140" s="79" t="s">
        <v>771</v>
      </c>
      <c r="N5140" s="79" t="s">
        <v>752</v>
      </c>
      <c r="O5140" s="79" t="s">
        <v>754</v>
      </c>
      <c r="P5140" s="79" t="s">
        <v>750</v>
      </c>
    </row>
    <row r="5141" spans="11:16">
      <c r="K5141" s="362">
        <v>50490</v>
      </c>
      <c r="L5141" s="79" t="s">
        <v>772</v>
      </c>
      <c r="N5141" s="79" t="s">
        <v>777</v>
      </c>
      <c r="O5141" s="79" t="s">
        <v>780</v>
      </c>
      <c r="P5141" s="79" t="s">
        <v>750</v>
      </c>
    </row>
    <row r="5142" spans="11:16">
      <c r="K5142" s="362">
        <v>50491</v>
      </c>
      <c r="L5142" s="79" t="s">
        <v>773</v>
      </c>
      <c r="N5142" s="79" t="s">
        <v>752</v>
      </c>
      <c r="O5142" s="79" t="s">
        <v>758</v>
      </c>
      <c r="P5142" s="79" t="s">
        <v>776</v>
      </c>
    </row>
    <row r="5143" spans="11:16">
      <c r="K5143" s="362">
        <v>50492</v>
      </c>
      <c r="L5143" s="79" t="s">
        <v>774</v>
      </c>
      <c r="N5143" s="79" t="s">
        <v>752</v>
      </c>
      <c r="O5143" s="79" t="s">
        <v>754</v>
      </c>
      <c r="P5143" s="79" t="s">
        <v>750</v>
      </c>
    </row>
    <row r="5144" spans="11:16">
      <c r="K5144" s="362">
        <v>50493</v>
      </c>
      <c r="L5144" s="79" t="s">
        <v>767</v>
      </c>
      <c r="N5144" s="79" t="s">
        <v>750</v>
      </c>
      <c r="O5144" s="79" t="s">
        <v>752</v>
      </c>
      <c r="P5144" s="79" t="s">
        <v>775</v>
      </c>
    </row>
    <row r="5145" spans="11:16">
      <c r="K5145" s="362">
        <v>50494</v>
      </c>
      <c r="L5145" s="79" t="s">
        <v>769</v>
      </c>
      <c r="N5145" s="79" t="s">
        <v>779</v>
      </c>
      <c r="O5145" s="79" t="s">
        <v>752</v>
      </c>
      <c r="P5145" s="79" t="s">
        <v>754</v>
      </c>
    </row>
    <row r="5146" spans="11:16">
      <c r="K5146" s="362">
        <v>50495</v>
      </c>
      <c r="L5146" s="79" t="s">
        <v>770</v>
      </c>
      <c r="N5146" s="79" t="s">
        <v>750</v>
      </c>
      <c r="O5146" s="79" t="s">
        <v>752</v>
      </c>
      <c r="P5146" s="79" t="s">
        <v>775</v>
      </c>
    </row>
    <row r="5147" spans="11:16">
      <c r="K5147" s="362">
        <v>50496</v>
      </c>
      <c r="L5147" s="79" t="s">
        <v>771</v>
      </c>
      <c r="N5147" s="79" t="s">
        <v>779</v>
      </c>
      <c r="O5147" s="79" t="s">
        <v>752</v>
      </c>
      <c r="P5147" s="79" t="s">
        <v>758</v>
      </c>
    </row>
    <row r="5148" spans="11:16">
      <c r="K5148" s="362">
        <v>50497</v>
      </c>
      <c r="L5148" s="79" t="s">
        <v>772</v>
      </c>
      <c r="N5148" s="79" t="s">
        <v>779</v>
      </c>
      <c r="O5148" s="79" t="s">
        <v>752</v>
      </c>
      <c r="P5148" s="79" t="s">
        <v>775</v>
      </c>
    </row>
    <row r="5149" spans="11:16">
      <c r="K5149" s="362">
        <v>50498</v>
      </c>
      <c r="L5149" s="79" t="s">
        <v>773</v>
      </c>
      <c r="N5149" s="79" t="s">
        <v>750</v>
      </c>
      <c r="O5149" s="79" t="s">
        <v>777</v>
      </c>
      <c r="P5149" s="79" t="s">
        <v>754</v>
      </c>
    </row>
    <row r="5150" spans="11:16">
      <c r="K5150" s="362">
        <v>50499</v>
      </c>
      <c r="L5150" s="79" t="s">
        <v>774</v>
      </c>
      <c r="N5150" s="79" t="s">
        <v>750</v>
      </c>
      <c r="O5150" s="79" t="s">
        <v>752</v>
      </c>
      <c r="P5150" s="79" t="s">
        <v>790</v>
      </c>
    </row>
    <row r="5151" spans="11:16">
      <c r="K5151" s="362">
        <v>50500</v>
      </c>
      <c r="L5151" s="79" t="s">
        <v>767</v>
      </c>
      <c r="N5151" s="79" t="s">
        <v>754</v>
      </c>
      <c r="O5151" s="79" t="s">
        <v>779</v>
      </c>
      <c r="P5151" s="79" t="s">
        <v>752</v>
      </c>
    </row>
    <row r="5152" spans="11:16">
      <c r="K5152" s="362">
        <v>50501</v>
      </c>
      <c r="L5152" s="79" t="s">
        <v>769</v>
      </c>
      <c r="N5152" s="79" t="s">
        <v>780</v>
      </c>
      <c r="O5152" s="79" t="s">
        <v>781</v>
      </c>
      <c r="P5152" s="79" t="s">
        <v>752</v>
      </c>
    </row>
    <row r="5153" spans="11:16">
      <c r="K5153" s="362">
        <v>50502</v>
      </c>
      <c r="L5153" s="79" t="s">
        <v>770</v>
      </c>
      <c r="N5153" s="79" t="s">
        <v>785</v>
      </c>
      <c r="O5153" s="79" t="s">
        <v>750</v>
      </c>
      <c r="P5153" s="79" t="s">
        <v>778</v>
      </c>
    </row>
    <row r="5154" spans="11:16">
      <c r="K5154" s="362">
        <v>50503</v>
      </c>
      <c r="L5154" s="79" t="s">
        <v>771</v>
      </c>
      <c r="N5154" s="79" t="s">
        <v>780</v>
      </c>
      <c r="O5154" s="79" t="s">
        <v>776</v>
      </c>
      <c r="P5154" s="79" t="s">
        <v>752</v>
      </c>
    </row>
    <row r="5155" spans="11:16">
      <c r="K5155" s="362">
        <v>50504</v>
      </c>
      <c r="L5155" s="79" t="s">
        <v>772</v>
      </c>
      <c r="N5155" s="79" t="s">
        <v>785</v>
      </c>
      <c r="O5155" s="79" t="s">
        <v>750</v>
      </c>
      <c r="P5155" s="79" t="s">
        <v>752</v>
      </c>
    </row>
    <row r="5156" spans="11:16">
      <c r="K5156" s="362">
        <v>50505</v>
      </c>
      <c r="L5156" s="79" t="s">
        <v>773</v>
      </c>
      <c r="N5156" s="79" t="s">
        <v>789</v>
      </c>
      <c r="O5156" s="79" t="s">
        <v>750</v>
      </c>
      <c r="P5156" s="79" t="s">
        <v>782</v>
      </c>
    </row>
    <row r="5157" spans="11:16">
      <c r="K5157" s="362">
        <v>50506</v>
      </c>
      <c r="L5157" s="79" t="s">
        <v>774</v>
      </c>
      <c r="N5157" s="79" t="s">
        <v>754</v>
      </c>
      <c r="O5157" s="79" t="s">
        <v>750</v>
      </c>
      <c r="P5157" s="79" t="s">
        <v>752</v>
      </c>
    </row>
    <row r="5158" spans="11:16">
      <c r="K5158" s="362">
        <v>50507</v>
      </c>
      <c r="L5158" s="79" t="s">
        <v>767</v>
      </c>
      <c r="N5158" s="79" t="s">
        <v>752</v>
      </c>
      <c r="O5158" s="79" t="s">
        <v>785</v>
      </c>
      <c r="P5158" s="79" t="s">
        <v>779</v>
      </c>
    </row>
    <row r="5159" spans="11:16">
      <c r="K5159" s="362">
        <v>50508</v>
      </c>
      <c r="L5159" s="79" t="s">
        <v>769</v>
      </c>
      <c r="N5159" s="79" t="s">
        <v>752</v>
      </c>
      <c r="O5159" s="79" t="s">
        <v>754</v>
      </c>
      <c r="P5159" s="79" t="s">
        <v>751</v>
      </c>
    </row>
    <row r="5160" spans="11:16">
      <c r="K5160" s="362">
        <v>50509</v>
      </c>
      <c r="L5160" s="79" t="s">
        <v>770</v>
      </c>
      <c r="N5160" s="79" t="s">
        <v>783</v>
      </c>
      <c r="O5160" s="79" t="s">
        <v>754</v>
      </c>
      <c r="P5160" s="79" t="s">
        <v>750</v>
      </c>
    </row>
    <row r="5161" spans="11:16">
      <c r="K5161" s="362">
        <v>50510</v>
      </c>
      <c r="L5161" s="79" t="s">
        <v>771</v>
      </c>
      <c r="N5161" s="79" t="s">
        <v>777</v>
      </c>
      <c r="O5161" s="79" t="s">
        <v>775</v>
      </c>
      <c r="P5161" s="79" t="s">
        <v>781</v>
      </c>
    </row>
    <row r="5162" spans="11:16">
      <c r="K5162" s="362">
        <v>50511</v>
      </c>
      <c r="L5162" s="79" t="s">
        <v>772</v>
      </c>
      <c r="N5162" s="79" t="s">
        <v>752</v>
      </c>
      <c r="O5162" s="79" t="s">
        <v>754</v>
      </c>
      <c r="P5162" s="79" t="s">
        <v>776</v>
      </c>
    </row>
    <row r="5163" spans="11:16">
      <c r="K5163" s="362">
        <v>50512</v>
      </c>
      <c r="L5163" s="79" t="s">
        <v>773</v>
      </c>
      <c r="N5163" s="79" t="s">
        <v>752</v>
      </c>
      <c r="O5163" s="79" t="s">
        <v>789</v>
      </c>
      <c r="P5163" s="79" t="s">
        <v>750</v>
      </c>
    </row>
    <row r="5164" spans="11:16">
      <c r="K5164" s="362">
        <v>50513</v>
      </c>
      <c r="L5164" s="79" t="s">
        <v>774</v>
      </c>
      <c r="N5164" s="79" t="s">
        <v>752</v>
      </c>
      <c r="O5164" s="79" t="s">
        <v>758</v>
      </c>
      <c r="P5164" s="79" t="s">
        <v>750</v>
      </c>
    </row>
    <row r="5165" spans="11:16">
      <c r="K5165" s="362">
        <v>50514</v>
      </c>
      <c r="L5165" s="79" t="s">
        <v>767</v>
      </c>
      <c r="N5165" s="79" t="s">
        <v>750</v>
      </c>
      <c r="O5165" s="79" t="s">
        <v>777</v>
      </c>
      <c r="P5165" s="79" t="s">
        <v>775</v>
      </c>
    </row>
    <row r="5166" spans="11:16">
      <c r="K5166" s="362">
        <v>50515</v>
      </c>
      <c r="L5166" s="79" t="s">
        <v>769</v>
      </c>
      <c r="N5166" s="79" t="s">
        <v>779</v>
      </c>
      <c r="O5166" s="79" t="s">
        <v>782</v>
      </c>
      <c r="P5166" s="79" t="s">
        <v>754</v>
      </c>
    </row>
    <row r="5167" spans="11:16">
      <c r="K5167" s="362">
        <v>50516</v>
      </c>
      <c r="L5167" s="79" t="s">
        <v>770</v>
      </c>
      <c r="N5167" s="79" t="s">
        <v>751</v>
      </c>
      <c r="O5167" s="79" t="s">
        <v>783</v>
      </c>
      <c r="P5167" s="79" t="s">
        <v>754</v>
      </c>
    </row>
    <row r="5168" spans="11:16">
      <c r="K5168" s="362">
        <v>50517</v>
      </c>
      <c r="L5168" s="79" t="s">
        <v>771</v>
      </c>
      <c r="N5168" s="79" t="s">
        <v>781</v>
      </c>
      <c r="O5168" s="79" t="s">
        <v>783</v>
      </c>
      <c r="P5168" s="79" t="s">
        <v>788</v>
      </c>
    </row>
    <row r="5169" spans="11:16">
      <c r="K5169" s="362">
        <v>50518</v>
      </c>
      <c r="L5169" s="79" t="s">
        <v>772</v>
      </c>
      <c r="N5169" s="79" t="s">
        <v>750</v>
      </c>
      <c r="O5169" s="79" t="s">
        <v>752</v>
      </c>
      <c r="P5169" s="79" t="s">
        <v>789</v>
      </c>
    </row>
    <row r="5170" spans="11:16">
      <c r="K5170" s="362">
        <v>50519</v>
      </c>
      <c r="L5170" s="79" t="s">
        <v>773</v>
      </c>
      <c r="N5170" s="79" t="s">
        <v>750</v>
      </c>
      <c r="O5170" s="79" t="s">
        <v>783</v>
      </c>
      <c r="P5170" s="79" t="s">
        <v>790</v>
      </c>
    </row>
    <row r="5171" spans="11:16">
      <c r="K5171" s="362">
        <v>50520</v>
      </c>
      <c r="L5171" s="79" t="s">
        <v>774</v>
      </c>
      <c r="N5171" s="79" t="s">
        <v>776</v>
      </c>
      <c r="O5171" s="79" t="s">
        <v>752</v>
      </c>
      <c r="P5171" s="79" t="s">
        <v>754</v>
      </c>
    </row>
    <row r="5172" spans="11:16">
      <c r="K5172" s="362">
        <v>50521</v>
      </c>
      <c r="L5172" s="79" t="s">
        <v>767</v>
      </c>
      <c r="N5172" s="79" t="s">
        <v>754</v>
      </c>
      <c r="O5172" s="79" t="s">
        <v>750</v>
      </c>
      <c r="P5172" s="79" t="s">
        <v>783</v>
      </c>
    </row>
    <row r="5173" spans="11:16">
      <c r="K5173" s="362">
        <v>50522</v>
      </c>
      <c r="L5173" s="79" t="s">
        <v>769</v>
      </c>
      <c r="N5173" s="79" t="s">
        <v>754</v>
      </c>
      <c r="O5173" s="79" t="s">
        <v>792</v>
      </c>
      <c r="P5173" s="79" t="s">
        <v>752</v>
      </c>
    </row>
    <row r="5174" spans="11:16">
      <c r="K5174" s="362">
        <v>50523</v>
      </c>
      <c r="L5174" s="79" t="s">
        <v>770</v>
      </c>
      <c r="N5174" s="79" t="s">
        <v>754</v>
      </c>
      <c r="O5174" s="79" t="s">
        <v>751</v>
      </c>
      <c r="P5174" s="79" t="s">
        <v>752</v>
      </c>
    </row>
    <row r="5175" spans="11:16">
      <c r="K5175" s="362">
        <v>50524</v>
      </c>
      <c r="L5175" s="79" t="s">
        <v>771</v>
      </c>
      <c r="N5175" s="79" t="s">
        <v>754</v>
      </c>
      <c r="O5175" s="79" t="s">
        <v>781</v>
      </c>
      <c r="P5175" s="79" t="s">
        <v>783</v>
      </c>
    </row>
    <row r="5176" spans="11:16">
      <c r="K5176" s="362">
        <v>50525</v>
      </c>
      <c r="L5176" s="79" t="s">
        <v>772</v>
      </c>
      <c r="N5176" s="79" t="s">
        <v>780</v>
      </c>
      <c r="O5176" s="79" t="s">
        <v>779</v>
      </c>
      <c r="P5176" s="79" t="s">
        <v>752</v>
      </c>
    </row>
    <row r="5177" spans="11:16">
      <c r="K5177" s="362">
        <v>50526</v>
      </c>
      <c r="L5177" s="79" t="s">
        <v>773</v>
      </c>
      <c r="N5177" s="79" t="s">
        <v>758</v>
      </c>
      <c r="O5177" s="79" t="s">
        <v>776</v>
      </c>
      <c r="P5177" s="79" t="s">
        <v>752</v>
      </c>
    </row>
    <row r="5178" spans="11:16">
      <c r="K5178" s="362">
        <v>50527</v>
      </c>
      <c r="L5178" s="79" t="s">
        <v>774</v>
      </c>
      <c r="N5178" s="79" t="s">
        <v>785</v>
      </c>
      <c r="O5178" s="79" t="s">
        <v>776</v>
      </c>
      <c r="P5178" s="79" t="s">
        <v>786</v>
      </c>
    </row>
    <row r="5179" spans="11:16">
      <c r="K5179" s="362">
        <v>50528</v>
      </c>
      <c r="L5179" s="79" t="s">
        <v>767</v>
      </c>
      <c r="N5179" s="79" t="s">
        <v>752</v>
      </c>
      <c r="O5179" s="79" t="s">
        <v>754</v>
      </c>
      <c r="P5179" s="79" t="s">
        <v>792</v>
      </c>
    </row>
    <row r="5180" spans="11:16">
      <c r="K5180" s="362">
        <v>50529</v>
      </c>
      <c r="L5180" s="79" t="s">
        <v>769</v>
      </c>
      <c r="N5180" s="79" t="s">
        <v>752</v>
      </c>
      <c r="O5180" s="79" t="s">
        <v>775</v>
      </c>
      <c r="P5180" s="79" t="s">
        <v>784</v>
      </c>
    </row>
    <row r="5181" spans="11:16">
      <c r="K5181" s="362">
        <v>50530</v>
      </c>
      <c r="L5181" s="79" t="s">
        <v>770</v>
      </c>
      <c r="N5181" s="79" t="s">
        <v>783</v>
      </c>
      <c r="O5181" s="79" t="s">
        <v>754</v>
      </c>
      <c r="P5181" s="79" t="s">
        <v>750</v>
      </c>
    </row>
    <row r="5182" spans="11:16">
      <c r="K5182" s="362">
        <v>50531</v>
      </c>
      <c r="L5182" s="79" t="s">
        <v>771</v>
      </c>
      <c r="N5182" s="79" t="s">
        <v>778</v>
      </c>
      <c r="O5182" s="79" t="s">
        <v>788</v>
      </c>
      <c r="P5182" s="79" t="s">
        <v>781</v>
      </c>
    </row>
    <row r="5183" spans="11:16">
      <c r="K5183" s="362">
        <v>50532</v>
      </c>
      <c r="L5183" s="79" t="s">
        <v>772</v>
      </c>
      <c r="N5183" s="79" t="s">
        <v>786</v>
      </c>
      <c r="O5183" s="79" t="s">
        <v>754</v>
      </c>
      <c r="P5183" s="79" t="s">
        <v>750</v>
      </c>
    </row>
    <row r="5184" spans="11:16">
      <c r="K5184" s="362">
        <v>50533</v>
      </c>
      <c r="L5184" s="79" t="s">
        <v>773</v>
      </c>
      <c r="N5184" s="79" t="s">
        <v>786</v>
      </c>
      <c r="O5184" s="79" t="s">
        <v>758</v>
      </c>
      <c r="P5184" s="79" t="s">
        <v>776</v>
      </c>
    </row>
    <row r="5185" spans="11:16">
      <c r="K5185" s="362">
        <v>50534</v>
      </c>
      <c r="L5185" s="79" t="s">
        <v>774</v>
      </c>
      <c r="N5185" s="79" t="s">
        <v>783</v>
      </c>
      <c r="O5185" s="79" t="s">
        <v>754</v>
      </c>
      <c r="P5185" s="79" t="s">
        <v>750</v>
      </c>
    </row>
    <row r="5186" spans="11:16">
      <c r="K5186" s="362">
        <v>50535</v>
      </c>
      <c r="L5186" s="79" t="s">
        <v>767</v>
      </c>
      <c r="N5186" s="79" t="s">
        <v>779</v>
      </c>
      <c r="O5186" s="79" t="s">
        <v>777</v>
      </c>
      <c r="P5186" s="79" t="s">
        <v>780</v>
      </c>
    </row>
    <row r="5187" spans="11:16">
      <c r="K5187" s="362">
        <v>50536</v>
      </c>
      <c r="L5187" s="79" t="s">
        <v>769</v>
      </c>
      <c r="N5187" s="79" t="s">
        <v>750</v>
      </c>
      <c r="O5187" s="79" t="s">
        <v>777</v>
      </c>
      <c r="P5187" s="79" t="s">
        <v>754</v>
      </c>
    </row>
    <row r="5188" spans="11:16">
      <c r="K5188" s="362">
        <v>50537</v>
      </c>
      <c r="L5188" s="79" t="s">
        <v>770</v>
      </c>
      <c r="N5188" s="79" t="s">
        <v>792</v>
      </c>
      <c r="O5188" s="79" t="s">
        <v>782</v>
      </c>
      <c r="P5188" s="79" t="s">
        <v>780</v>
      </c>
    </row>
    <row r="5189" spans="11:16">
      <c r="K5189" s="362">
        <v>50538</v>
      </c>
      <c r="L5189" s="79" t="s">
        <v>771</v>
      </c>
      <c r="N5189" s="79" t="s">
        <v>750</v>
      </c>
      <c r="O5189" s="79" t="s">
        <v>777</v>
      </c>
      <c r="P5189" s="79" t="s">
        <v>785</v>
      </c>
    </row>
    <row r="5190" spans="11:16">
      <c r="K5190" s="362">
        <v>50539</v>
      </c>
      <c r="L5190" s="79" t="s">
        <v>772</v>
      </c>
      <c r="N5190" s="79" t="s">
        <v>750</v>
      </c>
      <c r="O5190" s="79" t="s">
        <v>752</v>
      </c>
      <c r="P5190" s="79" t="s">
        <v>754</v>
      </c>
    </row>
    <row r="5191" spans="11:16">
      <c r="K5191" s="362">
        <v>50540</v>
      </c>
      <c r="L5191" s="79" t="s">
        <v>773</v>
      </c>
      <c r="N5191" s="79" t="s">
        <v>751</v>
      </c>
      <c r="O5191" s="79" t="s">
        <v>752</v>
      </c>
      <c r="P5191" s="79" t="s">
        <v>780</v>
      </c>
    </row>
    <row r="5192" spans="11:16">
      <c r="K5192" s="362">
        <v>50541</v>
      </c>
      <c r="L5192" s="79" t="s">
        <v>774</v>
      </c>
      <c r="N5192" s="79" t="s">
        <v>750</v>
      </c>
      <c r="O5192" s="79" t="s">
        <v>777</v>
      </c>
      <c r="P5192" s="79" t="s">
        <v>754</v>
      </c>
    </row>
    <row r="5193" spans="11:16">
      <c r="K5193" s="362">
        <v>50542</v>
      </c>
      <c r="L5193" s="79" t="s">
        <v>767</v>
      </c>
      <c r="N5193" s="79" t="s">
        <v>754</v>
      </c>
      <c r="O5193" s="79" t="s">
        <v>781</v>
      </c>
      <c r="P5193" s="79" t="s">
        <v>783</v>
      </c>
    </row>
    <row r="5194" spans="11:16">
      <c r="K5194" s="362">
        <v>50543</v>
      </c>
      <c r="L5194" s="79" t="s">
        <v>769</v>
      </c>
      <c r="N5194" s="79" t="s">
        <v>780</v>
      </c>
      <c r="O5194" s="79" t="s">
        <v>791</v>
      </c>
      <c r="P5194" s="79" t="s">
        <v>783</v>
      </c>
    </row>
    <row r="5195" spans="11:16">
      <c r="K5195" s="362">
        <v>50544</v>
      </c>
      <c r="L5195" s="79" t="s">
        <v>770</v>
      </c>
      <c r="N5195" s="79" t="s">
        <v>754</v>
      </c>
      <c r="O5195" s="79" t="s">
        <v>750</v>
      </c>
      <c r="P5195" s="79" t="s">
        <v>752</v>
      </c>
    </row>
    <row r="5196" spans="11:16">
      <c r="K5196" s="362">
        <v>50545</v>
      </c>
      <c r="L5196" s="79" t="s">
        <v>771</v>
      </c>
      <c r="N5196" s="79" t="s">
        <v>780</v>
      </c>
      <c r="O5196" s="79" t="s">
        <v>751</v>
      </c>
      <c r="P5196" s="79" t="s">
        <v>752</v>
      </c>
    </row>
    <row r="5197" spans="11:16">
      <c r="K5197" s="362">
        <v>50546</v>
      </c>
      <c r="L5197" s="79" t="s">
        <v>772</v>
      </c>
      <c r="N5197" s="79" t="s">
        <v>780</v>
      </c>
      <c r="O5197" s="79" t="s">
        <v>776</v>
      </c>
      <c r="P5197" s="79" t="s">
        <v>783</v>
      </c>
    </row>
    <row r="5198" spans="11:16">
      <c r="K5198" s="362">
        <v>50547</v>
      </c>
      <c r="L5198" s="79" t="s">
        <v>773</v>
      </c>
      <c r="N5198" s="79" t="s">
        <v>754</v>
      </c>
      <c r="O5198" s="79" t="s">
        <v>781</v>
      </c>
      <c r="P5198" s="79" t="s">
        <v>752</v>
      </c>
    </row>
    <row r="5199" spans="11:16">
      <c r="K5199" s="362">
        <v>50548</v>
      </c>
      <c r="L5199" s="79" t="s">
        <v>774</v>
      </c>
      <c r="N5199" s="79" t="s">
        <v>780</v>
      </c>
      <c r="O5199" s="79" t="s">
        <v>750</v>
      </c>
      <c r="P5199" s="79" t="s">
        <v>778</v>
      </c>
    </row>
    <row r="5200" spans="11:16">
      <c r="K5200" s="362">
        <v>50549</v>
      </c>
      <c r="L5200" s="79" t="s">
        <v>767</v>
      </c>
      <c r="N5200" s="79" t="s">
        <v>752</v>
      </c>
      <c r="O5200" s="79" t="s">
        <v>790</v>
      </c>
      <c r="P5200" s="79" t="s">
        <v>750</v>
      </c>
    </row>
    <row r="5201" spans="11:16">
      <c r="K5201" s="362">
        <v>50550</v>
      </c>
      <c r="L5201" s="79" t="s">
        <v>769</v>
      </c>
      <c r="N5201" s="79" t="s">
        <v>753</v>
      </c>
      <c r="O5201" s="79" t="s">
        <v>775</v>
      </c>
      <c r="P5201" s="79" t="s">
        <v>750</v>
      </c>
    </row>
    <row r="5202" spans="11:16">
      <c r="K5202" s="362">
        <v>50551</v>
      </c>
      <c r="L5202" s="79" t="s">
        <v>770</v>
      </c>
      <c r="N5202" s="79" t="s">
        <v>752</v>
      </c>
      <c r="O5202" s="79" t="s">
        <v>785</v>
      </c>
      <c r="P5202" s="79" t="s">
        <v>776</v>
      </c>
    </row>
    <row r="5203" spans="11:16">
      <c r="K5203" s="362">
        <v>50552</v>
      </c>
      <c r="L5203" s="79" t="s">
        <v>771</v>
      </c>
      <c r="N5203" s="79" t="s">
        <v>777</v>
      </c>
      <c r="O5203" s="79" t="s">
        <v>754</v>
      </c>
      <c r="P5203" s="79" t="s">
        <v>750</v>
      </c>
    </row>
    <row r="5204" spans="11:16">
      <c r="K5204" s="362">
        <v>50553</v>
      </c>
      <c r="L5204" s="79" t="s">
        <v>772</v>
      </c>
      <c r="N5204" s="79" t="s">
        <v>783</v>
      </c>
      <c r="O5204" s="79" t="s">
        <v>754</v>
      </c>
      <c r="P5204" s="79" t="s">
        <v>792</v>
      </c>
    </row>
    <row r="5205" spans="11:16">
      <c r="K5205" s="362">
        <v>50554</v>
      </c>
      <c r="L5205" s="79" t="s">
        <v>773</v>
      </c>
      <c r="N5205" s="79" t="s">
        <v>752</v>
      </c>
      <c r="O5205" s="79" t="s">
        <v>754</v>
      </c>
      <c r="P5205" s="79" t="s">
        <v>751</v>
      </c>
    </row>
    <row r="5206" spans="11:16">
      <c r="K5206" s="362">
        <v>50555</v>
      </c>
      <c r="L5206" s="79" t="s">
        <v>774</v>
      </c>
      <c r="N5206" s="79" t="s">
        <v>752</v>
      </c>
      <c r="O5206" s="79" t="s">
        <v>754</v>
      </c>
      <c r="P5206" s="79" t="s">
        <v>781</v>
      </c>
    </row>
    <row r="5207" spans="11:16">
      <c r="K5207" s="362">
        <v>50556</v>
      </c>
      <c r="L5207" s="79" t="s">
        <v>767</v>
      </c>
      <c r="N5207" s="79" t="s">
        <v>776</v>
      </c>
      <c r="O5207" s="79" t="s">
        <v>782</v>
      </c>
      <c r="P5207" s="79" t="s">
        <v>780</v>
      </c>
    </row>
    <row r="5208" spans="11:16">
      <c r="K5208" s="362">
        <v>50557</v>
      </c>
      <c r="L5208" s="79" t="s">
        <v>769</v>
      </c>
      <c r="N5208" s="79" t="s">
        <v>750</v>
      </c>
      <c r="O5208" s="79" t="s">
        <v>753</v>
      </c>
      <c r="P5208" s="79" t="s">
        <v>775</v>
      </c>
    </row>
    <row r="5209" spans="11:16">
      <c r="K5209" s="362">
        <v>50558</v>
      </c>
      <c r="L5209" s="79" t="s">
        <v>770</v>
      </c>
      <c r="N5209" s="79" t="s">
        <v>750</v>
      </c>
      <c r="O5209" s="79" t="s">
        <v>777</v>
      </c>
      <c r="P5209" s="79" t="s">
        <v>775</v>
      </c>
    </row>
    <row r="5210" spans="11:16">
      <c r="K5210" s="362">
        <v>50559</v>
      </c>
      <c r="L5210" s="79" t="s">
        <v>771</v>
      </c>
      <c r="N5210" s="79" t="s">
        <v>791</v>
      </c>
      <c r="O5210" s="79" t="s">
        <v>752</v>
      </c>
      <c r="P5210" s="79" t="s">
        <v>754</v>
      </c>
    </row>
    <row r="5211" spans="11:16">
      <c r="K5211" s="362">
        <v>50560</v>
      </c>
      <c r="L5211" s="79" t="s">
        <v>772</v>
      </c>
      <c r="N5211" s="79" t="s">
        <v>792</v>
      </c>
      <c r="O5211" s="79" t="s">
        <v>752</v>
      </c>
      <c r="P5211" s="79" t="s">
        <v>775</v>
      </c>
    </row>
    <row r="5212" spans="11:16">
      <c r="K5212" s="362">
        <v>50561</v>
      </c>
      <c r="L5212" s="79" t="s">
        <v>773</v>
      </c>
      <c r="N5212" s="79" t="s">
        <v>784</v>
      </c>
      <c r="O5212" s="79" t="s">
        <v>783</v>
      </c>
      <c r="P5212" s="79" t="s">
        <v>754</v>
      </c>
    </row>
    <row r="5213" spans="11:16">
      <c r="K5213" s="362">
        <v>50562</v>
      </c>
      <c r="L5213" s="79" t="s">
        <v>774</v>
      </c>
      <c r="N5213" s="79" t="s">
        <v>750</v>
      </c>
      <c r="O5213" s="79" t="s">
        <v>778</v>
      </c>
      <c r="P5213" s="79" t="s">
        <v>788</v>
      </c>
    </row>
    <row r="5214" spans="11:16">
      <c r="K5214" s="362">
        <v>50563</v>
      </c>
      <c r="L5214" s="79" t="s">
        <v>767</v>
      </c>
      <c r="N5214" s="79" t="s">
        <v>785</v>
      </c>
      <c r="O5214" s="79" t="s">
        <v>791</v>
      </c>
      <c r="P5214" s="79" t="s">
        <v>752</v>
      </c>
    </row>
    <row r="5215" spans="11:16">
      <c r="K5215" s="362">
        <v>50564</v>
      </c>
      <c r="L5215" s="79" t="s">
        <v>769</v>
      </c>
      <c r="N5215" s="79" t="s">
        <v>754</v>
      </c>
      <c r="O5215" s="79" t="s">
        <v>791</v>
      </c>
      <c r="P5215" s="79" t="s">
        <v>753</v>
      </c>
    </row>
    <row r="5216" spans="11:16">
      <c r="K5216" s="362">
        <v>50565</v>
      </c>
      <c r="L5216" s="79" t="s">
        <v>770</v>
      </c>
      <c r="N5216" s="79" t="s">
        <v>775</v>
      </c>
      <c r="O5216" s="79" t="s">
        <v>776</v>
      </c>
      <c r="P5216" s="79" t="s">
        <v>752</v>
      </c>
    </row>
    <row r="5217" spans="11:16">
      <c r="K5217" s="362">
        <v>50566</v>
      </c>
      <c r="L5217" s="79" t="s">
        <v>771</v>
      </c>
      <c r="N5217" s="79" t="s">
        <v>754</v>
      </c>
      <c r="O5217" s="79" t="s">
        <v>779</v>
      </c>
      <c r="P5217" s="79" t="s">
        <v>777</v>
      </c>
    </row>
    <row r="5218" spans="11:16">
      <c r="K5218" s="362">
        <v>50567</v>
      </c>
      <c r="L5218" s="79" t="s">
        <v>772</v>
      </c>
      <c r="N5218" s="79" t="s">
        <v>780</v>
      </c>
      <c r="O5218" s="79" t="s">
        <v>750</v>
      </c>
      <c r="P5218" s="79" t="s">
        <v>777</v>
      </c>
    </row>
    <row r="5219" spans="11:16">
      <c r="K5219" s="362">
        <v>50568</v>
      </c>
      <c r="L5219" s="79" t="s">
        <v>773</v>
      </c>
      <c r="N5219" s="79" t="s">
        <v>754</v>
      </c>
      <c r="O5219" s="79" t="s">
        <v>792</v>
      </c>
      <c r="P5219" s="79" t="s">
        <v>782</v>
      </c>
    </row>
    <row r="5220" spans="11:16">
      <c r="K5220" s="362">
        <v>50569</v>
      </c>
      <c r="L5220" s="79" t="s">
        <v>774</v>
      </c>
      <c r="N5220" s="79" t="s">
        <v>780</v>
      </c>
      <c r="O5220" s="79" t="s">
        <v>750</v>
      </c>
      <c r="P5220" s="79" t="s">
        <v>777</v>
      </c>
    </row>
    <row r="5221" spans="11:16">
      <c r="K5221" s="362">
        <v>50570</v>
      </c>
      <c r="L5221" s="79" t="s">
        <v>767</v>
      </c>
      <c r="N5221" s="79" t="s">
        <v>777</v>
      </c>
      <c r="O5221" s="79" t="s">
        <v>754</v>
      </c>
      <c r="P5221" s="79" t="s">
        <v>750</v>
      </c>
    </row>
    <row r="5222" spans="11:16">
      <c r="K5222" s="362">
        <v>50571</v>
      </c>
      <c r="L5222" s="79" t="s">
        <v>769</v>
      </c>
      <c r="N5222" s="79" t="s">
        <v>752</v>
      </c>
      <c r="O5222" s="79" t="s">
        <v>758</v>
      </c>
      <c r="P5222" s="79" t="s">
        <v>750</v>
      </c>
    </row>
    <row r="5223" spans="11:16">
      <c r="K5223" s="362">
        <v>50572</v>
      </c>
      <c r="L5223" s="79" t="s">
        <v>770</v>
      </c>
      <c r="N5223" s="79" t="s">
        <v>782</v>
      </c>
      <c r="O5223" s="79" t="s">
        <v>754</v>
      </c>
      <c r="P5223" s="79" t="s">
        <v>781</v>
      </c>
    </row>
    <row r="5224" spans="11:16">
      <c r="K5224" s="362">
        <v>50573</v>
      </c>
      <c r="L5224" s="79" t="s">
        <v>771</v>
      </c>
      <c r="N5224" s="79" t="s">
        <v>752</v>
      </c>
      <c r="O5224" s="79" t="s">
        <v>754</v>
      </c>
      <c r="P5224" s="79" t="s">
        <v>781</v>
      </c>
    </row>
    <row r="5225" spans="11:16">
      <c r="K5225" s="362">
        <v>50574</v>
      </c>
      <c r="L5225" s="79" t="s">
        <v>772</v>
      </c>
      <c r="N5225" s="79" t="s">
        <v>783</v>
      </c>
      <c r="O5225" s="79" t="s">
        <v>780</v>
      </c>
      <c r="P5225" s="79" t="s">
        <v>791</v>
      </c>
    </row>
    <row r="5226" spans="11:16">
      <c r="K5226" s="362">
        <v>50575</v>
      </c>
      <c r="L5226" s="79" t="s">
        <v>773</v>
      </c>
      <c r="N5226" s="79" t="s">
        <v>783</v>
      </c>
      <c r="O5226" s="79" t="s">
        <v>754</v>
      </c>
      <c r="P5226" s="79" t="s">
        <v>750</v>
      </c>
    </row>
    <row r="5227" spans="11:16">
      <c r="K5227" s="362">
        <v>50576</v>
      </c>
      <c r="L5227" s="79" t="s">
        <v>774</v>
      </c>
      <c r="N5227" s="79" t="s">
        <v>752</v>
      </c>
      <c r="O5227" s="79" t="s">
        <v>780</v>
      </c>
      <c r="P5227" s="79" t="s">
        <v>751</v>
      </c>
    </row>
    <row r="5228" spans="11:16">
      <c r="K5228" s="362">
        <v>50577</v>
      </c>
      <c r="L5228" s="79" t="s">
        <v>767</v>
      </c>
      <c r="N5228" s="79" t="s">
        <v>750</v>
      </c>
      <c r="O5228" s="79" t="s">
        <v>782</v>
      </c>
      <c r="P5228" s="79" t="s">
        <v>775</v>
      </c>
    </row>
    <row r="5229" spans="11:16">
      <c r="K5229" s="362">
        <v>50578</v>
      </c>
      <c r="L5229" s="79" t="s">
        <v>769</v>
      </c>
      <c r="N5229" s="79" t="s">
        <v>750</v>
      </c>
      <c r="O5229" s="79" t="s">
        <v>752</v>
      </c>
      <c r="P5229" s="79" t="s">
        <v>780</v>
      </c>
    </row>
    <row r="5230" spans="11:16">
      <c r="K5230" s="362">
        <v>50579</v>
      </c>
      <c r="L5230" s="79" t="s">
        <v>770</v>
      </c>
      <c r="N5230" s="79" t="s">
        <v>776</v>
      </c>
      <c r="O5230" s="79" t="s">
        <v>752</v>
      </c>
      <c r="P5230" s="79" t="s">
        <v>754</v>
      </c>
    </row>
    <row r="5231" spans="11:16">
      <c r="K5231" s="362">
        <v>50580</v>
      </c>
      <c r="L5231" s="79" t="s">
        <v>771</v>
      </c>
      <c r="N5231" s="79" t="s">
        <v>750</v>
      </c>
      <c r="O5231" s="79" t="s">
        <v>777</v>
      </c>
      <c r="P5231" s="79" t="s">
        <v>785</v>
      </c>
    </row>
    <row r="5232" spans="11:16">
      <c r="K5232" s="362">
        <v>50581</v>
      </c>
      <c r="L5232" s="79" t="s">
        <v>772</v>
      </c>
      <c r="N5232" s="79" t="s">
        <v>779</v>
      </c>
      <c r="O5232" s="79" t="s">
        <v>752</v>
      </c>
      <c r="P5232" s="79" t="s">
        <v>775</v>
      </c>
    </row>
    <row r="5233" spans="11:16">
      <c r="K5233" s="362">
        <v>50582</v>
      </c>
      <c r="L5233" s="79" t="s">
        <v>773</v>
      </c>
      <c r="N5233" s="79" t="s">
        <v>751</v>
      </c>
      <c r="O5233" s="79" t="s">
        <v>752</v>
      </c>
      <c r="P5233" s="79" t="s">
        <v>754</v>
      </c>
    </row>
    <row r="5234" spans="11:16">
      <c r="K5234" s="362">
        <v>50583</v>
      </c>
      <c r="L5234" s="79" t="s">
        <v>774</v>
      </c>
      <c r="N5234" s="79" t="s">
        <v>779</v>
      </c>
      <c r="O5234" s="79" t="s">
        <v>753</v>
      </c>
      <c r="P5234" s="79" t="s">
        <v>775</v>
      </c>
    </row>
    <row r="5235" spans="11:16">
      <c r="K5235" s="362">
        <v>50584</v>
      </c>
      <c r="L5235" s="79" t="s">
        <v>767</v>
      </c>
      <c r="N5235" s="79" t="s">
        <v>758</v>
      </c>
      <c r="O5235" s="79" t="s">
        <v>776</v>
      </c>
      <c r="P5235" s="79" t="s">
        <v>782</v>
      </c>
    </row>
    <row r="5236" spans="11:16">
      <c r="K5236" s="362">
        <v>50585</v>
      </c>
      <c r="L5236" s="79" t="s">
        <v>769</v>
      </c>
      <c r="N5236" s="79" t="s">
        <v>775</v>
      </c>
      <c r="O5236" s="79" t="s">
        <v>750</v>
      </c>
      <c r="P5236" s="79" t="s">
        <v>777</v>
      </c>
    </row>
    <row r="5237" spans="11:16">
      <c r="K5237" s="362">
        <v>50586</v>
      </c>
      <c r="L5237" s="79" t="s">
        <v>770</v>
      </c>
      <c r="N5237" s="79" t="s">
        <v>775</v>
      </c>
      <c r="O5237" s="79" t="s">
        <v>750</v>
      </c>
      <c r="P5237" s="79" t="s">
        <v>752</v>
      </c>
    </row>
    <row r="5238" spans="11:16">
      <c r="K5238" s="362">
        <v>50587</v>
      </c>
      <c r="L5238" s="79" t="s">
        <v>771</v>
      </c>
      <c r="N5238" s="79" t="s">
        <v>754</v>
      </c>
      <c r="O5238" s="79" t="s">
        <v>750</v>
      </c>
      <c r="P5238" s="79" t="s">
        <v>777</v>
      </c>
    </row>
    <row r="5239" spans="11:16">
      <c r="K5239" s="362">
        <v>50588</v>
      </c>
      <c r="L5239" s="79" t="s">
        <v>772</v>
      </c>
      <c r="N5239" s="79" t="s">
        <v>775</v>
      </c>
      <c r="O5239" s="79" t="s">
        <v>750</v>
      </c>
      <c r="P5239" s="79" t="s">
        <v>783</v>
      </c>
    </row>
    <row r="5240" spans="11:16">
      <c r="K5240" s="362">
        <v>50589</v>
      </c>
      <c r="L5240" s="79" t="s">
        <v>773</v>
      </c>
      <c r="N5240" s="79" t="s">
        <v>754</v>
      </c>
      <c r="O5240" s="79" t="s">
        <v>750</v>
      </c>
      <c r="P5240" s="79" t="s">
        <v>752</v>
      </c>
    </row>
    <row r="5241" spans="11:16">
      <c r="K5241" s="362">
        <v>50590</v>
      </c>
      <c r="L5241" s="79" t="s">
        <v>774</v>
      </c>
      <c r="N5241" s="79" t="s">
        <v>775</v>
      </c>
      <c r="O5241" s="79" t="s">
        <v>779</v>
      </c>
      <c r="P5241" s="79" t="s">
        <v>752</v>
      </c>
    </row>
    <row r="5242" spans="11:16">
      <c r="K5242" s="362">
        <v>50591</v>
      </c>
      <c r="L5242" s="79" t="s">
        <v>767</v>
      </c>
      <c r="N5242" s="79" t="s">
        <v>752</v>
      </c>
      <c r="O5242" s="79" t="s">
        <v>754</v>
      </c>
      <c r="P5242" s="79" t="s">
        <v>750</v>
      </c>
    </row>
    <row r="5243" spans="11:16">
      <c r="K5243" s="362">
        <v>50592</v>
      </c>
      <c r="L5243" s="79" t="s">
        <v>769</v>
      </c>
      <c r="N5243" s="79" t="s">
        <v>783</v>
      </c>
      <c r="O5243" s="79" t="s">
        <v>780</v>
      </c>
      <c r="P5243" s="79" t="s">
        <v>750</v>
      </c>
    </row>
    <row r="5244" spans="11:16">
      <c r="K5244" s="362">
        <v>50593</v>
      </c>
      <c r="L5244" s="79" t="s">
        <v>770</v>
      </c>
      <c r="N5244" s="79" t="s">
        <v>753</v>
      </c>
      <c r="O5244" s="79" t="s">
        <v>780</v>
      </c>
      <c r="P5244" s="79" t="s">
        <v>750</v>
      </c>
    </row>
    <row r="5245" spans="11:16">
      <c r="K5245" s="362">
        <v>50594</v>
      </c>
      <c r="L5245" s="79" t="s">
        <v>771</v>
      </c>
      <c r="N5245" s="79" t="s">
        <v>783</v>
      </c>
      <c r="O5245" s="79" t="s">
        <v>754</v>
      </c>
      <c r="P5245" s="79" t="s">
        <v>781</v>
      </c>
    </row>
    <row r="5246" spans="11:16">
      <c r="K5246" s="362">
        <v>50595</v>
      </c>
      <c r="L5246" s="79" t="s">
        <v>772</v>
      </c>
      <c r="N5246" s="79" t="s">
        <v>752</v>
      </c>
      <c r="O5246" s="79" t="s">
        <v>754</v>
      </c>
      <c r="P5246" s="79" t="s">
        <v>750</v>
      </c>
    </row>
    <row r="5247" spans="11:16">
      <c r="K5247" s="362">
        <v>50596</v>
      </c>
      <c r="L5247" s="79" t="s">
        <v>773</v>
      </c>
      <c r="N5247" s="79" t="s">
        <v>778</v>
      </c>
      <c r="O5247" s="79" t="s">
        <v>754</v>
      </c>
      <c r="P5247" s="79" t="s">
        <v>779</v>
      </c>
    </row>
    <row r="5248" spans="11:16">
      <c r="K5248" s="362">
        <v>50597</v>
      </c>
      <c r="L5248" s="79" t="s">
        <v>774</v>
      </c>
      <c r="N5248" s="79" t="s">
        <v>752</v>
      </c>
      <c r="O5248" s="79" t="s">
        <v>780</v>
      </c>
      <c r="P5248" s="79" t="s">
        <v>781</v>
      </c>
    </row>
    <row r="5249" spans="11:16">
      <c r="K5249" s="362">
        <v>50598</v>
      </c>
      <c r="L5249" s="79" t="s">
        <v>767</v>
      </c>
      <c r="N5249" s="79" t="s">
        <v>750</v>
      </c>
      <c r="O5249" s="79" t="s">
        <v>777</v>
      </c>
      <c r="P5249" s="79" t="s">
        <v>754</v>
      </c>
    </row>
    <row r="5250" spans="11:16">
      <c r="K5250" s="362">
        <v>50599</v>
      </c>
      <c r="L5250" s="79" t="s">
        <v>769</v>
      </c>
      <c r="N5250" s="79" t="s">
        <v>784</v>
      </c>
      <c r="O5250" s="79" t="s">
        <v>782</v>
      </c>
      <c r="P5250" s="79" t="s">
        <v>775</v>
      </c>
    </row>
    <row r="5251" spans="11:16">
      <c r="K5251" s="362">
        <v>50600</v>
      </c>
      <c r="L5251" s="79" t="s">
        <v>770</v>
      </c>
      <c r="N5251" s="79" t="s">
        <v>750</v>
      </c>
      <c r="O5251" s="79" t="s">
        <v>777</v>
      </c>
      <c r="P5251" s="79" t="s">
        <v>754</v>
      </c>
    </row>
    <row r="5252" spans="11:16">
      <c r="K5252" s="362">
        <v>50601</v>
      </c>
      <c r="L5252" s="79" t="s">
        <v>771</v>
      </c>
      <c r="N5252" s="79" t="s">
        <v>750</v>
      </c>
      <c r="O5252" s="79" t="s">
        <v>787</v>
      </c>
      <c r="P5252" s="79" t="s">
        <v>754</v>
      </c>
    </row>
    <row r="5253" spans="11:16">
      <c r="K5253" s="362">
        <v>50602</v>
      </c>
      <c r="L5253" s="79" t="s">
        <v>772</v>
      </c>
      <c r="N5253" s="79" t="s">
        <v>779</v>
      </c>
      <c r="O5253" s="79" t="s">
        <v>752</v>
      </c>
      <c r="P5253" s="79" t="s">
        <v>754</v>
      </c>
    </row>
    <row r="5254" spans="11:16">
      <c r="K5254" s="362">
        <v>50603</v>
      </c>
      <c r="L5254" s="79" t="s">
        <v>773</v>
      </c>
      <c r="N5254" s="79" t="s">
        <v>750</v>
      </c>
      <c r="O5254" s="79" t="s">
        <v>752</v>
      </c>
      <c r="P5254" s="79" t="s">
        <v>785</v>
      </c>
    </row>
    <row r="5255" spans="11:16">
      <c r="K5255" s="362">
        <v>50604</v>
      </c>
      <c r="L5255" s="79" t="s">
        <v>774</v>
      </c>
      <c r="N5255" s="79" t="s">
        <v>779</v>
      </c>
      <c r="O5255" s="79" t="s">
        <v>752</v>
      </c>
      <c r="P5255" s="79" t="s">
        <v>754</v>
      </c>
    </row>
    <row r="5256" spans="11:16">
      <c r="K5256" s="362">
        <v>50605</v>
      </c>
      <c r="L5256" s="79" t="s">
        <v>767</v>
      </c>
      <c r="N5256" s="79" t="s">
        <v>758</v>
      </c>
      <c r="O5256" s="79" t="s">
        <v>776</v>
      </c>
      <c r="P5256" s="79" t="s">
        <v>752</v>
      </c>
    </row>
    <row r="5257" spans="11:16">
      <c r="K5257" s="362">
        <v>50606</v>
      </c>
      <c r="L5257" s="79" t="s">
        <v>769</v>
      </c>
      <c r="N5257" s="79" t="s">
        <v>754</v>
      </c>
      <c r="O5257" s="79" t="s">
        <v>776</v>
      </c>
      <c r="P5257" s="79" t="s">
        <v>782</v>
      </c>
    </row>
    <row r="5258" spans="11:16">
      <c r="K5258" s="362">
        <v>50607</v>
      </c>
      <c r="L5258" s="79" t="s">
        <v>770</v>
      </c>
      <c r="N5258" s="79" t="s">
        <v>754</v>
      </c>
      <c r="O5258" s="79" t="s">
        <v>781</v>
      </c>
      <c r="P5258" s="79" t="s">
        <v>777</v>
      </c>
    </row>
    <row r="5259" spans="11:16">
      <c r="K5259" s="362">
        <v>50608</v>
      </c>
      <c r="L5259" s="79" t="s">
        <v>771</v>
      </c>
      <c r="N5259" s="79" t="s">
        <v>754</v>
      </c>
      <c r="O5259" s="79" t="s">
        <v>776</v>
      </c>
      <c r="P5259" s="79" t="s">
        <v>752</v>
      </c>
    </row>
    <row r="5260" spans="11:16">
      <c r="K5260" s="362">
        <v>50609</v>
      </c>
      <c r="L5260" s="79" t="s">
        <v>772</v>
      </c>
      <c r="N5260" s="79" t="s">
        <v>790</v>
      </c>
      <c r="O5260" s="79" t="s">
        <v>750</v>
      </c>
      <c r="P5260" s="79" t="s">
        <v>752</v>
      </c>
    </row>
    <row r="5261" spans="11:16">
      <c r="K5261" s="362">
        <v>50610</v>
      </c>
      <c r="L5261" s="79" t="s">
        <v>773</v>
      </c>
      <c r="N5261" s="79" t="s">
        <v>785</v>
      </c>
      <c r="O5261" s="79" t="s">
        <v>776</v>
      </c>
      <c r="P5261" s="79" t="s">
        <v>783</v>
      </c>
    </row>
    <row r="5262" spans="11:16">
      <c r="K5262" s="362">
        <v>50611</v>
      </c>
      <c r="L5262" s="79" t="s">
        <v>774</v>
      </c>
      <c r="N5262" s="79" t="s">
        <v>789</v>
      </c>
      <c r="O5262" s="79" t="s">
        <v>791</v>
      </c>
      <c r="P5262" s="79" t="s">
        <v>777</v>
      </c>
    </row>
    <row r="5263" spans="11:16">
      <c r="K5263" s="362">
        <v>50612</v>
      </c>
      <c r="L5263" s="79" t="s">
        <v>767</v>
      </c>
      <c r="N5263" s="79" t="s">
        <v>752</v>
      </c>
      <c r="O5263" s="79" t="s">
        <v>785</v>
      </c>
      <c r="P5263" s="79" t="s">
        <v>792</v>
      </c>
    </row>
    <row r="5264" spans="11:16">
      <c r="K5264" s="362">
        <v>50613</v>
      </c>
      <c r="L5264" s="79" t="s">
        <v>769</v>
      </c>
      <c r="N5264" s="79" t="s">
        <v>777</v>
      </c>
      <c r="O5264" s="79" t="s">
        <v>758</v>
      </c>
      <c r="P5264" s="79" t="s">
        <v>781</v>
      </c>
    </row>
    <row r="5265" spans="11:16">
      <c r="K5265" s="362">
        <v>50614</v>
      </c>
      <c r="L5265" s="79" t="s">
        <v>770</v>
      </c>
      <c r="N5265" s="79" t="s">
        <v>782</v>
      </c>
      <c r="O5265" s="79" t="s">
        <v>754</v>
      </c>
      <c r="P5265" s="79" t="s">
        <v>776</v>
      </c>
    </row>
    <row r="5266" spans="11:16">
      <c r="K5266" s="362">
        <v>50615</v>
      </c>
      <c r="L5266" s="79" t="s">
        <v>771</v>
      </c>
      <c r="N5266" s="79" t="s">
        <v>782</v>
      </c>
      <c r="O5266" s="79" t="s">
        <v>785</v>
      </c>
      <c r="P5266" s="79" t="s">
        <v>792</v>
      </c>
    </row>
    <row r="5267" spans="11:16">
      <c r="K5267" s="362">
        <v>50616</v>
      </c>
      <c r="L5267" s="79" t="s">
        <v>772</v>
      </c>
      <c r="N5267" s="79" t="s">
        <v>783</v>
      </c>
      <c r="O5267" s="79" t="s">
        <v>754</v>
      </c>
      <c r="P5267" s="79" t="s">
        <v>776</v>
      </c>
    </row>
    <row r="5268" spans="11:16">
      <c r="K5268" s="362">
        <v>50617</v>
      </c>
      <c r="L5268" s="79" t="s">
        <v>773</v>
      </c>
      <c r="N5268" s="79" t="s">
        <v>783</v>
      </c>
      <c r="O5268" s="79" t="s">
        <v>780</v>
      </c>
      <c r="P5268" s="79" t="s">
        <v>784</v>
      </c>
    </row>
    <row r="5269" spans="11:16">
      <c r="K5269" s="362">
        <v>50618</v>
      </c>
      <c r="L5269" s="79" t="s">
        <v>774</v>
      </c>
      <c r="N5269" s="79" t="s">
        <v>752</v>
      </c>
      <c r="O5269" s="79" t="s">
        <v>754</v>
      </c>
      <c r="P5269" s="79" t="s">
        <v>750</v>
      </c>
    </row>
    <row r="5270" spans="11:16">
      <c r="K5270" s="362">
        <v>50619</v>
      </c>
      <c r="L5270" s="79" t="s">
        <v>767</v>
      </c>
      <c r="N5270" s="79" t="s">
        <v>792</v>
      </c>
      <c r="O5270" s="79" t="s">
        <v>777</v>
      </c>
      <c r="P5270" s="79" t="s">
        <v>754</v>
      </c>
    </row>
    <row r="5271" spans="11:16">
      <c r="K5271" s="362">
        <v>50620</v>
      </c>
      <c r="L5271" s="79" t="s">
        <v>769</v>
      </c>
      <c r="N5271" s="79" t="s">
        <v>751</v>
      </c>
      <c r="O5271" s="79" t="s">
        <v>752</v>
      </c>
      <c r="P5271" s="79" t="s">
        <v>754</v>
      </c>
    </row>
    <row r="5272" spans="11:16">
      <c r="K5272" s="362">
        <v>50621</v>
      </c>
      <c r="L5272" s="79" t="s">
        <v>770</v>
      </c>
      <c r="N5272" s="79" t="s">
        <v>779</v>
      </c>
      <c r="O5272" s="79" t="s">
        <v>752</v>
      </c>
      <c r="P5272" s="79" t="s">
        <v>754</v>
      </c>
    </row>
    <row r="5273" spans="11:16">
      <c r="K5273" s="362">
        <v>50622</v>
      </c>
      <c r="L5273" s="79" t="s">
        <v>771</v>
      </c>
      <c r="N5273" s="79" t="s">
        <v>750</v>
      </c>
      <c r="O5273" s="79" t="s">
        <v>753</v>
      </c>
      <c r="P5273" s="79" t="s">
        <v>780</v>
      </c>
    </row>
    <row r="5274" spans="11:16">
      <c r="K5274" s="362">
        <v>50623</v>
      </c>
      <c r="L5274" s="79" t="s">
        <v>772</v>
      </c>
      <c r="N5274" s="79" t="s">
        <v>750</v>
      </c>
      <c r="O5274" s="79" t="s">
        <v>752</v>
      </c>
      <c r="P5274" s="79" t="s">
        <v>754</v>
      </c>
    </row>
    <row r="5275" spans="11:16">
      <c r="K5275" s="362">
        <v>50624</v>
      </c>
      <c r="L5275" s="79" t="s">
        <v>773</v>
      </c>
      <c r="N5275" s="79" t="s">
        <v>779</v>
      </c>
      <c r="O5275" s="79" t="s">
        <v>783</v>
      </c>
      <c r="P5275" s="79" t="s">
        <v>754</v>
      </c>
    </row>
    <row r="5276" spans="11:16">
      <c r="K5276" s="362">
        <v>50625</v>
      </c>
      <c r="L5276" s="79" t="s">
        <v>774</v>
      </c>
      <c r="N5276" s="79" t="s">
        <v>750</v>
      </c>
      <c r="O5276" s="79" t="s">
        <v>752</v>
      </c>
      <c r="P5276" s="79" t="s">
        <v>785</v>
      </c>
    </row>
    <row r="5277" spans="11:16">
      <c r="K5277" s="362">
        <v>50626</v>
      </c>
      <c r="L5277" s="79" t="s">
        <v>767</v>
      </c>
      <c r="N5277" s="79" t="s">
        <v>785</v>
      </c>
      <c r="O5277" s="79" t="s">
        <v>779</v>
      </c>
      <c r="P5277" s="79" t="s">
        <v>752</v>
      </c>
    </row>
    <row r="5278" spans="11:16">
      <c r="K5278" s="362">
        <v>50627</v>
      </c>
      <c r="L5278" s="79" t="s">
        <v>769</v>
      </c>
      <c r="N5278" s="79" t="s">
        <v>775</v>
      </c>
      <c r="O5278" s="79" t="s">
        <v>751</v>
      </c>
      <c r="P5278" s="79" t="s">
        <v>752</v>
      </c>
    </row>
    <row r="5279" spans="11:16">
      <c r="K5279" s="362">
        <v>50628</v>
      </c>
      <c r="L5279" s="79" t="s">
        <v>770</v>
      </c>
      <c r="N5279" s="79" t="s">
        <v>754</v>
      </c>
      <c r="O5279" s="79" t="s">
        <v>779</v>
      </c>
      <c r="P5279" s="79" t="s">
        <v>753</v>
      </c>
    </row>
    <row r="5280" spans="11:16">
      <c r="K5280" s="362">
        <v>50629</v>
      </c>
      <c r="L5280" s="79" t="s">
        <v>771</v>
      </c>
      <c r="N5280" s="79" t="s">
        <v>775</v>
      </c>
      <c r="O5280" s="79" t="s">
        <v>751</v>
      </c>
      <c r="P5280" s="79" t="s">
        <v>783</v>
      </c>
    </row>
    <row r="5281" spans="11:16">
      <c r="K5281" s="362">
        <v>50630</v>
      </c>
      <c r="L5281" s="79" t="s">
        <v>772</v>
      </c>
      <c r="N5281" s="79" t="s">
        <v>780</v>
      </c>
      <c r="O5281" s="79" t="s">
        <v>776</v>
      </c>
      <c r="P5281" s="79" t="s">
        <v>752</v>
      </c>
    </row>
    <row r="5282" spans="11:16">
      <c r="K5282" s="362">
        <v>50631</v>
      </c>
      <c r="L5282" s="79" t="s">
        <v>773</v>
      </c>
      <c r="N5282" s="79" t="s">
        <v>785</v>
      </c>
      <c r="O5282" s="79" t="s">
        <v>776</v>
      </c>
      <c r="P5282" s="79" t="s">
        <v>752</v>
      </c>
    </row>
    <row r="5283" spans="11:16">
      <c r="K5283" s="362">
        <v>50632</v>
      </c>
      <c r="L5283" s="79" t="s">
        <v>774</v>
      </c>
      <c r="N5283" s="79" t="s">
        <v>754</v>
      </c>
      <c r="O5283" s="79" t="s">
        <v>750</v>
      </c>
      <c r="P5283" s="79" t="s">
        <v>752</v>
      </c>
    </row>
    <row r="5284" spans="11:16">
      <c r="K5284" s="362">
        <v>50633</v>
      </c>
      <c r="L5284" s="79" t="s">
        <v>767</v>
      </c>
      <c r="N5284" s="79" t="s">
        <v>777</v>
      </c>
      <c r="O5284" s="79" t="s">
        <v>775</v>
      </c>
      <c r="P5284" s="79" t="s">
        <v>750</v>
      </c>
    </row>
    <row r="5285" spans="11:16">
      <c r="K5285" s="362">
        <v>50634</v>
      </c>
      <c r="L5285" s="79" t="s">
        <v>769</v>
      </c>
      <c r="N5285" s="79" t="s">
        <v>783</v>
      </c>
      <c r="O5285" s="79" t="s">
        <v>754</v>
      </c>
      <c r="P5285" s="79" t="s">
        <v>750</v>
      </c>
    </row>
    <row r="5286" spans="11:16">
      <c r="K5286" s="362">
        <v>50635</v>
      </c>
      <c r="L5286" s="79" t="s">
        <v>770</v>
      </c>
      <c r="N5286" s="79" t="s">
        <v>783</v>
      </c>
      <c r="O5286" s="79" t="s">
        <v>780</v>
      </c>
      <c r="P5286" s="79" t="s">
        <v>750</v>
      </c>
    </row>
    <row r="5287" spans="11:16">
      <c r="K5287" s="362">
        <v>50636</v>
      </c>
      <c r="L5287" s="79" t="s">
        <v>771</v>
      </c>
      <c r="N5287" s="79" t="s">
        <v>752</v>
      </c>
      <c r="O5287" s="79" t="s">
        <v>754</v>
      </c>
      <c r="P5287" s="79" t="s">
        <v>750</v>
      </c>
    </row>
    <row r="5288" spans="11:16">
      <c r="K5288" s="362">
        <v>50637</v>
      </c>
      <c r="L5288" s="79" t="s">
        <v>772</v>
      </c>
      <c r="N5288" s="79" t="s">
        <v>783</v>
      </c>
      <c r="O5288" s="79" t="s">
        <v>780</v>
      </c>
      <c r="P5288" s="79" t="s">
        <v>750</v>
      </c>
    </row>
    <row r="5289" spans="11:16">
      <c r="K5289" s="362">
        <v>50638</v>
      </c>
      <c r="L5289" s="79" t="s">
        <v>773</v>
      </c>
      <c r="N5289" s="79" t="s">
        <v>753</v>
      </c>
      <c r="O5289" s="79" t="s">
        <v>780</v>
      </c>
      <c r="P5289" s="79" t="s">
        <v>750</v>
      </c>
    </row>
    <row r="5290" spans="11:16">
      <c r="K5290" s="362">
        <v>50639</v>
      </c>
      <c r="L5290" s="79" t="s">
        <v>774</v>
      </c>
      <c r="N5290" s="79" t="s">
        <v>783</v>
      </c>
      <c r="O5290" s="79" t="s">
        <v>754</v>
      </c>
      <c r="P5290" s="79" t="s">
        <v>781</v>
      </c>
    </row>
    <row r="5291" spans="11:16">
      <c r="K5291" s="362">
        <v>50640</v>
      </c>
      <c r="L5291" s="79" t="s">
        <v>767</v>
      </c>
      <c r="N5291" s="79" t="s">
        <v>750</v>
      </c>
      <c r="O5291" s="79" t="s">
        <v>752</v>
      </c>
      <c r="P5291" s="79" t="s">
        <v>754</v>
      </c>
    </row>
    <row r="5292" spans="11:16">
      <c r="K5292" s="362">
        <v>50641</v>
      </c>
      <c r="L5292" s="79" t="s">
        <v>769</v>
      </c>
      <c r="N5292" s="79" t="s">
        <v>784</v>
      </c>
      <c r="O5292" s="79" t="s">
        <v>752</v>
      </c>
      <c r="P5292" s="79" t="s">
        <v>780</v>
      </c>
    </row>
    <row r="5293" spans="11:16">
      <c r="K5293" s="362">
        <v>50642</v>
      </c>
      <c r="L5293" s="79" t="s">
        <v>770</v>
      </c>
      <c r="N5293" s="79" t="s">
        <v>750</v>
      </c>
      <c r="O5293" s="79" t="s">
        <v>782</v>
      </c>
      <c r="P5293" s="79" t="s">
        <v>785</v>
      </c>
    </row>
    <row r="5294" spans="11:16">
      <c r="K5294" s="362">
        <v>50643</v>
      </c>
      <c r="L5294" s="79" t="s">
        <v>771</v>
      </c>
      <c r="N5294" s="79" t="s">
        <v>750</v>
      </c>
      <c r="O5294" s="79" t="s">
        <v>777</v>
      </c>
      <c r="P5294" s="79" t="s">
        <v>754</v>
      </c>
    </row>
    <row r="5295" spans="11:16">
      <c r="K5295" s="362">
        <v>50644</v>
      </c>
      <c r="L5295" s="79" t="s">
        <v>772</v>
      </c>
      <c r="N5295" s="79" t="s">
        <v>784</v>
      </c>
      <c r="O5295" s="79" t="s">
        <v>782</v>
      </c>
      <c r="P5295" s="79" t="s">
        <v>775</v>
      </c>
    </row>
    <row r="5296" spans="11:16">
      <c r="K5296" s="362">
        <v>50645</v>
      </c>
      <c r="L5296" s="79" t="s">
        <v>773</v>
      </c>
      <c r="N5296" s="79" t="s">
        <v>750</v>
      </c>
      <c r="O5296" s="79" t="s">
        <v>777</v>
      </c>
      <c r="P5296" s="79" t="s">
        <v>754</v>
      </c>
    </row>
    <row r="5297" spans="11:16">
      <c r="K5297" s="362">
        <v>50646</v>
      </c>
      <c r="L5297" s="79" t="s">
        <v>774</v>
      </c>
      <c r="N5297" s="79" t="s">
        <v>750</v>
      </c>
      <c r="O5297" s="79" t="s">
        <v>787</v>
      </c>
      <c r="P5297" s="79" t="s">
        <v>754</v>
      </c>
    </row>
    <row r="5298" spans="11:16">
      <c r="K5298" s="362">
        <v>50647</v>
      </c>
      <c r="L5298" s="79" t="s">
        <v>767</v>
      </c>
      <c r="N5298" s="79" t="s">
        <v>780</v>
      </c>
      <c r="O5298" s="79" t="s">
        <v>750</v>
      </c>
      <c r="P5298" s="79" t="s">
        <v>752</v>
      </c>
    </row>
    <row r="5299" spans="11:16">
      <c r="K5299" s="362">
        <v>50648</v>
      </c>
      <c r="L5299" s="79" t="s">
        <v>769</v>
      </c>
      <c r="N5299" s="79" t="s">
        <v>754</v>
      </c>
      <c r="O5299" s="79" t="s">
        <v>750</v>
      </c>
      <c r="P5299" s="79" t="s">
        <v>777</v>
      </c>
    </row>
    <row r="5300" spans="11:16">
      <c r="K5300" s="362">
        <v>50649</v>
      </c>
      <c r="L5300" s="79" t="s">
        <v>770</v>
      </c>
      <c r="N5300" s="79" t="s">
        <v>780</v>
      </c>
      <c r="O5300" s="79" t="s">
        <v>750</v>
      </c>
      <c r="P5300" s="79" t="s">
        <v>752</v>
      </c>
    </row>
    <row r="5301" spans="11:16">
      <c r="K5301" s="362">
        <v>50650</v>
      </c>
      <c r="L5301" s="79" t="s">
        <v>771</v>
      </c>
      <c r="N5301" s="79" t="s">
        <v>758</v>
      </c>
      <c r="O5301" s="79" t="s">
        <v>776</v>
      </c>
      <c r="P5301" s="79" t="s">
        <v>752</v>
      </c>
    </row>
    <row r="5302" spans="11:16">
      <c r="K5302" s="362">
        <v>50651</v>
      </c>
      <c r="L5302" s="79" t="s">
        <v>772</v>
      </c>
      <c r="N5302" s="79" t="s">
        <v>754</v>
      </c>
      <c r="O5302" s="79" t="s">
        <v>781</v>
      </c>
      <c r="P5302" s="79" t="s">
        <v>783</v>
      </c>
    </row>
    <row r="5303" spans="11:16">
      <c r="K5303" s="362">
        <v>50652</v>
      </c>
      <c r="L5303" s="79" t="s">
        <v>773</v>
      </c>
      <c r="N5303" s="79" t="s">
        <v>785</v>
      </c>
      <c r="O5303" s="79" t="s">
        <v>750</v>
      </c>
      <c r="P5303" s="79" t="s">
        <v>752</v>
      </c>
    </row>
    <row r="5304" spans="11:16">
      <c r="K5304" s="362">
        <v>50653</v>
      </c>
      <c r="L5304" s="79" t="s">
        <v>774</v>
      </c>
      <c r="N5304" s="79" t="s">
        <v>775</v>
      </c>
      <c r="O5304" s="79" t="s">
        <v>750</v>
      </c>
      <c r="P5304" s="79" t="s">
        <v>787</v>
      </c>
    </row>
    <row r="5305" spans="11:16">
      <c r="K5305" s="362">
        <v>50654</v>
      </c>
      <c r="L5305" s="79" t="s">
        <v>767</v>
      </c>
      <c r="N5305" s="79" t="s">
        <v>752</v>
      </c>
      <c r="O5305" s="79" t="s">
        <v>754</v>
      </c>
      <c r="P5305" s="79" t="s">
        <v>751</v>
      </c>
    </row>
    <row r="5306" spans="11:16">
      <c r="K5306" s="362">
        <v>50655</v>
      </c>
      <c r="L5306" s="79" t="s">
        <v>769</v>
      </c>
      <c r="N5306" s="79" t="s">
        <v>752</v>
      </c>
      <c r="O5306" s="79" t="s">
        <v>754</v>
      </c>
      <c r="P5306" s="79" t="s">
        <v>781</v>
      </c>
    </row>
    <row r="5307" spans="11:16">
      <c r="K5307" s="362">
        <v>50656</v>
      </c>
      <c r="L5307" s="79" t="s">
        <v>770</v>
      </c>
      <c r="N5307" s="79" t="s">
        <v>783</v>
      </c>
      <c r="O5307" s="79" t="s">
        <v>780</v>
      </c>
      <c r="P5307" s="79" t="s">
        <v>779</v>
      </c>
    </row>
    <row r="5308" spans="11:16">
      <c r="K5308" s="362">
        <v>50657</v>
      </c>
      <c r="L5308" s="79" t="s">
        <v>771</v>
      </c>
      <c r="N5308" s="79" t="s">
        <v>752</v>
      </c>
      <c r="O5308" s="79" t="s">
        <v>758</v>
      </c>
      <c r="P5308" s="79" t="s">
        <v>776</v>
      </c>
    </row>
    <row r="5309" spans="11:16">
      <c r="K5309" s="362">
        <v>50658</v>
      </c>
      <c r="L5309" s="79" t="s">
        <v>772</v>
      </c>
      <c r="N5309" s="79" t="s">
        <v>752</v>
      </c>
      <c r="O5309" s="79" t="s">
        <v>785</v>
      </c>
      <c r="P5309" s="79" t="s">
        <v>776</v>
      </c>
    </row>
    <row r="5310" spans="11:16">
      <c r="K5310" s="362">
        <v>50659</v>
      </c>
      <c r="L5310" s="79" t="s">
        <v>773</v>
      </c>
      <c r="N5310" s="79" t="s">
        <v>786</v>
      </c>
      <c r="O5310" s="79" t="s">
        <v>754</v>
      </c>
      <c r="P5310" s="79" t="s">
        <v>750</v>
      </c>
    </row>
    <row r="5311" spans="11:16">
      <c r="K5311" s="362">
        <v>50660</v>
      </c>
      <c r="L5311" s="79" t="s">
        <v>774</v>
      </c>
      <c r="N5311" s="79" t="s">
        <v>787</v>
      </c>
      <c r="O5311" s="79" t="s">
        <v>754</v>
      </c>
      <c r="P5311" s="79" t="s">
        <v>776</v>
      </c>
    </row>
    <row r="5312" spans="11:16">
      <c r="K5312" s="362">
        <v>50661</v>
      </c>
      <c r="L5312" s="79" t="s">
        <v>767</v>
      </c>
      <c r="N5312" s="79" t="s">
        <v>784</v>
      </c>
      <c r="O5312" s="79" t="s">
        <v>783</v>
      </c>
      <c r="P5312" s="79" t="s">
        <v>754</v>
      </c>
    </row>
    <row r="5313" spans="11:16">
      <c r="K5313" s="362">
        <v>50662</v>
      </c>
      <c r="L5313" s="79" t="s">
        <v>769</v>
      </c>
      <c r="N5313" s="79" t="s">
        <v>750</v>
      </c>
      <c r="O5313" s="79" t="s">
        <v>778</v>
      </c>
      <c r="P5313" s="79" t="s">
        <v>788</v>
      </c>
    </row>
    <row r="5314" spans="11:16">
      <c r="K5314" s="362">
        <v>50663</v>
      </c>
      <c r="L5314" s="79" t="s">
        <v>770</v>
      </c>
      <c r="N5314" s="79" t="s">
        <v>781</v>
      </c>
      <c r="O5314" s="79" t="s">
        <v>782</v>
      </c>
      <c r="P5314" s="79" t="s">
        <v>754</v>
      </c>
    </row>
    <row r="5315" spans="11:16">
      <c r="K5315" s="362">
        <v>50664</v>
      </c>
      <c r="L5315" s="79" t="s">
        <v>771</v>
      </c>
      <c r="N5315" s="79" t="s">
        <v>781</v>
      </c>
      <c r="O5315" s="79" t="s">
        <v>752</v>
      </c>
      <c r="P5315" s="79" t="s">
        <v>789</v>
      </c>
    </row>
    <row r="5316" spans="11:16">
      <c r="K5316" s="362">
        <v>50665</v>
      </c>
      <c r="L5316" s="79" t="s">
        <v>772</v>
      </c>
      <c r="N5316" s="79" t="s">
        <v>779</v>
      </c>
      <c r="O5316" s="79" t="s">
        <v>782</v>
      </c>
      <c r="P5316" s="79" t="s">
        <v>754</v>
      </c>
    </row>
    <row r="5317" spans="11:16">
      <c r="K5317" s="362">
        <v>50666</v>
      </c>
      <c r="L5317" s="79" t="s">
        <v>773</v>
      </c>
      <c r="N5317" s="79" t="s">
        <v>781</v>
      </c>
      <c r="O5317" s="79" t="s">
        <v>777</v>
      </c>
      <c r="P5317" s="79" t="s">
        <v>754</v>
      </c>
    </row>
    <row r="5318" spans="11:16">
      <c r="K5318" s="362">
        <v>50667</v>
      </c>
      <c r="L5318" s="79" t="s">
        <v>774</v>
      </c>
      <c r="N5318" s="79" t="s">
        <v>750</v>
      </c>
      <c r="O5318" s="79" t="s">
        <v>752</v>
      </c>
      <c r="P5318" s="79" t="s">
        <v>758</v>
      </c>
    </row>
    <row r="5319" spans="11:16">
      <c r="K5319" s="362">
        <v>50668</v>
      </c>
      <c r="L5319" s="79" t="s">
        <v>767</v>
      </c>
      <c r="N5319" s="79" t="s">
        <v>754</v>
      </c>
      <c r="O5319" s="79" t="s">
        <v>779</v>
      </c>
      <c r="P5319" s="79" t="s">
        <v>752</v>
      </c>
    </row>
    <row r="5320" spans="11:16">
      <c r="K5320" s="362">
        <v>50669</v>
      </c>
      <c r="L5320" s="79" t="s">
        <v>769</v>
      </c>
      <c r="N5320" s="79" t="s">
        <v>785</v>
      </c>
      <c r="O5320" s="79" t="s">
        <v>750</v>
      </c>
      <c r="P5320" s="79" t="s">
        <v>752</v>
      </c>
    </row>
    <row r="5321" spans="11:16">
      <c r="K5321" s="362">
        <v>50670</v>
      </c>
      <c r="L5321" s="79" t="s">
        <v>770</v>
      </c>
      <c r="N5321" s="79" t="s">
        <v>785</v>
      </c>
      <c r="O5321" s="79" t="s">
        <v>776</v>
      </c>
      <c r="P5321" s="79" t="s">
        <v>782</v>
      </c>
    </row>
    <row r="5322" spans="11:16">
      <c r="K5322" s="362">
        <v>50671</v>
      </c>
      <c r="L5322" s="79" t="s">
        <v>771</v>
      </c>
      <c r="N5322" s="79" t="s">
        <v>788</v>
      </c>
      <c r="O5322" s="79" t="s">
        <v>776</v>
      </c>
      <c r="P5322" s="79" t="s">
        <v>752</v>
      </c>
    </row>
    <row r="5323" spans="11:16">
      <c r="K5323" s="362">
        <v>50672</v>
      </c>
      <c r="L5323" s="79" t="s">
        <v>772</v>
      </c>
      <c r="N5323" s="79" t="s">
        <v>754</v>
      </c>
      <c r="O5323" s="79" t="s">
        <v>750</v>
      </c>
      <c r="P5323" s="79" t="s">
        <v>782</v>
      </c>
    </row>
    <row r="5324" spans="11:16">
      <c r="K5324" s="362">
        <v>50673</v>
      </c>
      <c r="L5324" s="79" t="s">
        <v>773</v>
      </c>
      <c r="N5324" s="79" t="s">
        <v>758</v>
      </c>
      <c r="O5324" s="79" t="s">
        <v>750</v>
      </c>
      <c r="P5324" s="79" t="s">
        <v>782</v>
      </c>
    </row>
    <row r="5325" spans="11:16">
      <c r="K5325" s="362">
        <v>50674</v>
      </c>
      <c r="L5325" s="79" t="s">
        <v>774</v>
      </c>
      <c r="N5325" s="79" t="s">
        <v>775</v>
      </c>
      <c r="O5325" s="79" t="s">
        <v>776</v>
      </c>
      <c r="P5325" s="79" t="s">
        <v>752</v>
      </c>
    </row>
    <row r="5326" spans="11:16">
      <c r="K5326" s="362">
        <v>50675</v>
      </c>
      <c r="L5326" s="79" t="s">
        <v>767</v>
      </c>
      <c r="N5326" s="79" t="s">
        <v>777</v>
      </c>
      <c r="O5326" s="79" t="s">
        <v>754</v>
      </c>
      <c r="P5326" s="79" t="s">
        <v>779</v>
      </c>
    </row>
    <row r="5327" spans="11:16">
      <c r="K5327" s="362">
        <v>50676</v>
      </c>
      <c r="L5327" s="79" t="s">
        <v>769</v>
      </c>
      <c r="N5327" s="79" t="s">
        <v>752</v>
      </c>
      <c r="O5327" s="79" t="s">
        <v>790</v>
      </c>
      <c r="P5327" s="79" t="s">
        <v>750</v>
      </c>
    </row>
    <row r="5328" spans="11:16">
      <c r="K5328" s="362">
        <v>50677</v>
      </c>
      <c r="L5328" s="79" t="s">
        <v>770</v>
      </c>
      <c r="N5328" s="79" t="s">
        <v>778</v>
      </c>
      <c r="O5328" s="79" t="s">
        <v>754</v>
      </c>
      <c r="P5328" s="79" t="s">
        <v>750</v>
      </c>
    </row>
    <row r="5329" spans="11:16">
      <c r="K5329" s="362">
        <v>50678</v>
      </c>
      <c r="L5329" s="79" t="s">
        <v>771</v>
      </c>
      <c r="N5329" s="79" t="s">
        <v>752</v>
      </c>
      <c r="O5329" s="79" t="s">
        <v>780</v>
      </c>
      <c r="P5329" s="79" t="s">
        <v>750</v>
      </c>
    </row>
    <row r="5330" spans="11:16">
      <c r="K5330" s="362">
        <v>50679</v>
      </c>
      <c r="L5330" s="79" t="s">
        <v>772</v>
      </c>
      <c r="N5330" s="79" t="s">
        <v>782</v>
      </c>
      <c r="O5330" s="79" t="s">
        <v>754</v>
      </c>
      <c r="P5330" s="79" t="s">
        <v>784</v>
      </c>
    </row>
    <row r="5331" spans="11:16">
      <c r="K5331" s="362">
        <v>50680</v>
      </c>
      <c r="L5331" s="79" t="s">
        <v>773</v>
      </c>
      <c r="N5331" s="79" t="s">
        <v>752</v>
      </c>
      <c r="O5331" s="79" t="s">
        <v>754</v>
      </c>
      <c r="P5331" s="79" t="s">
        <v>750</v>
      </c>
    </row>
    <row r="5332" spans="11:16">
      <c r="K5332" s="362">
        <v>50681</v>
      </c>
      <c r="L5332" s="79" t="s">
        <v>774</v>
      </c>
      <c r="N5332" s="79" t="s">
        <v>777</v>
      </c>
      <c r="O5332" s="79" t="s">
        <v>754</v>
      </c>
      <c r="P5332" s="79" t="s">
        <v>750</v>
      </c>
    </row>
    <row r="5333" spans="11:16">
      <c r="K5333" s="362">
        <v>50682</v>
      </c>
      <c r="L5333" s="79" t="s">
        <v>767</v>
      </c>
      <c r="N5333" s="79" t="s">
        <v>792</v>
      </c>
      <c r="O5333" s="79" t="s">
        <v>786</v>
      </c>
      <c r="P5333" s="79" t="s">
        <v>754</v>
      </c>
    </row>
    <row r="5334" spans="11:16">
      <c r="K5334" s="362">
        <v>50683</v>
      </c>
      <c r="L5334" s="79" t="s">
        <v>769</v>
      </c>
      <c r="N5334" s="79" t="s">
        <v>776</v>
      </c>
      <c r="O5334" s="79" t="s">
        <v>753</v>
      </c>
      <c r="P5334" s="79" t="s">
        <v>780</v>
      </c>
    </row>
    <row r="5335" spans="11:16">
      <c r="K5335" s="362">
        <v>50684</v>
      </c>
      <c r="L5335" s="79" t="s">
        <v>770</v>
      </c>
      <c r="N5335" s="79" t="s">
        <v>781</v>
      </c>
      <c r="O5335" s="79" t="s">
        <v>783</v>
      </c>
      <c r="P5335" s="79" t="s">
        <v>790</v>
      </c>
    </row>
    <row r="5336" spans="11:16">
      <c r="K5336" s="362">
        <v>50685</v>
      </c>
      <c r="L5336" s="79" t="s">
        <v>771</v>
      </c>
      <c r="N5336" s="79" t="s">
        <v>750</v>
      </c>
      <c r="O5336" s="79" t="s">
        <v>752</v>
      </c>
      <c r="P5336" s="79" t="s">
        <v>758</v>
      </c>
    </row>
    <row r="5337" spans="11:16">
      <c r="K5337" s="362">
        <v>50686</v>
      </c>
      <c r="L5337" s="79" t="s">
        <v>772</v>
      </c>
      <c r="N5337" s="79" t="s">
        <v>781</v>
      </c>
      <c r="O5337" s="79" t="s">
        <v>777</v>
      </c>
      <c r="P5337" s="79" t="s">
        <v>785</v>
      </c>
    </row>
    <row r="5338" spans="11:16">
      <c r="K5338" s="362">
        <v>50687</v>
      </c>
      <c r="L5338" s="79" t="s">
        <v>773</v>
      </c>
      <c r="N5338" s="79" t="s">
        <v>791</v>
      </c>
      <c r="O5338" s="79" t="s">
        <v>782</v>
      </c>
      <c r="P5338" s="79" t="s">
        <v>775</v>
      </c>
    </row>
    <row r="5339" spans="11:16">
      <c r="K5339" s="362">
        <v>50688</v>
      </c>
      <c r="L5339" s="79" t="s">
        <v>774</v>
      </c>
      <c r="N5339" s="79" t="s">
        <v>779</v>
      </c>
      <c r="O5339" s="79" t="s">
        <v>752</v>
      </c>
      <c r="P5339" s="79" t="s">
        <v>785</v>
      </c>
    </row>
    <row r="5340" spans="11:16">
      <c r="K5340" s="362">
        <v>50689</v>
      </c>
      <c r="L5340" s="79" t="s">
        <v>767</v>
      </c>
      <c r="N5340" s="79" t="s">
        <v>785</v>
      </c>
      <c r="O5340" s="79" t="s">
        <v>750</v>
      </c>
      <c r="P5340" s="79" t="s">
        <v>783</v>
      </c>
    </row>
    <row r="5341" spans="11:16">
      <c r="K5341" s="362">
        <v>50690</v>
      </c>
      <c r="L5341" s="79" t="s">
        <v>769</v>
      </c>
      <c r="N5341" s="79" t="s">
        <v>754</v>
      </c>
      <c r="O5341" s="79" t="s">
        <v>784</v>
      </c>
      <c r="P5341" s="79" t="s">
        <v>752</v>
      </c>
    </row>
    <row r="5342" spans="11:16">
      <c r="K5342" s="362">
        <v>50691</v>
      </c>
      <c r="L5342" s="79" t="s">
        <v>770</v>
      </c>
      <c r="N5342" s="79" t="s">
        <v>754</v>
      </c>
      <c r="O5342" s="79" t="s">
        <v>781</v>
      </c>
      <c r="P5342" s="79" t="s">
        <v>752</v>
      </c>
    </row>
    <row r="5343" spans="11:16">
      <c r="K5343" s="362">
        <v>50692</v>
      </c>
      <c r="L5343" s="79" t="s">
        <v>771</v>
      </c>
      <c r="N5343" s="79" t="s">
        <v>754</v>
      </c>
      <c r="O5343" s="79" t="s">
        <v>784</v>
      </c>
      <c r="P5343" s="79" t="s">
        <v>782</v>
      </c>
    </row>
    <row r="5344" spans="11:16">
      <c r="K5344" s="362">
        <v>50693</v>
      </c>
      <c r="L5344" s="79" t="s">
        <v>772</v>
      </c>
      <c r="N5344" s="79" t="s">
        <v>775</v>
      </c>
      <c r="O5344" s="79" t="s">
        <v>750</v>
      </c>
      <c r="P5344" s="79" t="s">
        <v>777</v>
      </c>
    </row>
    <row r="5345" spans="11:16">
      <c r="K5345" s="362">
        <v>50694</v>
      </c>
      <c r="L5345" s="79" t="s">
        <v>773</v>
      </c>
      <c r="N5345" s="79" t="s">
        <v>754</v>
      </c>
      <c r="O5345" s="79" t="s">
        <v>750</v>
      </c>
      <c r="P5345" s="79" t="s">
        <v>787</v>
      </c>
    </row>
    <row r="5346" spans="11:16">
      <c r="K5346" s="362">
        <v>50695</v>
      </c>
      <c r="L5346" s="79" t="s">
        <v>774</v>
      </c>
      <c r="N5346" s="79" t="s">
        <v>754</v>
      </c>
      <c r="O5346" s="79" t="s">
        <v>779</v>
      </c>
      <c r="P5346" s="79" t="s">
        <v>752</v>
      </c>
    </row>
    <row r="5347" spans="11:16">
      <c r="K5347" s="362">
        <v>50696</v>
      </c>
      <c r="L5347" s="79" t="s">
        <v>767</v>
      </c>
      <c r="N5347" s="79" t="s">
        <v>752</v>
      </c>
      <c r="O5347" s="79" t="s">
        <v>754</v>
      </c>
      <c r="P5347" s="79" t="s">
        <v>750</v>
      </c>
    </row>
    <row r="5348" spans="11:16">
      <c r="K5348" s="362">
        <v>50697</v>
      </c>
      <c r="L5348" s="79" t="s">
        <v>769</v>
      </c>
      <c r="N5348" s="79" t="s">
        <v>777</v>
      </c>
      <c r="O5348" s="79" t="s">
        <v>780</v>
      </c>
      <c r="P5348" s="79" t="s">
        <v>750</v>
      </c>
    </row>
    <row r="5349" spans="11:16">
      <c r="K5349" s="362">
        <v>50698</v>
      </c>
      <c r="L5349" s="79" t="s">
        <v>770</v>
      </c>
      <c r="N5349" s="79" t="s">
        <v>752</v>
      </c>
      <c r="O5349" s="79" t="s">
        <v>758</v>
      </c>
      <c r="P5349" s="79" t="s">
        <v>776</v>
      </c>
    </row>
    <row r="5350" spans="11:16">
      <c r="K5350" s="362">
        <v>50699</v>
      </c>
      <c r="L5350" s="79" t="s">
        <v>771</v>
      </c>
      <c r="N5350" s="79" t="s">
        <v>752</v>
      </c>
      <c r="O5350" s="79" t="s">
        <v>754</v>
      </c>
      <c r="P5350" s="79" t="s">
        <v>781</v>
      </c>
    </row>
    <row r="5351" spans="11:16">
      <c r="K5351" s="362">
        <v>50700</v>
      </c>
      <c r="L5351" s="79" t="s">
        <v>772</v>
      </c>
      <c r="N5351" s="79" t="s">
        <v>783</v>
      </c>
      <c r="O5351" s="79" t="s">
        <v>785</v>
      </c>
      <c r="P5351" s="79" t="s">
        <v>750</v>
      </c>
    </row>
    <row r="5352" spans="11:16">
      <c r="K5352" s="362">
        <v>50701</v>
      </c>
      <c r="L5352" s="79" t="s">
        <v>773</v>
      </c>
      <c r="N5352" s="79" t="s">
        <v>752</v>
      </c>
      <c r="O5352" s="79" t="s">
        <v>775</v>
      </c>
      <c r="P5352" s="79" t="s">
        <v>750</v>
      </c>
    </row>
    <row r="5353" spans="11:16">
      <c r="K5353" s="362">
        <v>50702</v>
      </c>
      <c r="L5353" s="79" t="s">
        <v>774</v>
      </c>
      <c r="N5353" s="79" t="s">
        <v>787</v>
      </c>
      <c r="O5353" s="79" t="s">
        <v>754</v>
      </c>
      <c r="P5353" s="79" t="s">
        <v>750</v>
      </c>
    </row>
    <row r="5354" spans="11:16">
      <c r="K5354" s="362">
        <v>50703</v>
      </c>
      <c r="L5354" s="79" t="s">
        <v>767</v>
      </c>
      <c r="N5354" s="79" t="s">
        <v>751</v>
      </c>
      <c r="O5354" s="79" t="s">
        <v>752</v>
      </c>
      <c r="P5354" s="79" t="s">
        <v>754</v>
      </c>
    </row>
    <row r="5355" spans="11:16">
      <c r="K5355" s="362">
        <v>50704</v>
      </c>
      <c r="L5355" s="79" t="s">
        <v>769</v>
      </c>
      <c r="N5355" s="79" t="s">
        <v>781</v>
      </c>
      <c r="O5355" s="79" t="s">
        <v>783</v>
      </c>
      <c r="P5355" s="79" t="s">
        <v>780</v>
      </c>
    </row>
    <row r="5356" spans="11:16">
      <c r="K5356" s="362">
        <v>50705</v>
      </c>
      <c r="L5356" s="79" t="s">
        <v>770</v>
      </c>
      <c r="N5356" s="79" t="s">
        <v>779</v>
      </c>
      <c r="O5356" s="79" t="s">
        <v>752</v>
      </c>
      <c r="P5356" s="79" t="s">
        <v>758</v>
      </c>
    </row>
    <row r="5357" spans="11:16">
      <c r="K5357" s="362">
        <v>50706</v>
      </c>
      <c r="L5357" s="79" t="s">
        <v>771</v>
      </c>
      <c r="N5357" s="79" t="s">
        <v>776</v>
      </c>
      <c r="O5357" s="79" t="s">
        <v>752</v>
      </c>
      <c r="P5357" s="79" t="s">
        <v>785</v>
      </c>
    </row>
    <row r="5358" spans="11:16">
      <c r="K5358" s="362">
        <v>50707</v>
      </c>
      <c r="L5358" s="79" t="s">
        <v>772</v>
      </c>
      <c r="N5358" s="79" t="s">
        <v>776</v>
      </c>
      <c r="O5358" s="79" t="s">
        <v>786</v>
      </c>
      <c r="P5358" s="79" t="s">
        <v>754</v>
      </c>
    </row>
    <row r="5359" spans="11:16">
      <c r="K5359" s="362">
        <v>50708</v>
      </c>
      <c r="L5359" s="79" t="s">
        <v>773</v>
      </c>
      <c r="N5359" s="79" t="s">
        <v>750</v>
      </c>
      <c r="O5359" s="79" t="s">
        <v>787</v>
      </c>
      <c r="P5359" s="79" t="s">
        <v>754</v>
      </c>
    </row>
    <row r="5360" spans="11:16">
      <c r="K5360" s="362">
        <v>50709</v>
      </c>
      <c r="L5360" s="79" t="s">
        <v>774</v>
      </c>
      <c r="N5360" s="79" t="s">
        <v>776</v>
      </c>
      <c r="O5360" s="79" t="s">
        <v>778</v>
      </c>
      <c r="P5360" s="79" t="s">
        <v>775</v>
      </c>
    </row>
    <row r="5361" spans="11:16">
      <c r="K5361" s="362">
        <v>50710</v>
      </c>
      <c r="L5361" s="79" t="s">
        <v>767</v>
      </c>
      <c r="N5361" s="79" t="s">
        <v>754</v>
      </c>
      <c r="O5361" s="79" t="s">
        <v>750</v>
      </c>
      <c r="P5361" s="79" t="s">
        <v>778</v>
      </c>
    </row>
    <row r="5362" spans="11:16">
      <c r="K5362" s="362">
        <v>50711</v>
      </c>
      <c r="L5362" s="79" t="s">
        <v>769</v>
      </c>
      <c r="N5362" s="79" t="s">
        <v>788</v>
      </c>
      <c r="O5362" s="79" t="s">
        <v>781</v>
      </c>
      <c r="P5362" s="79" t="s">
        <v>786</v>
      </c>
    </row>
    <row r="5363" spans="11:16">
      <c r="K5363" s="362">
        <v>50712</v>
      </c>
      <c r="L5363" s="79" t="s">
        <v>770</v>
      </c>
      <c r="N5363" s="79" t="s">
        <v>754</v>
      </c>
      <c r="O5363" s="79" t="s">
        <v>750</v>
      </c>
      <c r="P5363" s="79" t="s">
        <v>786</v>
      </c>
    </row>
    <row r="5364" spans="11:16">
      <c r="K5364" s="362">
        <v>50713</v>
      </c>
      <c r="L5364" s="79" t="s">
        <v>771</v>
      </c>
      <c r="N5364" s="79" t="s">
        <v>758</v>
      </c>
      <c r="O5364" s="79" t="s">
        <v>776</v>
      </c>
      <c r="P5364" s="79" t="s">
        <v>783</v>
      </c>
    </row>
    <row r="5365" spans="11:16">
      <c r="K5365" s="362">
        <v>50714</v>
      </c>
      <c r="L5365" s="79" t="s">
        <v>772</v>
      </c>
      <c r="N5365" s="79" t="s">
        <v>754</v>
      </c>
      <c r="O5365" s="79" t="s">
        <v>750</v>
      </c>
      <c r="P5365" s="79" t="s">
        <v>782</v>
      </c>
    </row>
    <row r="5366" spans="11:16">
      <c r="K5366" s="362">
        <v>50715</v>
      </c>
      <c r="L5366" s="79" t="s">
        <v>773</v>
      </c>
      <c r="N5366" s="79" t="s">
        <v>785</v>
      </c>
      <c r="O5366" s="79" t="s">
        <v>779</v>
      </c>
      <c r="P5366" s="79" t="s">
        <v>752</v>
      </c>
    </row>
    <row r="5367" spans="11:16">
      <c r="K5367" s="362">
        <v>50716</v>
      </c>
      <c r="L5367" s="79" t="s">
        <v>774</v>
      </c>
      <c r="N5367" s="79" t="s">
        <v>785</v>
      </c>
      <c r="O5367" s="79" t="s">
        <v>750</v>
      </c>
      <c r="P5367" s="79" t="s">
        <v>787</v>
      </c>
    </row>
    <row r="5368" spans="11:16">
      <c r="K5368" s="362">
        <v>50717</v>
      </c>
      <c r="L5368" s="79" t="s">
        <v>767</v>
      </c>
      <c r="N5368" s="79" t="s">
        <v>782</v>
      </c>
      <c r="O5368" s="79" t="s">
        <v>780</v>
      </c>
      <c r="P5368" s="79" t="s">
        <v>750</v>
      </c>
    </row>
    <row r="5369" spans="11:16">
      <c r="K5369" s="362">
        <v>50718</v>
      </c>
      <c r="L5369" s="79" t="s">
        <v>769</v>
      </c>
      <c r="N5369" s="79" t="s">
        <v>777</v>
      </c>
      <c r="O5369" s="79" t="s">
        <v>785</v>
      </c>
      <c r="P5369" s="79" t="s">
        <v>750</v>
      </c>
    </row>
    <row r="5370" spans="11:16">
      <c r="K5370" s="362">
        <v>50719</v>
      </c>
      <c r="L5370" s="79" t="s">
        <v>770</v>
      </c>
      <c r="N5370" s="79" t="s">
        <v>752</v>
      </c>
      <c r="O5370" s="79" t="s">
        <v>754</v>
      </c>
      <c r="P5370" s="79" t="s">
        <v>751</v>
      </c>
    </row>
    <row r="5371" spans="11:16">
      <c r="K5371" s="362">
        <v>50720</v>
      </c>
      <c r="L5371" s="79" t="s">
        <v>771</v>
      </c>
      <c r="N5371" s="79" t="s">
        <v>752</v>
      </c>
      <c r="O5371" s="79" t="s">
        <v>785</v>
      </c>
      <c r="P5371" s="79" t="s">
        <v>750</v>
      </c>
    </row>
    <row r="5372" spans="11:16">
      <c r="K5372" s="362">
        <v>50721</v>
      </c>
      <c r="L5372" s="79" t="s">
        <v>772</v>
      </c>
      <c r="N5372" s="79" t="s">
        <v>782</v>
      </c>
      <c r="O5372" s="79" t="s">
        <v>754</v>
      </c>
      <c r="P5372" s="79" t="s">
        <v>784</v>
      </c>
    </row>
    <row r="5373" spans="11:16">
      <c r="K5373" s="362">
        <v>50722</v>
      </c>
      <c r="L5373" s="79" t="s">
        <v>773</v>
      </c>
      <c r="N5373" s="79" t="s">
        <v>752</v>
      </c>
      <c r="O5373" s="79" t="s">
        <v>790</v>
      </c>
      <c r="P5373" s="79" t="s">
        <v>750</v>
      </c>
    </row>
    <row r="5374" spans="11:16">
      <c r="K5374" s="362">
        <v>50723</v>
      </c>
      <c r="L5374" s="79" t="s">
        <v>774</v>
      </c>
      <c r="N5374" s="79" t="s">
        <v>752</v>
      </c>
      <c r="O5374" s="79" t="s">
        <v>754</v>
      </c>
      <c r="P5374" s="79" t="s">
        <v>779</v>
      </c>
    </row>
    <row r="5375" spans="11:16">
      <c r="K5375" s="362">
        <v>50724</v>
      </c>
      <c r="L5375" s="79" t="s">
        <v>767</v>
      </c>
      <c r="N5375" s="79" t="s">
        <v>750</v>
      </c>
      <c r="O5375" s="79" t="s">
        <v>782</v>
      </c>
      <c r="P5375" s="79" t="s">
        <v>754</v>
      </c>
    </row>
    <row r="5376" spans="11:16">
      <c r="K5376" s="362">
        <v>50725</v>
      </c>
      <c r="L5376" s="79" t="s">
        <v>769</v>
      </c>
      <c r="N5376" s="79" t="s">
        <v>784</v>
      </c>
      <c r="O5376" s="79" t="s">
        <v>752</v>
      </c>
      <c r="P5376" s="79" t="s">
        <v>754</v>
      </c>
    </row>
    <row r="5377" spans="11:16">
      <c r="K5377" s="362">
        <v>50726</v>
      </c>
      <c r="L5377" s="79" t="s">
        <v>770</v>
      </c>
      <c r="N5377" s="79" t="s">
        <v>750</v>
      </c>
      <c r="O5377" s="79" t="s">
        <v>777</v>
      </c>
      <c r="P5377" s="79" t="s">
        <v>754</v>
      </c>
    </row>
    <row r="5378" spans="11:16">
      <c r="K5378" s="362">
        <v>50727</v>
      </c>
      <c r="L5378" s="79" t="s">
        <v>771</v>
      </c>
      <c r="N5378" s="79" t="s">
        <v>750</v>
      </c>
      <c r="O5378" s="79" t="s">
        <v>787</v>
      </c>
      <c r="P5378" s="79" t="s">
        <v>788</v>
      </c>
    </row>
    <row r="5379" spans="11:16">
      <c r="K5379" s="362">
        <v>50728</v>
      </c>
      <c r="L5379" s="79" t="s">
        <v>772</v>
      </c>
      <c r="N5379" s="79" t="s">
        <v>750</v>
      </c>
      <c r="O5379" s="79" t="s">
        <v>783</v>
      </c>
      <c r="P5379" s="79" t="s">
        <v>758</v>
      </c>
    </row>
    <row r="5380" spans="11:16">
      <c r="K5380" s="362">
        <v>50729</v>
      </c>
      <c r="L5380" s="79" t="s">
        <v>773</v>
      </c>
      <c r="N5380" s="79" t="s">
        <v>779</v>
      </c>
      <c r="O5380" s="79" t="s">
        <v>777</v>
      </c>
      <c r="P5380" s="79" t="s">
        <v>775</v>
      </c>
    </row>
    <row r="5381" spans="11:16">
      <c r="K5381" s="362">
        <v>50730</v>
      </c>
      <c r="L5381" s="79" t="s">
        <v>774</v>
      </c>
      <c r="N5381" s="79" t="s">
        <v>784</v>
      </c>
      <c r="O5381" s="79" t="s">
        <v>752</v>
      </c>
      <c r="P5381" s="79" t="s">
        <v>754</v>
      </c>
    </row>
    <row r="5382" spans="11:16">
      <c r="K5382" s="362">
        <v>50731</v>
      </c>
      <c r="L5382" s="79" t="s">
        <v>767</v>
      </c>
      <c r="N5382" s="79" t="s">
        <v>758</v>
      </c>
      <c r="O5382" s="79" t="s">
        <v>781</v>
      </c>
      <c r="P5382" s="79" t="s">
        <v>777</v>
      </c>
    </row>
    <row r="5383" spans="11:16">
      <c r="K5383" s="362">
        <v>50732</v>
      </c>
      <c r="L5383" s="79" t="s">
        <v>769</v>
      </c>
      <c r="N5383" s="79" t="s">
        <v>785</v>
      </c>
      <c r="O5383" s="79" t="s">
        <v>791</v>
      </c>
      <c r="P5383" s="79" t="s">
        <v>782</v>
      </c>
    </row>
    <row r="5384" spans="11:16">
      <c r="K5384" s="362">
        <v>50733</v>
      </c>
      <c r="L5384" s="79" t="s">
        <v>770</v>
      </c>
      <c r="N5384" s="79" t="s">
        <v>775</v>
      </c>
      <c r="O5384" s="79" t="s">
        <v>779</v>
      </c>
      <c r="P5384" s="79" t="s">
        <v>752</v>
      </c>
    </row>
    <row r="5385" spans="11:16">
      <c r="K5385" s="362">
        <v>50734</v>
      </c>
      <c r="L5385" s="79" t="s">
        <v>771</v>
      </c>
      <c r="N5385" s="79" t="s">
        <v>785</v>
      </c>
      <c r="O5385" s="79" t="s">
        <v>781</v>
      </c>
      <c r="P5385" s="79" t="s">
        <v>752</v>
      </c>
    </row>
    <row r="5386" spans="11:16">
      <c r="K5386" s="362">
        <v>50735</v>
      </c>
      <c r="L5386" s="79" t="s">
        <v>772</v>
      </c>
      <c r="N5386" s="79" t="s">
        <v>775</v>
      </c>
      <c r="O5386" s="79" t="s">
        <v>750</v>
      </c>
      <c r="P5386" s="79" t="s">
        <v>778</v>
      </c>
    </row>
    <row r="5387" spans="11:16">
      <c r="K5387" s="362">
        <v>50736</v>
      </c>
      <c r="L5387" s="79" t="s">
        <v>773</v>
      </c>
      <c r="N5387" s="79" t="s">
        <v>754</v>
      </c>
      <c r="O5387" s="79" t="s">
        <v>750</v>
      </c>
      <c r="P5387" s="79" t="s">
        <v>777</v>
      </c>
    </row>
    <row r="5388" spans="11:16">
      <c r="K5388" s="362">
        <v>50737</v>
      </c>
      <c r="L5388" s="79" t="s">
        <v>774</v>
      </c>
      <c r="N5388" s="79" t="s">
        <v>775</v>
      </c>
      <c r="O5388" s="79" t="s">
        <v>776</v>
      </c>
      <c r="P5388" s="79" t="s">
        <v>787</v>
      </c>
    </row>
    <row r="5389" spans="11:16">
      <c r="K5389" s="362">
        <v>50738</v>
      </c>
      <c r="L5389" s="79" t="s">
        <v>767</v>
      </c>
      <c r="N5389" s="79" t="s">
        <v>786</v>
      </c>
      <c r="O5389" s="79" t="s">
        <v>785</v>
      </c>
      <c r="P5389" s="79" t="s">
        <v>750</v>
      </c>
    </row>
    <row r="5390" spans="11:16">
      <c r="K5390" s="362">
        <v>50739</v>
      </c>
      <c r="L5390" s="79" t="s">
        <v>769</v>
      </c>
      <c r="N5390" s="79" t="s">
        <v>777</v>
      </c>
      <c r="O5390" s="79" t="s">
        <v>789</v>
      </c>
      <c r="P5390" s="79" t="s">
        <v>781</v>
      </c>
    </row>
    <row r="5391" spans="11:16">
      <c r="K5391" s="362">
        <v>50740</v>
      </c>
      <c r="L5391" s="79" t="s">
        <v>770</v>
      </c>
      <c r="N5391" s="79" t="s">
        <v>753</v>
      </c>
      <c r="O5391" s="79" t="s">
        <v>785</v>
      </c>
      <c r="P5391" s="79" t="s">
        <v>779</v>
      </c>
    </row>
    <row r="5392" spans="11:16">
      <c r="K5392" s="362">
        <v>50741</v>
      </c>
      <c r="L5392" s="79" t="s">
        <v>771</v>
      </c>
      <c r="N5392" s="79" t="s">
        <v>752</v>
      </c>
      <c r="O5392" s="79" t="s">
        <v>775</v>
      </c>
      <c r="P5392" s="79" t="s">
        <v>779</v>
      </c>
    </row>
    <row r="5393" spans="11:16">
      <c r="K5393" s="362">
        <v>50742</v>
      </c>
      <c r="L5393" s="79" t="s">
        <v>772</v>
      </c>
      <c r="N5393" s="79" t="s">
        <v>777</v>
      </c>
      <c r="O5393" s="79" t="s">
        <v>789</v>
      </c>
      <c r="P5393" s="79" t="s">
        <v>776</v>
      </c>
    </row>
    <row r="5394" spans="11:16">
      <c r="K5394" s="362">
        <v>50743</v>
      </c>
      <c r="L5394" s="79" t="s">
        <v>773</v>
      </c>
      <c r="N5394" s="79" t="s">
        <v>752</v>
      </c>
      <c r="O5394" s="79" t="s">
        <v>775</v>
      </c>
      <c r="P5394" s="79" t="s">
        <v>776</v>
      </c>
    </row>
    <row r="5395" spans="11:16">
      <c r="K5395" s="362">
        <v>50744</v>
      </c>
      <c r="L5395" s="79" t="s">
        <v>774</v>
      </c>
      <c r="N5395" s="79" t="s">
        <v>782</v>
      </c>
      <c r="O5395" s="79" t="s">
        <v>790</v>
      </c>
      <c r="P5395" s="79" t="s">
        <v>750</v>
      </c>
    </row>
    <row r="5396" spans="11:16">
      <c r="K5396" s="362">
        <v>50745</v>
      </c>
      <c r="L5396" s="79" t="s">
        <v>767</v>
      </c>
      <c r="N5396" s="79" t="s">
        <v>750</v>
      </c>
      <c r="O5396" s="79" t="s">
        <v>752</v>
      </c>
      <c r="P5396" s="79" t="s">
        <v>789</v>
      </c>
    </row>
    <row r="5397" spans="11:16">
      <c r="K5397" s="362">
        <v>50746</v>
      </c>
      <c r="L5397" s="79" t="s">
        <v>769</v>
      </c>
      <c r="N5397" s="79" t="s">
        <v>781</v>
      </c>
      <c r="O5397" s="79" t="s">
        <v>752</v>
      </c>
      <c r="P5397" s="79" t="s">
        <v>758</v>
      </c>
    </row>
    <row r="5398" spans="11:16">
      <c r="K5398" s="362">
        <v>50747</v>
      </c>
      <c r="L5398" s="79" t="s">
        <v>770</v>
      </c>
      <c r="N5398" s="79" t="s">
        <v>750</v>
      </c>
      <c r="O5398" s="79" t="s">
        <v>752</v>
      </c>
      <c r="P5398" s="79" t="s">
        <v>780</v>
      </c>
    </row>
    <row r="5399" spans="11:16">
      <c r="K5399" s="362">
        <v>50748</v>
      </c>
      <c r="L5399" s="79" t="s">
        <v>771</v>
      </c>
      <c r="N5399" s="79" t="s">
        <v>750</v>
      </c>
      <c r="O5399" s="79" t="s">
        <v>752</v>
      </c>
      <c r="P5399" s="79" t="s">
        <v>775</v>
      </c>
    </row>
    <row r="5400" spans="11:16">
      <c r="K5400" s="362">
        <v>50749</v>
      </c>
      <c r="L5400" s="79" t="s">
        <v>772</v>
      </c>
      <c r="N5400" s="79" t="s">
        <v>750</v>
      </c>
      <c r="O5400" s="79" t="s">
        <v>777</v>
      </c>
      <c r="P5400" s="79" t="s">
        <v>754</v>
      </c>
    </row>
    <row r="5401" spans="11:16">
      <c r="K5401" s="362">
        <v>50750</v>
      </c>
      <c r="L5401" s="79" t="s">
        <v>773</v>
      </c>
      <c r="N5401" s="79" t="s">
        <v>750</v>
      </c>
      <c r="O5401" s="79" t="s">
        <v>752</v>
      </c>
      <c r="P5401" s="79" t="s">
        <v>790</v>
      </c>
    </row>
    <row r="5402" spans="11:16">
      <c r="K5402" s="362">
        <v>50751</v>
      </c>
      <c r="L5402" s="79" t="s">
        <v>774</v>
      </c>
      <c r="N5402" s="79" t="s">
        <v>750</v>
      </c>
      <c r="O5402" s="79" t="s">
        <v>782</v>
      </c>
      <c r="P5402" s="79" t="s">
        <v>754</v>
      </c>
    </row>
    <row r="5403" spans="11:16">
      <c r="K5403" s="362">
        <v>50752</v>
      </c>
      <c r="L5403" s="79" t="s">
        <v>767</v>
      </c>
      <c r="N5403" s="79" t="s">
        <v>780</v>
      </c>
      <c r="O5403" s="79" t="s">
        <v>781</v>
      </c>
      <c r="P5403" s="79" t="s">
        <v>752</v>
      </c>
    </row>
    <row r="5404" spans="11:16">
      <c r="K5404" s="362">
        <v>50753</v>
      </c>
      <c r="L5404" s="79" t="s">
        <v>769</v>
      </c>
      <c r="N5404" s="79" t="s">
        <v>785</v>
      </c>
      <c r="O5404" s="79" t="s">
        <v>750</v>
      </c>
      <c r="P5404" s="79" t="s">
        <v>778</v>
      </c>
    </row>
    <row r="5405" spans="11:16">
      <c r="K5405" s="362">
        <v>50754</v>
      </c>
      <c r="L5405" s="79" t="s">
        <v>770</v>
      </c>
      <c r="N5405" s="79" t="s">
        <v>780</v>
      </c>
      <c r="O5405" s="79" t="s">
        <v>776</v>
      </c>
      <c r="P5405" s="79" t="s">
        <v>752</v>
      </c>
    </row>
    <row r="5406" spans="11:16">
      <c r="K5406" s="362">
        <v>50755</v>
      </c>
      <c r="L5406" s="79" t="s">
        <v>771</v>
      </c>
      <c r="N5406" s="79" t="s">
        <v>785</v>
      </c>
      <c r="O5406" s="79" t="s">
        <v>750</v>
      </c>
      <c r="P5406" s="79" t="s">
        <v>752</v>
      </c>
    </row>
    <row r="5407" spans="11:16">
      <c r="K5407" s="362">
        <v>50756</v>
      </c>
      <c r="L5407" s="79" t="s">
        <v>772</v>
      </c>
      <c r="N5407" s="79" t="s">
        <v>789</v>
      </c>
      <c r="O5407" s="79" t="s">
        <v>750</v>
      </c>
      <c r="P5407" s="79" t="s">
        <v>782</v>
      </c>
    </row>
    <row r="5408" spans="11:16">
      <c r="K5408" s="362">
        <v>50757</v>
      </c>
      <c r="L5408" s="79" t="s">
        <v>773</v>
      </c>
      <c r="N5408" s="79" t="s">
        <v>754</v>
      </c>
      <c r="O5408" s="79" t="s">
        <v>750</v>
      </c>
      <c r="P5408" s="79" t="s">
        <v>752</v>
      </c>
    </row>
    <row r="5409" spans="11:16">
      <c r="K5409" s="362">
        <v>50758</v>
      </c>
      <c r="L5409" s="79" t="s">
        <v>774</v>
      </c>
      <c r="N5409" s="79" t="s">
        <v>754</v>
      </c>
      <c r="O5409" s="79" t="s">
        <v>781</v>
      </c>
      <c r="P5409" s="79" t="s">
        <v>782</v>
      </c>
    </row>
    <row r="5410" spans="11:16">
      <c r="K5410" s="362">
        <v>50759</v>
      </c>
      <c r="L5410" s="79" t="s">
        <v>767</v>
      </c>
      <c r="N5410" s="79" t="s">
        <v>752</v>
      </c>
      <c r="O5410" s="79" t="s">
        <v>754</v>
      </c>
      <c r="P5410" s="79" t="s">
        <v>751</v>
      </c>
    </row>
    <row r="5411" spans="11:16">
      <c r="K5411" s="362">
        <v>50760</v>
      </c>
      <c r="L5411" s="79" t="s">
        <v>769</v>
      </c>
      <c r="N5411" s="79" t="s">
        <v>783</v>
      </c>
      <c r="O5411" s="79" t="s">
        <v>754</v>
      </c>
      <c r="P5411" s="79" t="s">
        <v>750</v>
      </c>
    </row>
    <row r="5412" spans="11:16">
      <c r="K5412" s="362">
        <v>50761</v>
      </c>
      <c r="L5412" s="79" t="s">
        <v>770</v>
      </c>
      <c r="N5412" s="79" t="s">
        <v>777</v>
      </c>
      <c r="O5412" s="79" t="s">
        <v>775</v>
      </c>
      <c r="P5412" s="79" t="s">
        <v>781</v>
      </c>
    </row>
    <row r="5413" spans="11:16">
      <c r="K5413" s="362">
        <v>50762</v>
      </c>
      <c r="L5413" s="79" t="s">
        <v>771</v>
      </c>
      <c r="N5413" s="79" t="s">
        <v>752</v>
      </c>
      <c r="O5413" s="79" t="s">
        <v>754</v>
      </c>
      <c r="P5413" s="79" t="s">
        <v>776</v>
      </c>
    </row>
    <row r="5414" spans="11:16">
      <c r="K5414" s="362">
        <v>50763</v>
      </c>
      <c r="L5414" s="79" t="s">
        <v>772</v>
      </c>
      <c r="N5414" s="79" t="s">
        <v>752</v>
      </c>
      <c r="O5414" s="79" t="s">
        <v>789</v>
      </c>
      <c r="P5414" s="79" t="s">
        <v>750</v>
      </c>
    </row>
    <row r="5415" spans="11:16">
      <c r="K5415" s="362">
        <v>50764</v>
      </c>
      <c r="L5415" s="79" t="s">
        <v>773</v>
      </c>
      <c r="N5415" s="79" t="s">
        <v>752</v>
      </c>
      <c r="O5415" s="79" t="s">
        <v>758</v>
      </c>
      <c r="P5415" s="79" t="s">
        <v>750</v>
      </c>
    </row>
    <row r="5416" spans="11:16">
      <c r="K5416" s="362">
        <v>50765</v>
      </c>
      <c r="L5416" s="79" t="s">
        <v>774</v>
      </c>
      <c r="N5416" s="79" t="s">
        <v>752</v>
      </c>
      <c r="O5416" s="79" t="s">
        <v>785</v>
      </c>
      <c r="P5416" s="79" t="s">
        <v>776</v>
      </c>
    </row>
    <row r="5417" spans="11:16">
      <c r="K5417" s="362">
        <v>50766</v>
      </c>
      <c r="L5417" s="79" t="s">
        <v>767</v>
      </c>
      <c r="N5417" s="79" t="s">
        <v>779</v>
      </c>
      <c r="O5417" s="79" t="s">
        <v>782</v>
      </c>
      <c r="P5417" s="79" t="s">
        <v>754</v>
      </c>
    </row>
    <row r="5418" spans="11:16">
      <c r="K5418" s="362">
        <v>50767</v>
      </c>
      <c r="L5418" s="79" t="s">
        <v>769</v>
      </c>
      <c r="N5418" s="79" t="s">
        <v>751</v>
      </c>
      <c r="O5418" s="79" t="s">
        <v>783</v>
      </c>
      <c r="P5418" s="79" t="s">
        <v>754</v>
      </c>
    </row>
    <row r="5419" spans="11:16">
      <c r="K5419" s="362">
        <v>50768</v>
      </c>
      <c r="L5419" s="79" t="s">
        <v>770</v>
      </c>
      <c r="N5419" s="79" t="s">
        <v>781</v>
      </c>
      <c r="O5419" s="79" t="s">
        <v>783</v>
      </c>
      <c r="P5419" s="79" t="s">
        <v>788</v>
      </c>
    </row>
    <row r="5420" spans="11:16">
      <c r="K5420" s="362">
        <v>50769</v>
      </c>
      <c r="L5420" s="79" t="s">
        <v>771</v>
      </c>
      <c r="N5420" s="79" t="s">
        <v>750</v>
      </c>
      <c r="O5420" s="79" t="s">
        <v>752</v>
      </c>
      <c r="P5420" s="79" t="s">
        <v>789</v>
      </c>
    </row>
    <row r="5421" spans="11:16">
      <c r="K5421" s="362">
        <v>50770</v>
      </c>
      <c r="L5421" s="79" t="s">
        <v>772</v>
      </c>
      <c r="N5421" s="79" t="s">
        <v>750</v>
      </c>
      <c r="O5421" s="79" t="s">
        <v>783</v>
      </c>
      <c r="P5421" s="79" t="s">
        <v>790</v>
      </c>
    </row>
    <row r="5422" spans="11:16">
      <c r="K5422" s="362">
        <v>50771</v>
      </c>
      <c r="L5422" s="79" t="s">
        <v>773</v>
      </c>
      <c r="N5422" s="79" t="s">
        <v>776</v>
      </c>
      <c r="O5422" s="79" t="s">
        <v>752</v>
      </c>
      <c r="P5422" s="79" t="s">
        <v>754</v>
      </c>
    </row>
    <row r="5423" spans="11:16">
      <c r="K5423" s="362">
        <v>50772</v>
      </c>
      <c r="L5423" s="79" t="s">
        <v>774</v>
      </c>
      <c r="N5423" s="79" t="s">
        <v>784</v>
      </c>
      <c r="O5423" s="79" t="s">
        <v>786</v>
      </c>
      <c r="P5423" s="79" t="s">
        <v>785</v>
      </c>
    </row>
    <row r="5424" spans="11:16">
      <c r="K5424" s="362">
        <v>50773</v>
      </c>
      <c r="L5424" s="79" t="s">
        <v>767</v>
      </c>
      <c r="N5424" s="79" t="s">
        <v>788</v>
      </c>
      <c r="O5424" s="79" t="s">
        <v>750</v>
      </c>
      <c r="P5424" s="79" t="s">
        <v>752</v>
      </c>
    </row>
    <row r="5425" spans="11:16">
      <c r="K5425" s="362">
        <v>50774</v>
      </c>
      <c r="L5425" s="79" t="s">
        <v>769</v>
      </c>
      <c r="N5425" s="79" t="s">
        <v>788</v>
      </c>
      <c r="O5425" s="79" t="s">
        <v>751</v>
      </c>
      <c r="P5425" s="79" t="s">
        <v>783</v>
      </c>
    </row>
    <row r="5426" spans="11:16">
      <c r="K5426" s="362">
        <v>50775</v>
      </c>
      <c r="L5426" s="79" t="s">
        <v>770</v>
      </c>
      <c r="N5426" s="79" t="s">
        <v>775</v>
      </c>
      <c r="O5426" s="79" t="s">
        <v>750</v>
      </c>
      <c r="P5426" s="79" t="s">
        <v>752</v>
      </c>
    </row>
    <row r="5427" spans="11:16">
      <c r="K5427" s="362">
        <v>50776</v>
      </c>
      <c r="L5427" s="79" t="s">
        <v>771</v>
      </c>
      <c r="N5427" s="79" t="s">
        <v>780</v>
      </c>
      <c r="O5427" s="79" t="s">
        <v>781</v>
      </c>
      <c r="P5427" s="79" t="s">
        <v>782</v>
      </c>
    </row>
    <row r="5428" spans="11:16">
      <c r="K5428" s="362">
        <v>50777</v>
      </c>
      <c r="L5428" s="79" t="s">
        <v>772</v>
      </c>
      <c r="N5428" s="79" t="s">
        <v>754</v>
      </c>
      <c r="O5428" s="79" t="s">
        <v>781</v>
      </c>
      <c r="P5428" s="79" t="s">
        <v>783</v>
      </c>
    </row>
    <row r="5429" spans="11:16">
      <c r="K5429" s="362">
        <v>50778</v>
      </c>
      <c r="L5429" s="79" t="s">
        <v>773</v>
      </c>
      <c r="N5429" s="79" t="s">
        <v>780</v>
      </c>
      <c r="O5429" s="79" t="s">
        <v>779</v>
      </c>
      <c r="P5429" s="79" t="s">
        <v>752</v>
      </c>
    </row>
    <row r="5430" spans="11:16">
      <c r="K5430" s="362">
        <v>50779</v>
      </c>
      <c r="L5430" s="79" t="s">
        <v>774</v>
      </c>
      <c r="N5430" s="79" t="s">
        <v>758</v>
      </c>
      <c r="O5430" s="79" t="s">
        <v>776</v>
      </c>
      <c r="P5430" s="79" t="s">
        <v>752</v>
      </c>
    </row>
    <row r="5431" spans="11:16">
      <c r="K5431" s="362">
        <v>50780</v>
      </c>
      <c r="L5431" s="79" t="s">
        <v>767</v>
      </c>
      <c r="N5431" s="79" t="s">
        <v>777</v>
      </c>
      <c r="O5431" s="79" t="s">
        <v>775</v>
      </c>
      <c r="P5431" s="79" t="s">
        <v>791</v>
      </c>
    </row>
    <row r="5432" spans="11:16">
      <c r="K5432" s="362">
        <v>50781</v>
      </c>
      <c r="L5432" s="79" t="s">
        <v>769</v>
      </c>
      <c r="N5432" s="79" t="s">
        <v>752</v>
      </c>
      <c r="O5432" s="79" t="s">
        <v>754</v>
      </c>
      <c r="P5432" s="79" t="s">
        <v>792</v>
      </c>
    </row>
    <row r="5433" spans="11:16">
      <c r="K5433" s="362">
        <v>50782</v>
      </c>
      <c r="L5433" s="79" t="s">
        <v>770</v>
      </c>
      <c r="N5433" s="79" t="s">
        <v>752</v>
      </c>
      <c r="O5433" s="79" t="s">
        <v>775</v>
      </c>
      <c r="P5433" s="79" t="s">
        <v>784</v>
      </c>
    </row>
    <row r="5434" spans="11:16">
      <c r="K5434" s="362">
        <v>50783</v>
      </c>
      <c r="L5434" s="79" t="s">
        <v>771</v>
      </c>
      <c r="N5434" s="79" t="s">
        <v>783</v>
      </c>
      <c r="O5434" s="79" t="s">
        <v>754</v>
      </c>
      <c r="P5434" s="79" t="s">
        <v>750</v>
      </c>
    </row>
    <row r="5435" spans="11:16">
      <c r="K5435" s="362">
        <v>50784</v>
      </c>
      <c r="L5435" s="79" t="s">
        <v>772</v>
      </c>
      <c r="N5435" s="79" t="s">
        <v>778</v>
      </c>
      <c r="O5435" s="79" t="s">
        <v>788</v>
      </c>
      <c r="P5435" s="79" t="s">
        <v>781</v>
      </c>
    </row>
    <row r="5436" spans="11:16">
      <c r="K5436" s="362">
        <v>50785</v>
      </c>
      <c r="L5436" s="79" t="s">
        <v>773</v>
      </c>
      <c r="N5436" s="79" t="s">
        <v>786</v>
      </c>
      <c r="O5436" s="79" t="s">
        <v>754</v>
      </c>
      <c r="P5436" s="79" t="s">
        <v>750</v>
      </c>
    </row>
    <row r="5437" spans="11:16">
      <c r="K5437" s="362">
        <v>50786</v>
      </c>
      <c r="L5437" s="79" t="s">
        <v>774</v>
      </c>
      <c r="N5437" s="79" t="s">
        <v>786</v>
      </c>
      <c r="O5437" s="79" t="s">
        <v>758</v>
      </c>
      <c r="P5437" s="79" t="s">
        <v>776</v>
      </c>
    </row>
    <row r="5438" spans="11:16">
      <c r="K5438" s="362">
        <v>50787</v>
      </c>
      <c r="L5438" s="79" t="s">
        <v>767</v>
      </c>
      <c r="N5438" s="79" t="s">
        <v>776</v>
      </c>
      <c r="O5438" s="79" t="s">
        <v>752</v>
      </c>
      <c r="P5438" s="79" t="s">
        <v>754</v>
      </c>
    </row>
    <row r="5439" spans="11:16">
      <c r="K5439" s="362">
        <v>50788</v>
      </c>
      <c r="L5439" s="79" t="s">
        <v>769</v>
      </c>
      <c r="N5439" s="79" t="s">
        <v>779</v>
      </c>
      <c r="O5439" s="79" t="s">
        <v>777</v>
      </c>
      <c r="P5439" s="79" t="s">
        <v>780</v>
      </c>
    </row>
    <row r="5440" spans="11:16">
      <c r="K5440" s="362">
        <v>50789</v>
      </c>
      <c r="L5440" s="79" t="s">
        <v>770</v>
      </c>
      <c r="N5440" s="79" t="s">
        <v>750</v>
      </c>
      <c r="O5440" s="79" t="s">
        <v>777</v>
      </c>
      <c r="P5440" s="79" t="s">
        <v>754</v>
      </c>
    </row>
    <row r="5441" spans="11:16">
      <c r="K5441" s="362">
        <v>50790</v>
      </c>
      <c r="L5441" s="79" t="s">
        <v>771</v>
      </c>
      <c r="N5441" s="79" t="s">
        <v>792</v>
      </c>
      <c r="O5441" s="79" t="s">
        <v>782</v>
      </c>
      <c r="P5441" s="79" t="s">
        <v>780</v>
      </c>
    </row>
    <row r="5442" spans="11:16">
      <c r="K5442" s="362">
        <v>50791</v>
      </c>
      <c r="L5442" s="79" t="s">
        <v>772</v>
      </c>
      <c r="N5442" s="79" t="s">
        <v>750</v>
      </c>
      <c r="O5442" s="79" t="s">
        <v>777</v>
      </c>
      <c r="P5442" s="79" t="s">
        <v>785</v>
      </c>
    </row>
    <row r="5443" spans="11:16">
      <c r="K5443" s="362">
        <v>50792</v>
      </c>
      <c r="L5443" s="79" t="s">
        <v>773</v>
      </c>
      <c r="N5443" s="79" t="s">
        <v>750</v>
      </c>
      <c r="O5443" s="79" t="s">
        <v>752</v>
      </c>
      <c r="P5443" s="79" t="s">
        <v>754</v>
      </c>
    </row>
    <row r="5444" spans="11:16">
      <c r="K5444" s="362">
        <v>50793</v>
      </c>
      <c r="L5444" s="79" t="s">
        <v>774</v>
      </c>
      <c r="N5444" s="79" t="s">
        <v>751</v>
      </c>
      <c r="O5444" s="79" t="s">
        <v>752</v>
      </c>
      <c r="P5444" s="79" t="s">
        <v>780</v>
      </c>
    </row>
    <row r="5445" spans="11:16">
      <c r="K5445" s="362">
        <v>50794</v>
      </c>
      <c r="L5445" s="79" t="s">
        <v>767</v>
      </c>
      <c r="N5445" s="79" t="s">
        <v>754</v>
      </c>
      <c r="O5445" s="79" t="s">
        <v>781</v>
      </c>
      <c r="P5445" s="79" t="s">
        <v>752</v>
      </c>
    </row>
    <row r="5446" spans="11:16">
      <c r="K5446" s="362">
        <v>50795</v>
      </c>
      <c r="L5446" s="79" t="s">
        <v>769</v>
      </c>
      <c r="N5446" s="79" t="s">
        <v>754</v>
      </c>
      <c r="O5446" s="79" t="s">
        <v>781</v>
      </c>
      <c r="P5446" s="79" t="s">
        <v>783</v>
      </c>
    </row>
    <row r="5447" spans="11:16">
      <c r="K5447" s="362">
        <v>50796</v>
      </c>
      <c r="L5447" s="79" t="s">
        <v>770</v>
      </c>
      <c r="N5447" s="79" t="s">
        <v>780</v>
      </c>
      <c r="O5447" s="79" t="s">
        <v>791</v>
      </c>
      <c r="P5447" s="79" t="s">
        <v>783</v>
      </c>
    </row>
    <row r="5448" spans="11:16">
      <c r="K5448" s="362">
        <v>50797</v>
      </c>
      <c r="L5448" s="79" t="s">
        <v>771</v>
      </c>
      <c r="N5448" s="79" t="s">
        <v>754</v>
      </c>
      <c r="O5448" s="79" t="s">
        <v>750</v>
      </c>
      <c r="P5448" s="79" t="s">
        <v>752</v>
      </c>
    </row>
    <row r="5449" spans="11:16">
      <c r="K5449" s="362">
        <v>50798</v>
      </c>
      <c r="L5449" s="79" t="s">
        <v>772</v>
      </c>
      <c r="N5449" s="79" t="s">
        <v>780</v>
      </c>
      <c r="O5449" s="79" t="s">
        <v>751</v>
      </c>
      <c r="P5449" s="79" t="s">
        <v>752</v>
      </c>
    </row>
    <row r="5450" spans="11:16">
      <c r="K5450" s="362">
        <v>50799</v>
      </c>
      <c r="L5450" s="79" t="s">
        <v>773</v>
      </c>
      <c r="N5450" s="79" t="s">
        <v>780</v>
      </c>
      <c r="O5450" s="79" t="s">
        <v>776</v>
      </c>
      <c r="P5450" s="79" t="s">
        <v>783</v>
      </c>
    </row>
    <row r="5451" spans="11:16">
      <c r="K5451" s="362">
        <v>50800</v>
      </c>
      <c r="L5451" s="79" t="s">
        <v>774</v>
      </c>
      <c r="N5451" s="79" t="s">
        <v>754</v>
      </c>
      <c r="O5451" s="79" t="s">
        <v>781</v>
      </c>
      <c r="P5451" s="79" t="s">
        <v>752</v>
      </c>
    </row>
    <row r="5452" spans="11:16">
      <c r="K5452" s="362">
        <v>50801</v>
      </c>
      <c r="L5452" s="79" t="s">
        <v>767</v>
      </c>
      <c r="N5452" s="79" t="s">
        <v>782</v>
      </c>
      <c r="O5452" s="79" t="s">
        <v>754</v>
      </c>
      <c r="P5452" s="79" t="s">
        <v>784</v>
      </c>
    </row>
    <row r="5453" spans="11:16">
      <c r="K5453" s="362">
        <v>50802</v>
      </c>
      <c r="L5453" s="79" t="s">
        <v>769</v>
      </c>
      <c r="N5453" s="79" t="s">
        <v>752</v>
      </c>
      <c r="O5453" s="79" t="s">
        <v>790</v>
      </c>
      <c r="P5453" s="79" t="s">
        <v>750</v>
      </c>
    </row>
    <row r="5454" spans="11:16">
      <c r="K5454" s="362">
        <v>50803</v>
      </c>
      <c r="L5454" s="79" t="s">
        <v>770</v>
      </c>
      <c r="N5454" s="79" t="s">
        <v>752</v>
      </c>
      <c r="O5454" s="79" t="s">
        <v>754</v>
      </c>
      <c r="P5454" s="79" t="s">
        <v>779</v>
      </c>
    </row>
    <row r="5455" spans="11:16">
      <c r="K5455" s="362">
        <v>50804</v>
      </c>
      <c r="L5455" s="79" t="s">
        <v>771</v>
      </c>
      <c r="N5455" s="79" t="s">
        <v>752</v>
      </c>
      <c r="O5455" s="79" t="s">
        <v>780</v>
      </c>
      <c r="P5455" s="79" t="s">
        <v>750</v>
      </c>
    </row>
    <row r="5456" spans="11:16">
      <c r="K5456" s="362">
        <v>50805</v>
      </c>
      <c r="L5456" s="79" t="s">
        <v>772</v>
      </c>
      <c r="N5456" s="79" t="s">
        <v>778</v>
      </c>
      <c r="O5456" s="79" t="s">
        <v>754</v>
      </c>
      <c r="P5456" s="79" t="s">
        <v>750</v>
      </c>
    </row>
    <row r="5457" spans="11:16">
      <c r="K5457" s="362">
        <v>50806</v>
      </c>
      <c r="L5457" s="79" t="s">
        <v>773</v>
      </c>
      <c r="N5457" s="79" t="s">
        <v>752</v>
      </c>
      <c r="O5457" s="79" t="s">
        <v>754</v>
      </c>
      <c r="P5457" s="79" t="s">
        <v>779</v>
      </c>
    </row>
    <row r="5458" spans="11:16">
      <c r="K5458" s="362">
        <v>50807</v>
      </c>
      <c r="L5458" s="79" t="s">
        <v>774</v>
      </c>
      <c r="N5458" s="79" t="s">
        <v>753</v>
      </c>
      <c r="O5458" s="79" t="s">
        <v>754</v>
      </c>
      <c r="P5458" s="79" t="s">
        <v>779</v>
      </c>
    </row>
    <row r="5459" spans="11:16">
      <c r="K5459" s="362">
        <v>50808</v>
      </c>
      <c r="L5459" s="79" t="s">
        <v>767</v>
      </c>
      <c r="N5459" s="79" t="s">
        <v>776</v>
      </c>
      <c r="O5459" s="79" t="s">
        <v>783</v>
      </c>
      <c r="P5459" s="79" t="s">
        <v>754</v>
      </c>
    </row>
    <row r="5460" spans="11:16">
      <c r="K5460" s="362">
        <v>50809</v>
      </c>
      <c r="L5460" s="79" t="s">
        <v>769</v>
      </c>
      <c r="N5460" s="79" t="s">
        <v>781</v>
      </c>
      <c r="O5460" s="79" t="s">
        <v>752</v>
      </c>
      <c r="P5460" s="79" t="s">
        <v>780</v>
      </c>
    </row>
    <row r="5461" spans="11:16">
      <c r="K5461" s="362">
        <v>50810</v>
      </c>
      <c r="L5461" s="79" t="s">
        <v>770</v>
      </c>
      <c r="N5461" s="79" t="s">
        <v>750</v>
      </c>
      <c r="O5461" s="79" t="s">
        <v>778</v>
      </c>
      <c r="P5461" s="79" t="s">
        <v>754</v>
      </c>
    </row>
    <row r="5462" spans="11:16">
      <c r="K5462" s="362">
        <v>50811</v>
      </c>
      <c r="L5462" s="79" t="s">
        <v>771</v>
      </c>
      <c r="N5462" s="79" t="s">
        <v>784</v>
      </c>
      <c r="O5462" s="79" t="s">
        <v>752</v>
      </c>
      <c r="P5462" s="79" t="s">
        <v>754</v>
      </c>
    </row>
    <row r="5463" spans="11:16">
      <c r="K5463" s="362">
        <v>50812</v>
      </c>
      <c r="L5463" s="79" t="s">
        <v>772</v>
      </c>
      <c r="N5463" s="79" t="s">
        <v>750</v>
      </c>
      <c r="O5463" s="79" t="s">
        <v>782</v>
      </c>
      <c r="P5463" s="79" t="s">
        <v>754</v>
      </c>
    </row>
    <row r="5464" spans="11:16">
      <c r="K5464" s="362">
        <v>50813</v>
      </c>
      <c r="L5464" s="79" t="s">
        <v>773</v>
      </c>
      <c r="N5464" s="79" t="s">
        <v>779</v>
      </c>
      <c r="O5464" s="79" t="s">
        <v>752</v>
      </c>
      <c r="P5464" s="79" t="s">
        <v>790</v>
      </c>
    </row>
    <row r="5465" spans="11:16">
      <c r="K5465" s="362">
        <v>50814</v>
      </c>
      <c r="L5465" s="79" t="s">
        <v>774</v>
      </c>
      <c r="N5465" s="79" t="s">
        <v>750</v>
      </c>
      <c r="O5465" s="79" t="s">
        <v>752</v>
      </c>
      <c r="P5465" s="79" t="s">
        <v>754</v>
      </c>
    </row>
    <row r="5466" spans="11:16">
      <c r="K5466" s="362">
        <v>50815</v>
      </c>
      <c r="L5466" s="79" t="s">
        <v>767</v>
      </c>
      <c r="N5466" s="79" t="s">
        <v>785</v>
      </c>
      <c r="O5466" s="79" t="s">
        <v>750</v>
      </c>
      <c r="P5466" s="79" t="s">
        <v>752</v>
      </c>
    </row>
    <row r="5467" spans="11:16">
      <c r="K5467" s="362">
        <v>50816</v>
      </c>
      <c r="L5467" s="79" t="s">
        <v>769</v>
      </c>
      <c r="N5467" s="79" t="s">
        <v>789</v>
      </c>
      <c r="O5467" s="79" t="s">
        <v>791</v>
      </c>
      <c r="P5467" s="79" t="s">
        <v>752</v>
      </c>
    </row>
    <row r="5468" spans="11:16">
      <c r="K5468" s="362">
        <v>50817</v>
      </c>
      <c r="L5468" s="79" t="s">
        <v>770</v>
      </c>
      <c r="N5468" s="79" t="s">
        <v>775</v>
      </c>
      <c r="O5468" s="79" t="s">
        <v>751</v>
      </c>
      <c r="P5468" s="79" t="s">
        <v>782</v>
      </c>
    </row>
    <row r="5469" spans="11:16">
      <c r="K5469" s="362">
        <v>50818</v>
      </c>
      <c r="L5469" s="79" t="s">
        <v>771</v>
      </c>
      <c r="N5469" s="79" t="s">
        <v>785</v>
      </c>
      <c r="O5469" s="79" t="s">
        <v>776</v>
      </c>
      <c r="P5469" s="79" t="s">
        <v>778</v>
      </c>
    </row>
    <row r="5470" spans="11:16">
      <c r="K5470" s="362">
        <v>50819</v>
      </c>
      <c r="L5470" s="79" t="s">
        <v>772</v>
      </c>
      <c r="N5470" s="79" t="s">
        <v>754</v>
      </c>
      <c r="O5470" s="79" t="s">
        <v>750</v>
      </c>
      <c r="P5470" s="79" t="s">
        <v>753</v>
      </c>
    </row>
    <row r="5471" spans="11:16">
      <c r="K5471" s="362">
        <v>50820</v>
      </c>
      <c r="L5471" s="79" t="s">
        <v>773</v>
      </c>
      <c r="N5471" s="79" t="s">
        <v>785</v>
      </c>
      <c r="O5471" s="79" t="s">
        <v>781</v>
      </c>
      <c r="P5471" s="79" t="s">
        <v>777</v>
      </c>
    </row>
    <row r="5472" spans="11:16">
      <c r="K5472" s="362">
        <v>50821</v>
      </c>
      <c r="L5472" s="79" t="s">
        <v>774</v>
      </c>
      <c r="N5472" s="79" t="s">
        <v>788</v>
      </c>
      <c r="O5472" s="79" t="s">
        <v>779</v>
      </c>
      <c r="P5472" s="79" t="s">
        <v>783</v>
      </c>
    </row>
    <row r="5473" spans="11:16">
      <c r="K5473" s="362">
        <v>50822</v>
      </c>
      <c r="L5473" s="79" t="s">
        <v>767</v>
      </c>
      <c r="N5473" s="79" t="s">
        <v>782</v>
      </c>
      <c r="O5473" s="79" t="s">
        <v>754</v>
      </c>
      <c r="P5473" s="79" t="s">
        <v>781</v>
      </c>
    </row>
    <row r="5474" spans="11:16">
      <c r="K5474" s="362">
        <v>50823</v>
      </c>
      <c r="L5474" s="79" t="s">
        <v>769</v>
      </c>
      <c r="N5474" s="79" t="s">
        <v>777</v>
      </c>
      <c r="O5474" s="79" t="s">
        <v>754</v>
      </c>
      <c r="P5474" s="79" t="s">
        <v>776</v>
      </c>
    </row>
    <row r="5475" spans="11:16">
      <c r="K5475" s="362">
        <v>50824</v>
      </c>
      <c r="L5475" s="79" t="s">
        <v>770</v>
      </c>
      <c r="N5475" s="79" t="s">
        <v>752</v>
      </c>
      <c r="O5475" s="79" t="s">
        <v>790</v>
      </c>
      <c r="P5475" s="79" t="s">
        <v>750</v>
      </c>
    </row>
    <row r="5476" spans="11:16">
      <c r="K5476" s="362">
        <v>50825</v>
      </c>
      <c r="L5476" s="79" t="s">
        <v>771</v>
      </c>
      <c r="N5476" s="79" t="s">
        <v>752</v>
      </c>
      <c r="O5476" s="79" t="s">
        <v>785</v>
      </c>
      <c r="P5476" s="79" t="s">
        <v>776</v>
      </c>
    </row>
    <row r="5477" spans="11:16">
      <c r="K5477" s="362">
        <v>50826</v>
      </c>
      <c r="L5477" s="79" t="s">
        <v>772</v>
      </c>
      <c r="N5477" s="79" t="s">
        <v>783</v>
      </c>
      <c r="O5477" s="79" t="s">
        <v>789</v>
      </c>
      <c r="P5477" s="79" t="s">
        <v>791</v>
      </c>
    </row>
    <row r="5478" spans="11:16">
      <c r="K5478" s="362">
        <v>50827</v>
      </c>
      <c r="L5478" s="79" t="s">
        <v>773</v>
      </c>
      <c r="N5478" s="79" t="s">
        <v>777</v>
      </c>
      <c r="O5478" s="79" t="s">
        <v>754</v>
      </c>
      <c r="P5478" s="79" t="s">
        <v>781</v>
      </c>
    </row>
    <row r="5479" spans="11:16">
      <c r="K5479" s="362">
        <v>50828</v>
      </c>
      <c r="L5479" s="79" t="s">
        <v>774</v>
      </c>
      <c r="N5479" s="79" t="s">
        <v>787</v>
      </c>
      <c r="O5479" s="79" t="s">
        <v>785</v>
      </c>
      <c r="P5479" s="79" t="s">
        <v>751</v>
      </c>
    </row>
    <row r="5480" spans="11:16">
      <c r="K5480" s="362">
        <v>50829</v>
      </c>
      <c r="L5480" s="79" t="s">
        <v>767</v>
      </c>
      <c r="N5480" s="79" t="s">
        <v>781</v>
      </c>
      <c r="O5480" s="79" t="s">
        <v>782</v>
      </c>
      <c r="P5480" s="79" t="s">
        <v>754</v>
      </c>
    </row>
    <row r="5481" spans="11:16">
      <c r="K5481" s="362">
        <v>50830</v>
      </c>
      <c r="L5481" s="79" t="s">
        <v>769</v>
      </c>
      <c r="N5481" s="79" t="s">
        <v>776</v>
      </c>
      <c r="O5481" s="79" t="s">
        <v>782</v>
      </c>
      <c r="P5481" s="79" t="s">
        <v>785</v>
      </c>
    </row>
    <row r="5482" spans="11:16">
      <c r="K5482" s="362">
        <v>50831</v>
      </c>
      <c r="L5482" s="79" t="s">
        <v>770</v>
      </c>
      <c r="N5482" s="79" t="s">
        <v>792</v>
      </c>
      <c r="O5482" s="79" t="s">
        <v>783</v>
      </c>
      <c r="P5482" s="79" t="s">
        <v>754</v>
      </c>
    </row>
    <row r="5483" spans="11:16">
      <c r="K5483" s="362">
        <v>50832</v>
      </c>
      <c r="L5483" s="79" t="s">
        <v>771</v>
      </c>
      <c r="N5483" s="79" t="s">
        <v>776</v>
      </c>
      <c r="O5483" s="79" t="s">
        <v>783</v>
      </c>
      <c r="P5483" s="79" t="s">
        <v>780</v>
      </c>
    </row>
    <row r="5484" spans="11:16">
      <c r="K5484" s="362">
        <v>50833</v>
      </c>
      <c r="L5484" s="79" t="s">
        <v>772</v>
      </c>
      <c r="N5484" s="79" t="s">
        <v>784</v>
      </c>
      <c r="O5484" s="79" t="s">
        <v>752</v>
      </c>
      <c r="P5484" s="79" t="s">
        <v>754</v>
      </c>
    </row>
    <row r="5485" spans="11:16">
      <c r="K5485" s="362">
        <v>50834</v>
      </c>
      <c r="L5485" s="79" t="s">
        <v>773</v>
      </c>
      <c r="N5485" s="79" t="s">
        <v>751</v>
      </c>
      <c r="O5485" s="79" t="s">
        <v>782</v>
      </c>
      <c r="P5485" s="79" t="s">
        <v>785</v>
      </c>
    </row>
    <row r="5486" spans="11:16">
      <c r="K5486" s="362">
        <v>50835</v>
      </c>
      <c r="L5486" s="79" t="s">
        <v>774</v>
      </c>
      <c r="N5486" s="79" t="s">
        <v>776</v>
      </c>
      <c r="O5486" s="79" t="s">
        <v>778</v>
      </c>
      <c r="P5486" s="79" t="s">
        <v>754</v>
      </c>
    </row>
    <row r="5487" spans="11:16">
      <c r="K5487" s="362">
        <v>50836</v>
      </c>
      <c r="L5487" s="79" t="s">
        <v>767</v>
      </c>
      <c r="N5487" s="79" t="s">
        <v>754</v>
      </c>
      <c r="O5487" s="79" t="s">
        <v>751</v>
      </c>
      <c r="P5487" s="79" t="s">
        <v>777</v>
      </c>
    </row>
    <row r="5488" spans="11:16">
      <c r="K5488" s="362">
        <v>50837</v>
      </c>
      <c r="L5488" s="79" t="s">
        <v>769</v>
      </c>
      <c r="N5488" s="79" t="s">
        <v>785</v>
      </c>
      <c r="O5488" s="79" t="s">
        <v>781</v>
      </c>
      <c r="P5488" s="79" t="s">
        <v>786</v>
      </c>
    </row>
    <row r="5489" spans="11:16">
      <c r="K5489" s="362">
        <v>50838</v>
      </c>
      <c r="L5489" s="79" t="s">
        <v>770</v>
      </c>
      <c r="N5489" s="79" t="s">
        <v>780</v>
      </c>
      <c r="O5489" s="79" t="s">
        <v>776</v>
      </c>
      <c r="P5489" s="79" t="s">
        <v>782</v>
      </c>
    </row>
    <row r="5490" spans="11:16">
      <c r="K5490" s="362">
        <v>50839</v>
      </c>
      <c r="L5490" s="79" t="s">
        <v>771</v>
      </c>
      <c r="N5490" s="79" t="s">
        <v>754</v>
      </c>
      <c r="O5490" s="79" t="s">
        <v>781</v>
      </c>
      <c r="P5490" s="79" t="s">
        <v>777</v>
      </c>
    </row>
    <row r="5491" spans="11:16">
      <c r="K5491" s="362">
        <v>50840</v>
      </c>
      <c r="L5491" s="79" t="s">
        <v>772</v>
      </c>
      <c r="N5491" s="79" t="s">
        <v>754</v>
      </c>
      <c r="O5491" s="79" t="s">
        <v>776</v>
      </c>
      <c r="P5491" s="79" t="s">
        <v>752</v>
      </c>
    </row>
    <row r="5492" spans="11:16">
      <c r="K5492" s="362">
        <v>50841</v>
      </c>
      <c r="L5492" s="79" t="s">
        <v>773</v>
      </c>
      <c r="N5492" s="79" t="s">
        <v>790</v>
      </c>
      <c r="O5492" s="79" t="s">
        <v>750</v>
      </c>
      <c r="P5492" s="79" t="s">
        <v>752</v>
      </c>
    </row>
    <row r="5493" spans="11:16">
      <c r="K5493" s="362">
        <v>50842</v>
      </c>
      <c r="L5493" s="79" t="s">
        <v>774</v>
      </c>
      <c r="N5493" s="79" t="s">
        <v>785</v>
      </c>
      <c r="O5493" s="79" t="s">
        <v>776</v>
      </c>
      <c r="P5493" s="79" t="s">
        <v>783</v>
      </c>
    </row>
    <row r="5494" spans="11:16">
      <c r="K5494" s="362">
        <v>50843</v>
      </c>
      <c r="L5494" s="79" t="s">
        <v>767</v>
      </c>
      <c r="N5494" s="79" t="s">
        <v>787</v>
      </c>
      <c r="O5494" s="79" t="s">
        <v>788</v>
      </c>
      <c r="P5494" s="79" t="s">
        <v>781</v>
      </c>
    </row>
    <row r="5495" spans="11:16">
      <c r="K5495" s="362">
        <v>50844</v>
      </c>
      <c r="L5495" s="79" t="s">
        <v>769</v>
      </c>
      <c r="N5495" s="79" t="s">
        <v>752</v>
      </c>
      <c r="O5495" s="79" t="s">
        <v>785</v>
      </c>
      <c r="P5495" s="79" t="s">
        <v>792</v>
      </c>
    </row>
    <row r="5496" spans="11:16">
      <c r="K5496" s="362">
        <v>50845</v>
      </c>
      <c r="L5496" s="79" t="s">
        <v>770</v>
      </c>
      <c r="N5496" s="79" t="s">
        <v>777</v>
      </c>
      <c r="O5496" s="79" t="s">
        <v>758</v>
      </c>
      <c r="P5496" s="79" t="s">
        <v>781</v>
      </c>
    </row>
    <row r="5497" spans="11:16">
      <c r="K5497" s="362">
        <v>50846</v>
      </c>
      <c r="L5497" s="79" t="s">
        <v>771</v>
      </c>
      <c r="N5497" s="79" t="s">
        <v>782</v>
      </c>
      <c r="O5497" s="79" t="s">
        <v>754</v>
      </c>
      <c r="P5497" s="79" t="s">
        <v>776</v>
      </c>
    </row>
    <row r="5498" spans="11:16">
      <c r="K5498" s="362">
        <v>50847</v>
      </c>
      <c r="L5498" s="79" t="s">
        <v>772</v>
      </c>
      <c r="N5498" s="79" t="s">
        <v>782</v>
      </c>
      <c r="O5498" s="79" t="s">
        <v>785</v>
      </c>
      <c r="P5498" s="79" t="s">
        <v>792</v>
      </c>
    </row>
    <row r="5499" spans="11:16">
      <c r="K5499" s="362">
        <v>50848</v>
      </c>
      <c r="L5499" s="79" t="s">
        <v>773</v>
      </c>
      <c r="N5499" s="79" t="s">
        <v>783</v>
      </c>
      <c r="O5499" s="79" t="s">
        <v>754</v>
      </c>
      <c r="P5499" s="79" t="s">
        <v>776</v>
      </c>
    </row>
    <row r="5500" spans="11:16">
      <c r="K5500" s="362">
        <v>50849</v>
      </c>
      <c r="L5500" s="79" t="s">
        <v>774</v>
      </c>
      <c r="N5500" s="79" t="s">
        <v>783</v>
      </c>
      <c r="O5500" s="79" t="s">
        <v>780</v>
      </c>
      <c r="P5500" s="79" t="s">
        <v>784</v>
      </c>
    </row>
    <row r="5501" spans="11:16">
      <c r="K5501" s="362">
        <v>50850</v>
      </c>
      <c r="L5501" s="79" t="s">
        <v>767</v>
      </c>
      <c r="N5501" s="79" t="s">
        <v>750</v>
      </c>
      <c r="O5501" s="79" t="s">
        <v>752</v>
      </c>
      <c r="P5501" s="79" t="s">
        <v>754</v>
      </c>
    </row>
    <row r="5502" spans="11:16">
      <c r="K5502" s="362">
        <v>50851</v>
      </c>
      <c r="L5502" s="79" t="s">
        <v>769</v>
      </c>
      <c r="N5502" s="79" t="s">
        <v>792</v>
      </c>
      <c r="O5502" s="79" t="s">
        <v>777</v>
      </c>
      <c r="P5502" s="79" t="s">
        <v>754</v>
      </c>
    </row>
    <row r="5503" spans="11:16">
      <c r="K5503" s="362">
        <v>50852</v>
      </c>
      <c r="L5503" s="79" t="s">
        <v>770</v>
      </c>
      <c r="N5503" s="79" t="s">
        <v>751</v>
      </c>
      <c r="O5503" s="79" t="s">
        <v>752</v>
      </c>
      <c r="P5503" s="79" t="s">
        <v>754</v>
      </c>
    </row>
    <row r="5504" spans="11:16">
      <c r="K5504" s="362">
        <v>50853</v>
      </c>
      <c r="L5504" s="79" t="s">
        <v>771</v>
      </c>
      <c r="N5504" s="79" t="s">
        <v>779</v>
      </c>
      <c r="O5504" s="79" t="s">
        <v>752</v>
      </c>
      <c r="P5504" s="79" t="s">
        <v>754</v>
      </c>
    </row>
    <row r="5505" spans="11:16">
      <c r="K5505" s="362">
        <v>50854</v>
      </c>
      <c r="L5505" s="79" t="s">
        <v>772</v>
      </c>
      <c r="N5505" s="79" t="s">
        <v>750</v>
      </c>
      <c r="O5505" s="79" t="s">
        <v>753</v>
      </c>
      <c r="P5505" s="79" t="s">
        <v>780</v>
      </c>
    </row>
    <row r="5506" spans="11:16">
      <c r="K5506" s="362">
        <v>50855</v>
      </c>
      <c r="L5506" s="79" t="s">
        <v>773</v>
      </c>
      <c r="N5506" s="79" t="s">
        <v>750</v>
      </c>
      <c r="O5506" s="79" t="s">
        <v>752</v>
      </c>
      <c r="P5506" s="79" t="s">
        <v>754</v>
      </c>
    </row>
    <row r="5507" spans="11:16">
      <c r="K5507" s="362">
        <v>50856</v>
      </c>
      <c r="L5507" s="79" t="s">
        <v>774</v>
      </c>
      <c r="N5507" s="79" t="s">
        <v>779</v>
      </c>
      <c r="O5507" s="79" t="s">
        <v>783</v>
      </c>
      <c r="P5507" s="79" t="s">
        <v>754</v>
      </c>
    </row>
    <row r="5508" spans="11:16">
      <c r="K5508" s="362">
        <v>50857</v>
      </c>
      <c r="L5508" s="79" t="s">
        <v>767</v>
      </c>
      <c r="N5508" s="79" t="s">
        <v>754</v>
      </c>
      <c r="O5508" s="79" t="s">
        <v>750</v>
      </c>
      <c r="P5508" s="79" t="s">
        <v>777</v>
      </c>
    </row>
    <row r="5509" spans="11:16">
      <c r="K5509" s="362">
        <v>50858</v>
      </c>
      <c r="L5509" s="79" t="s">
        <v>769</v>
      </c>
      <c r="N5509" s="79" t="s">
        <v>785</v>
      </c>
      <c r="O5509" s="79" t="s">
        <v>779</v>
      </c>
      <c r="P5509" s="79" t="s">
        <v>752</v>
      </c>
    </row>
    <row r="5510" spans="11:16">
      <c r="K5510" s="362">
        <v>50859</v>
      </c>
      <c r="L5510" s="79" t="s">
        <v>770</v>
      </c>
      <c r="N5510" s="79" t="s">
        <v>775</v>
      </c>
      <c r="O5510" s="79" t="s">
        <v>751</v>
      </c>
      <c r="P5510" s="79" t="s">
        <v>752</v>
      </c>
    </row>
    <row r="5511" spans="11:16">
      <c r="K5511" s="362">
        <v>50860</v>
      </c>
      <c r="L5511" s="79" t="s">
        <v>771</v>
      </c>
      <c r="N5511" s="79" t="s">
        <v>754</v>
      </c>
      <c r="O5511" s="79" t="s">
        <v>779</v>
      </c>
      <c r="P5511" s="79" t="s">
        <v>753</v>
      </c>
    </row>
    <row r="5512" spans="11:16">
      <c r="K5512" s="362">
        <v>50861</v>
      </c>
      <c r="L5512" s="79" t="s">
        <v>772</v>
      </c>
      <c r="N5512" s="79" t="s">
        <v>775</v>
      </c>
      <c r="O5512" s="79" t="s">
        <v>751</v>
      </c>
      <c r="P5512" s="79" t="s">
        <v>783</v>
      </c>
    </row>
    <row r="5513" spans="11:16">
      <c r="K5513" s="362">
        <v>50862</v>
      </c>
      <c r="L5513" s="79" t="s">
        <v>773</v>
      </c>
      <c r="N5513" s="79" t="s">
        <v>780</v>
      </c>
      <c r="O5513" s="79" t="s">
        <v>781</v>
      </c>
      <c r="P5513" s="79" t="s">
        <v>752</v>
      </c>
    </row>
    <row r="5514" spans="11:16">
      <c r="K5514" s="362">
        <v>50863</v>
      </c>
      <c r="L5514" s="79" t="s">
        <v>774</v>
      </c>
      <c r="N5514" s="79" t="s">
        <v>785</v>
      </c>
      <c r="O5514" s="79" t="s">
        <v>792</v>
      </c>
      <c r="P5514" s="79" t="s">
        <v>777</v>
      </c>
    </row>
    <row r="5515" spans="11:16">
      <c r="K5515" s="362">
        <v>50864</v>
      </c>
      <c r="L5515" s="79" t="s">
        <v>767</v>
      </c>
      <c r="N5515" s="79" t="s">
        <v>753</v>
      </c>
      <c r="O5515" s="79" t="s">
        <v>785</v>
      </c>
      <c r="P5515" s="79" t="s">
        <v>779</v>
      </c>
    </row>
    <row r="5516" spans="11:16">
      <c r="K5516" s="362">
        <v>50865</v>
      </c>
      <c r="L5516" s="79" t="s">
        <v>769</v>
      </c>
      <c r="N5516" s="79" t="s">
        <v>752</v>
      </c>
      <c r="O5516" s="79" t="s">
        <v>775</v>
      </c>
      <c r="P5516" s="79" t="s">
        <v>779</v>
      </c>
    </row>
    <row r="5517" spans="11:16">
      <c r="K5517" s="362">
        <v>50866</v>
      </c>
      <c r="L5517" s="79" t="s">
        <v>770</v>
      </c>
      <c r="N5517" s="79" t="s">
        <v>777</v>
      </c>
      <c r="O5517" s="79" t="s">
        <v>789</v>
      </c>
      <c r="P5517" s="79" t="s">
        <v>776</v>
      </c>
    </row>
    <row r="5518" spans="11:16">
      <c r="K5518" s="362">
        <v>50867</v>
      </c>
      <c r="L5518" s="79" t="s">
        <v>771</v>
      </c>
      <c r="N5518" s="79" t="s">
        <v>752</v>
      </c>
      <c r="O5518" s="79" t="s">
        <v>775</v>
      </c>
      <c r="P5518" s="79" t="s">
        <v>776</v>
      </c>
    </row>
    <row r="5519" spans="11:16">
      <c r="K5519" s="362">
        <v>50868</v>
      </c>
      <c r="L5519" s="79" t="s">
        <v>772</v>
      </c>
      <c r="N5519" s="79" t="s">
        <v>782</v>
      </c>
      <c r="O5519" s="79" t="s">
        <v>790</v>
      </c>
      <c r="P5519" s="79" t="s">
        <v>750</v>
      </c>
    </row>
    <row r="5520" spans="11:16">
      <c r="K5520" s="362">
        <v>50869</v>
      </c>
      <c r="L5520" s="79" t="s">
        <v>773</v>
      </c>
      <c r="N5520" s="79" t="s">
        <v>752</v>
      </c>
      <c r="O5520" s="79" t="s">
        <v>754</v>
      </c>
      <c r="P5520" s="79" t="s">
        <v>792</v>
      </c>
    </row>
    <row r="5521" spans="11:16">
      <c r="K5521" s="362">
        <v>50870</v>
      </c>
      <c r="L5521" s="79" t="s">
        <v>774</v>
      </c>
      <c r="N5521" s="79" t="s">
        <v>777</v>
      </c>
      <c r="O5521" s="79" t="s">
        <v>754</v>
      </c>
      <c r="P5521" s="79" t="s">
        <v>751</v>
      </c>
    </row>
    <row r="5522" spans="11:16">
      <c r="K5522" s="362">
        <v>50871</v>
      </c>
      <c r="L5522" s="79" t="s">
        <v>767</v>
      </c>
      <c r="N5522" s="79" t="s">
        <v>750</v>
      </c>
      <c r="O5522" s="79" t="s">
        <v>752</v>
      </c>
      <c r="P5522" s="79" t="s">
        <v>780</v>
      </c>
    </row>
    <row r="5523" spans="11:16">
      <c r="K5523" s="362">
        <v>50872</v>
      </c>
      <c r="L5523" s="79" t="s">
        <v>769</v>
      </c>
      <c r="N5523" s="79" t="s">
        <v>750</v>
      </c>
      <c r="O5523" s="79" t="s">
        <v>752</v>
      </c>
      <c r="P5523" s="79" t="s">
        <v>754</v>
      </c>
    </row>
    <row r="5524" spans="11:16">
      <c r="K5524" s="362">
        <v>50873</v>
      </c>
      <c r="L5524" s="79" t="s">
        <v>770</v>
      </c>
      <c r="N5524" s="79" t="s">
        <v>751</v>
      </c>
      <c r="O5524" s="79" t="s">
        <v>782</v>
      </c>
      <c r="P5524" s="79" t="s">
        <v>754</v>
      </c>
    </row>
    <row r="5525" spans="11:16">
      <c r="K5525" s="362">
        <v>50874</v>
      </c>
      <c r="L5525" s="79" t="s">
        <v>771</v>
      </c>
      <c r="N5525" s="79" t="s">
        <v>750</v>
      </c>
      <c r="O5525" s="79" t="s">
        <v>752</v>
      </c>
      <c r="P5525" s="79" t="s">
        <v>780</v>
      </c>
    </row>
    <row r="5526" spans="11:16">
      <c r="K5526" s="362">
        <v>50875</v>
      </c>
      <c r="L5526" s="79" t="s">
        <v>772</v>
      </c>
      <c r="N5526" s="79" t="s">
        <v>776</v>
      </c>
      <c r="O5526" s="79" t="s">
        <v>752</v>
      </c>
      <c r="P5526" s="79" t="s">
        <v>754</v>
      </c>
    </row>
    <row r="5527" spans="11:16">
      <c r="K5527" s="362">
        <v>50876</v>
      </c>
      <c r="L5527" s="79" t="s">
        <v>773</v>
      </c>
      <c r="N5527" s="79" t="s">
        <v>750</v>
      </c>
      <c r="O5527" s="79" t="s">
        <v>777</v>
      </c>
      <c r="P5527" s="79" t="s">
        <v>785</v>
      </c>
    </row>
    <row r="5528" spans="11:16">
      <c r="K5528" s="362">
        <v>50877</v>
      </c>
      <c r="L5528" s="79" t="s">
        <v>774</v>
      </c>
      <c r="N5528" s="79" t="s">
        <v>779</v>
      </c>
      <c r="O5528" s="79" t="s">
        <v>752</v>
      </c>
      <c r="P5528" s="79" t="s">
        <v>775</v>
      </c>
    </row>
    <row r="5529" spans="11:16">
      <c r="K5529" s="362">
        <v>50878</v>
      </c>
      <c r="L5529" s="79" t="s">
        <v>767</v>
      </c>
      <c r="N5529" s="79" t="s">
        <v>758</v>
      </c>
      <c r="O5529" s="79" t="s">
        <v>750</v>
      </c>
      <c r="P5529" s="79" t="s">
        <v>752</v>
      </c>
    </row>
    <row r="5530" spans="11:16">
      <c r="K5530" s="362">
        <v>50879</v>
      </c>
      <c r="L5530" s="79" t="s">
        <v>769</v>
      </c>
      <c r="N5530" s="79" t="s">
        <v>780</v>
      </c>
      <c r="O5530" s="79" t="s">
        <v>751</v>
      </c>
      <c r="P5530" s="79" t="s">
        <v>783</v>
      </c>
    </row>
    <row r="5531" spans="11:16">
      <c r="K5531" s="362">
        <v>50880</v>
      </c>
      <c r="L5531" s="79" t="s">
        <v>770</v>
      </c>
      <c r="N5531" s="79" t="s">
        <v>758</v>
      </c>
      <c r="O5531" s="79" t="s">
        <v>776</v>
      </c>
      <c r="P5531" s="79" t="s">
        <v>782</v>
      </c>
    </row>
    <row r="5532" spans="11:16">
      <c r="K5532" s="362">
        <v>50881</v>
      </c>
      <c r="L5532" s="79" t="s">
        <v>771</v>
      </c>
      <c r="N5532" s="79" t="s">
        <v>775</v>
      </c>
      <c r="O5532" s="79" t="s">
        <v>750</v>
      </c>
      <c r="P5532" s="79" t="s">
        <v>777</v>
      </c>
    </row>
    <row r="5533" spans="11:16">
      <c r="K5533" s="362">
        <v>50882</v>
      </c>
      <c r="L5533" s="79" t="s">
        <v>772</v>
      </c>
      <c r="N5533" s="79" t="s">
        <v>775</v>
      </c>
      <c r="O5533" s="79" t="s">
        <v>750</v>
      </c>
      <c r="P5533" s="79" t="s">
        <v>752</v>
      </c>
    </row>
    <row r="5534" spans="11:16">
      <c r="K5534" s="362">
        <v>50883</v>
      </c>
      <c r="L5534" s="79" t="s">
        <v>773</v>
      </c>
      <c r="N5534" s="79" t="s">
        <v>754</v>
      </c>
      <c r="O5534" s="79" t="s">
        <v>750</v>
      </c>
      <c r="P5534" s="79" t="s">
        <v>777</v>
      </c>
    </row>
    <row r="5535" spans="11:16">
      <c r="K5535" s="362">
        <v>50884</v>
      </c>
      <c r="L5535" s="79" t="s">
        <v>774</v>
      </c>
      <c r="N5535" s="79" t="s">
        <v>775</v>
      </c>
      <c r="O5535" s="79" t="s">
        <v>750</v>
      </c>
      <c r="P5535" s="79" t="s">
        <v>783</v>
      </c>
    </row>
    <row r="5536" spans="11:16">
      <c r="K5536" s="362">
        <v>50885</v>
      </c>
      <c r="L5536" s="79" t="s">
        <v>767</v>
      </c>
      <c r="N5536" s="79" t="s">
        <v>752</v>
      </c>
      <c r="O5536" s="79" t="s">
        <v>754</v>
      </c>
      <c r="P5536" s="79" t="s">
        <v>750</v>
      </c>
    </row>
    <row r="5537" spans="11:16">
      <c r="K5537" s="362">
        <v>50886</v>
      </c>
      <c r="L5537" s="79" t="s">
        <v>769</v>
      </c>
      <c r="N5537" s="79" t="s">
        <v>783</v>
      </c>
      <c r="O5537" s="79" t="s">
        <v>780</v>
      </c>
      <c r="P5537" s="79" t="s">
        <v>750</v>
      </c>
    </row>
    <row r="5538" spans="11:16">
      <c r="K5538" s="362">
        <v>50887</v>
      </c>
      <c r="L5538" s="79" t="s">
        <v>770</v>
      </c>
      <c r="N5538" s="79" t="s">
        <v>752</v>
      </c>
      <c r="O5538" s="79" t="s">
        <v>754</v>
      </c>
      <c r="P5538" s="79" t="s">
        <v>750</v>
      </c>
    </row>
    <row r="5539" spans="11:16">
      <c r="K5539" s="362">
        <v>50888</v>
      </c>
      <c r="L5539" s="79" t="s">
        <v>771</v>
      </c>
      <c r="N5539" s="79" t="s">
        <v>783</v>
      </c>
      <c r="O5539" s="79" t="s">
        <v>780</v>
      </c>
      <c r="P5539" s="79" t="s">
        <v>750</v>
      </c>
    </row>
    <row r="5540" spans="11:16">
      <c r="K5540" s="362">
        <v>50889</v>
      </c>
      <c r="L5540" s="79" t="s">
        <v>772</v>
      </c>
      <c r="N5540" s="79" t="s">
        <v>753</v>
      </c>
      <c r="O5540" s="79" t="s">
        <v>780</v>
      </c>
      <c r="P5540" s="79" t="s">
        <v>750</v>
      </c>
    </row>
    <row r="5541" spans="11:16">
      <c r="K5541" s="362">
        <v>50890</v>
      </c>
      <c r="L5541" s="79" t="s">
        <v>773</v>
      </c>
      <c r="N5541" s="79" t="s">
        <v>783</v>
      </c>
      <c r="O5541" s="79" t="s">
        <v>754</v>
      </c>
      <c r="P5541" s="79" t="s">
        <v>781</v>
      </c>
    </row>
    <row r="5542" spans="11:16">
      <c r="K5542" s="362">
        <v>50891</v>
      </c>
      <c r="L5542" s="79" t="s">
        <v>774</v>
      </c>
      <c r="N5542" s="79" t="s">
        <v>752</v>
      </c>
      <c r="O5542" s="79" t="s">
        <v>789</v>
      </c>
      <c r="P5542" s="79" t="s">
        <v>750</v>
      </c>
    </row>
    <row r="5543" spans="11:16">
      <c r="K5543" s="362">
        <v>50892</v>
      </c>
      <c r="L5543" s="79" t="s">
        <v>767</v>
      </c>
      <c r="N5543" s="79" t="s">
        <v>776</v>
      </c>
      <c r="O5543" s="79" t="s">
        <v>778</v>
      </c>
      <c r="P5543" s="79" t="s">
        <v>775</v>
      </c>
    </row>
    <row r="5544" spans="11:16">
      <c r="K5544" s="362">
        <v>50893</v>
      </c>
      <c r="L5544" s="79" t="s">
        <v>769</v>
      </c>
      <c r="N5544" s="79" t="s">
        <v>750</v>
      </c>
      <c r="O5544" s="79" t="s">
        <v>752</v>
      </c>
      <c r="P5544" s="79" t="s">
        <v>790</v>
      </c>
    </row>
    <row r="5545" spans="11:16">
      <c r="K5545" s="362">
        <v>50894</v>
      </c>
      <c r="L5545" s="79" t="s">
        <v>770</v>
      </c>
      <c r="N5545" s="79" t="s">
        <v>791</v>
      </c>
      <c r="O5545" s="79" t="s">
        <v>777</v>
      </c>
      <c r="P5545" s="79" t="s">
        <v>788</v>
      </c>
    </row>
    <row r="5546" spans="11:16">
      <c r="K5546" s="362">
        <v>50895</v>
      </c>
      <c r="L5546" s="79" t="s">
        <v>771</v>
      </c>
      <c r="N5546" s="79" t="s">
        <v>750</v>
      </c>
      <c r="O5546" s="79" t="s">
        <v>752</v>
      </c>
      <c r="P5546" s="79" t="s">
        <v>788</v>
      </c>
    </row>
    <row r="5547" spans="11:16">
      <c r="K5547" s="362">
        <v>50896</v>
      </c>
      <c r="L5547" s="79" t="s">
        <v>772</v>
      </c>
      <c r="N5547" s="79" t="s">
        <v>751</v>
      </c>
      <c r="O5547" s="79" t="s">
        <v>783</v>
      </c>
      <c r="P5547" s="79" t="s">
        <v>775</v>
      </c>
    </row>
    <row r="5548" spans="11:16">
      <c r="K5548" s="362">
        <v>50897</v>
      </c>
      <c r="L5548" s="79" t="s">
        <v>773</v>
      </c>
      <c r="N5548" s="79" t="s">
        <v>750</v>
      </c>
      <c r="O5548" s="79" t="s">
        <v>752</v>
      </c>
      <c r="P5548" s="79" t="s">
        <v>780</v>
      </c>
    </row>
    <row r="5549" spans="11:16">
      <c r="K5549" s="362">
        <v>50898</v>
      </c>
      <c r="L5549" s="79" t="s">
        <v>774</v>
      </c>
      <c r="N5549" s="79" t="s">
        <v>781</v>
      </c>
      <c r="O5549" s="79" t="s">
        <v>782</v>
      </c>
      <c r="P5549" s="79" t="s">
        <v>754</v>
      </c>
    </row>
    <row r="5550" spans="11:16">
      <c r="K5550" s="362">
        <v>50899</v>
      </c>
      <c r="L5550" s="79" t="s">
        <v>767</v>
      </c>
      <c r="N5550" s="79" t="s">
        <v>785</v>
      </c>
      <c r="O5550" s="79" t="s">
        <v>750</v>
      </c>
      <c r="P5550" s="79" t="s">
        <v>787</v>
      </c>
    </row>
    <row r="5551" spans="11:16">
      <c r="K5551" s="362">
        <v>50900</v>
      </c>
      <c r="L5551" s="79" t="s">
        <v>769</v>
      </c>
      <c r="N5551" s="79" t="s">
        <v>780</v>
      </c>
      <c r="O5551" s="79" t="s">
        <v>779</v>
      </c>
      <c r="P5551" s="79" t="s">
        <v>752</v>
      </c>
    </row>
    <row r="5552" spans="11:16">
      <c r="K5552" s="362">
        <v>50901</v>
      </c>
      <c r="L5552" s="79" t="s">
        <v>770</v>
      </c>
      <c r="N5552" s="79" t="s">
        <v>785</v>
      </c>
      <c r="O5552" s="79" t="s">
        <v>781</v>
      </c>
      <c r="P5552" s="79" t="s">
        <v>752</v>
      </c>
    </row>
    <row r="5553" spans="11:16">
      <c r="K5553" s="362">
        <v>50902</v>
      </c>
      <c r="L5553" s="79" t="s">
        <v>771</v>
      </c>
      <c r="N5553" s="79" t="s">
        <v>754</v>
      </c>
      <c r="O5553" s="79" t="s">
        <v>750</v>
      </c>
      <c r="P5553" s="79" t="s">
        <v>753</v>
      </c>
    </row>
    <row r="5554" spans="11:16">
      <c r="K5554" s="362">
        <v>50903</v>
      </c>
      <c r="L5554" s="79" t="s">
        <v>772</v>
      </c>
      <c r="N5554" s="79" t="s">
        <v>754</v>
      </c>
      <c r="O5554" s="79" t="s">
        <v>779</v>
      </c>
      <c r="P5554" s="79" t="s">
        <v>752</v>
      </c>
    </row>
    <row r="5555" spans="11:16">
      <c r="K5555" s="362">
        <v>50904</v>
      </c>
      <c r="L5555" s="79" t="s">
        <v>773</v>
      </c>
      <c r="N5555" s="79" t="s">
        <v>785</v>
      </c>
      <c r="O5555" s="79" t="s">
        <v>750</v>
      </c>
      <c r="P5555" s="79" t="s">
        <v>752</v>
      </c>
    </row>
    <row r="5556" spans="11:16">
      <c r="K5556" s="362">
        <v>50905</v>
      </c>
      <c r="L5556" s="79" t="s">
        <v>774</v>
      </c>
      <c r="N5556" s="79" t="s">
        <v>785</v>
      </c>
      <c r="O5556" s="79" t="s">
        <v>776</v>
      </c>
      <c r="P5556" s="79" t="s">
        <v>782</v>
      </c>
    </row>
    <row r="5557" spans="11:16">
      <c r="K5557" s="362">
        <v>50906</v>
      </c>
      <c r="L5557" s="79" t="s">
        <v>767</v>
      </c>
      <c r="N5557" s="79" t="s">
        <v>786</v>
      </c>
      <c r="O5557" s="79" t="s">
        <v>775</v>
      </c>
      <c r="P5557" s="79" t="s">
        <v>750</v>
      </c>
    </row>
    <row r="5558" spans="11:16">
      <c r="K5558" s="362">
        <v>50907</v>
      </c>
      <c r="L5558" s="79" t="s">
        <v>769</v>
      </c>
      <c r="N5558" s="79" t="s">
        <v>752</v>
      </c>
      <c r="O5558" s="79" t="s">
        <v>754</v>
      </c>
      <c r="P5558" s="79" t="s">
        <v>779</v>
      </c>
    </row>
    <row r="5559" spans="11:16">
      <c r="K5559" s="362">
        <v>50908</v>
      </c>
      <c r="L5559" s="79" t="s">
        <v>770</v>
      </c>
      <c r="N5559" s="79" t="s">
        <v>753</v>
      </c>
      <c r="O5559" s="79" t="s">
        <v>754</v>
      </c>
      <c r="P5559" s="79" t="s">
        <v>779</v>
      </c>
    </row>
    <row r="5560" spans="11:16">
      <c r="K5560" s="362">
        <v>50909</v>
      </c>
      <c r="L5560" s="79" t="s">
        <v>771</v>
      </c>
      <c r="N5560" s="79" t="s">
        <v>783</v>
      </c>
      <c r="O5560" s="79" t="s">
        <v>775</v>
      </c>
      <c r="P5560" s="79" t="s">
        <v>750</v>
      </c>
    </row>
    <row r="5561" spans="11:16">
      <c r="K5561" s="362">
        <v>50910</v>
      </c>
      <c r="L5561" s="79" t="s">
        <v>772</v>
      </c>
      <c r="N5561" s="79" t="s">
        <v>777</v>
      </c>
      <c r="O5561" s="79" t="s">
        <v>754</v>
      </c>
      <c r="P5561" s="79" t="s">
        <v>779</v>
      </c>
    </row>
    <row r="5562" spans="11:16">
      <c r="K5562" s="362">
        <v>50911</v>
      </c>
      <c r="L5562" s="79" t="s">
        <v>773</v>
      </c>
      <c r="N5562" s="79" t="s">
        <v>752</v>
      </c>
      <c r="O5562" s="79" t="s">
        <v>790</v>
      </c>
      <c r="P5562" s="79" t="s">
        <v>750</v>
      </c>
    </row>
    <row r="5563" spans="11:16">
      <c r="K5563" s="362">
        <v>50912</v>
      </c>
      <c r="L5563" s="79" t="s">
        <v>774</v>
      </c>
      <c r="N5563" s="79" t="s">
        <v>778</v>
      </c>
      <c r="O5563" s="79" t="s">
        <v>754</v>
      </c>
      <c r="P5563" s="79" t="s">
        <v>750</v>
      </c>
    </row>
    <row r="5564" spans="11:16">
      <c r="K5564" s="362">
        <v>50913</v>
      </c>
      <c r="L5564" s="79" t="s">
        <v>767</v>
      </c>
      <c r="N5564" s="79" t="s">
        <v>750</v>
      </c>
      <c r="O5564" s="79" t="s">
        <v>782</v>
      </c>
      <c r="P5564" s="79" t="s">
        <v>754</v>
      </c>
    </row>
    <row r="5565" spans="11:16">
      <c r="K5565" s="362">
        <v>50914</v>
      </c>
      <c r="L5565" s="79" t="s">
        <v>769</v>
      </c>
      <c r="N5565" s="79" t="s">
        <v>779</v>
      </c>
      <c r="O5565" s="79" t="s">
        <v>752</v>
      </c>
      <c r="P5565" s="79" t="s">
        <v>790</v>
      </c>
    </row>
    <row r="5566" spans="11:16">
      <c r="K5566" s="362">
        <v>50915</v>
      </c>
      <c r="L5566" s="79" t="s">
        <v>770</v>
      </c>
      <c r="N5566" s="79" t="s">
        <v>750</v>
      </c>
      <c r="O5566" s="79" t="s">
        <v>752</v>
      </c>
      <c r="P5566" s="79" t="s">
        <v>754</v>
      </c>
    </row>
    <row r="5567" spans="11:16">
      <c r="K5567" s="362">
        <v>50916</v>
      </c>
      <c r="L5567" s="79" t="s">
        <v>771</v>
      </c>
      <c r="N5567" s="79" t="s">
        <v>781</v>
      </c>
      <c r="O5567" s="79" t="s">
        <v>752</v>
      </c>
      <c r="P5567" s="79" t="s">
        <v>754</v>
      </c>
    </row>
    <row r="5568" spans="11:16">
      <c r="K5568" s="362">
        <v>50917</v>
      </c>
      <c r="L5568" s="79" t="s">
        <v>772</v>
      </c>
      <c r="N5568" s="79" t="s">
        <v>792</v>
      </c>
      <c r="O5568" s="79" t="s">
        <v>786</v>
      </c>
      <c r="P5568" s="79" t="s">
        <v>754</v>
      </c>
    </row>
    <row r="5569" spans="11:16">
      <c r="K5569" s="362">
        <v>50918</v>
      </c>
      <c r="L5569" s="79" t="s">
        <v>773</v>
      </c>
      <c r="N5569" s="79" t="s">
        <v>776</v>
      </c>
      <c r="O5569" s="79" t="s">
        <v>753</v>
      </c>
      <c r="P5569" s="79" t="s">
        <v>780</v>
      </c>
    </row>
    <row r="5570" spans="11:16">
      <c r="K5570" s="362">
        <v>50919</v>
      </c>
      <c r="L5570" s="79" t="s">
        <v>774</v>
      </c>
      <c r="N5570" s="79" t="s">
        <v>781</v>
      </c>
      <c r="O5570" s="79" t="s">
        <v>752</v>
      </c>
      <c r="P5570" s="79" t="s">
        <v>785</v>
      </c>
    </row>
    <row r="5571" spans="11:16">
      <c r="K5571" s="362">
        <v>50920</v>
      </c>
      <c r="L5571" s="79" t="s">
        <v>767</v>
      </c>
      <c r="N5571" s="79" t="s">
        <v>775</v>
      </c>
      <c r="O5571" s="79" t="s">
        <v>750</v>
      </c>
      <c r="P5571" s="79" t="s">
        <v>752</v>
      </c>
    </row>
    <row r="5572" spans="11:16">
      <c r="K5572" s="362">
        <v>50921</v>
      </c>
      <c r="L5572" s="79" t="s">
        <v>769</v>
      </c>
      <c r="N5572" s="79" t="s">
        <v>754</v>
      </c>
      <c r="O5572" s="79" t="s">
        <v>750</v>
      </c>
      <c r="P5572" s="79" t="s">
        <v>777</v>
      </c>
    </row>
    <row r="5573" spans="11:16">
      <c r="K5573" s="362">
        <v>50922</v>
      </c>
      <c r="L5573" s="79" t="s">
        <v>770</v>
      </c>
      <c r="N5573" s="79" t="s">
        <v>775</v>
      </c>
      <c r="O5573" s="79" t="s">
        <v>750</v>
      </c>
      <c r="P5573" s="79" t="s">
        <v>783</v>
      </c>
    </row>
    <row r="5574" spans="11:16">
      <c r="K5574" s="362">
        <v>50923</v>
      </c>
      <c r="L5574" s="79" t="s">
        <v>771</v>
      </c>
      <c r="N5574" s="79" t="s">
        <v>754</v>
      </c>
      <c r="O5574" s="79" t="s">
        <v>750</v>
      </c>
      <c r="P5574" s="79" t="s">
        <v>752</v>
      </c>
    </row>
    <row r="5575" spans="11:16">
      <c r="K5575" s="362">
        <v>50924</v>
      </c>
      <c r="L5575" s="79" t="s">
        <v>772</v>
      </c>
      <c r="N5575" s="79" t="s">
        <v>775</v>
      </c>
      <c r="O5575" s="79" t="s">
        <v>779</v>
      </c>
      <c r="P5575" s="79" t="s">
        <v>752</v>
      </c>
    </row>
    <row r="5576" spans="11:16">
      <c r="K5576" s="362">
        <v>50925</v>
      </c>
      <c r="L5576" s="79" t="s">
        <v>773</v>
      </c>
      <c r="N5576" s="79" t="s">
        <v>754</v>
      </c>
      <c r="O5576" s="79" t="s">
        <v>750</v>
      </c>
      <c r="P5576" s="79" t="s">
        <v>752</v>
      </c>
    </row>
    <row r="5577" spans="11:16">
      <c r="K5577" s="362">
        <v>50926</v>
      </c>
      <c r="L5577" s="79" t="s">
        <v>774</v>
      </c>
      <c r="N5577" s="79" t="s">
        <v>775</v>
      </c>
      <c r="O5577" s="79" t="s">
        <v>779</v>
      </c>
      <c r="P5577" s="79" t="s">
        <v>752</v>
      </c>
    </row>
    <row r="5578" spans="11:16">
      <c r="K5578" s="362">
        <v>50927</v>
      </c>
      <c r="L5578" s="79" t="s">
        <v>767</v>
      </c>
      <c r="N5578" s="79" t="s">
        <v>753</v>
      </c>
      <c r="O5578" s="79" t="s">
        <v>780</v>
      </c>
      <c r="P5578" s="79" t="s">
        <v>750</v>
      </c>
    </row>
    <row r="5579" spans="11:16">
      <c r="K5579" s="362">
        <v>50928</v>
      </c>
      <c r="L5579" s="79" t="s">
        <v>769</v>
      </c>
      <c r="N5579" s="79" t="s">
        <v>783</v>
      </c>
      <c r="O5579" s="79" t="s">
        <v>754</v>
      </c>
      <c r="P5579" s="79" t="s">
        <v>781</v>
      </c>
    </row>
    <row r="5580" spans="11:16">
      <c r="K5580" s="362">
        <v>50929</v>
      </c>
      <c r="L5580" s="79" t="s">
        <v>770</v>
      </c>
      <c r="N5580" s="79" t="s">
        <v>752</v>
      </c>
      <c r="O5580" s="79" t="s">
        <v>754</v>
      </c>
      <c r="P5580" s="79" t="s">
        <v>750</v>
      </c>
    </row>
    <row r="5581" spans="11:16">
      <c r="K5581" s="362">
        <v>50930</v>
      </c>
      <c r="L5581" s="79" t="s">
        <v>771</v>
      </c>
      <c r="N5581" s="79" t="s">
        <v>778</v>
      </c>
      <c r="O5581" s="79" t="s">
        <v>754</v>
      </c>
      <c r="P5581" s="79" t="s">
        <v>779</v>
      </c>
    </row>
    <row r="5582" spans="11:16">
      <c r="K5582" s="362">
        <v>50931</v>
      </c>
      <c r="L5582" s="79" t="s">
        <v>772</v>
      </c>
      <c r="N5582" s="79" t="s">
        <v>752</v>
      </c>
      <c r="O5582" s="79" t="s">
        <v>780</v>
      </c>
      <c r="P5582" s="79" t="s">
        <v>781</v>
      </c>
    </row>
    <row r="5583" spans="11:16">
      <c r="K5583" s="362">
        <v>50932</v>
      </c>
      <c r="L5583" s="79" t="s">
        <v>773</v>
      </c>
      <c r="N5583" s="79" t="s">
        <v>752</v>
      </c>
      <c r="O5583" s="79" t="s">
        <v>785</v>
      </c>
      <c r="P5583" s="79" t="s">
        <v>750</v>
      </c>
    </row>
    <row r="5584" spans="11:16">
      <c r="K5584" s="362">
        <v>50933</v>
      </c>
      <c r="L5584" s="79" t="s">
        <v>774</v>
      </c>
      <c r="N5584" s="79" t="s">
        <v>778</v>
      </c>
      <c r="O5584" s="79" t="s">
        <v>780</v>
      </c>
      <c r="P5584" s="79" t="s">
        <v>776</v>
      </c>
    </row>
    <row r="5585" spans="11:16">
      <c r="K5585" s="362">
        <v>50934</v>
      </c>
      <c r="L5585" s="79" t="s">
        <v>767</v>
      </c>
      <c r="N5585" s="79" t="s">
        <v>750</v>
      </c>
      <c r="O5585" s="79" t="s">
        <v>777</v>
      </c>
      <c r="P5585" s="79" t="s">
        <v>754</v>
      </c>
    </row>
    <row r="5586" spans="11:16">
      <c r="K5586" s="362">
        <v>50935</v>
      </c>
      <c r="L5586" s="79" t="s">
        <v>769</v>
      </c>
      <c r="N5586" s="79" t="s">
        <v>750</v>
      </c>
      <c r="O5586" s="79" t="s">
        <v>787</v>
      </c>
      <c r="P5586" s="79" t="s">
        <v>754</v>
      </c>
    </row>
    <row r="5587" spans="11:16">
      <c r="K5587" s="362">
        <v>50936</v>
      </c>
      <c r="L5587" s="79" t="s">
        <v>770</v>
      </c>
      <c r="N5587" s="79" t="s">
        <v>779</v>
      </c>
      <c r="O5587" s="79" t="s">
        <v>752</v>
      </c>
      <c r="P5587" s="79" t="s">
        <v>754</v>
      </c>
    </row>
    <row r="5588" spans="11:16">
      <c r="K5588" s="362">
        <v>50937</v>
      </c>
      <c r="L5588" s="79" t="s">
        <v>771</v>
      </c>
      <c r="N5588" s="79" t="s">
        <v>750</v>
      </c>
      <c r="O5588" s="79" t="s">
        <v>752</v>
      </c>
      <c r="P5588" s="79" t="s">
        <v>785</v>
      </c>
    </row>
    <row r="5589" spans="11:16">
      <c r="K5589" s="362">
        <v>50938</v>
      </c>
      <c r="L5589" s="79" t="s">
        <v>772</v>
      </c>
      <c r="N5589" s="79" t="s">
        <v>779</v>
      </c>
      <c r="O5589" s="79" t="s">
        <v>752</v>
      </c>
      <c r="P5589" s="79" t="s">
        <v>754</v>
      </c>
    </row>
    <row r="5590" spans="11:16">
      <c r="K5590" s="362">
        <v>50939</v>
      </c>
      <c r="L5590" s="79" t="s">
        <v>773</v>
      </c>
      <c r="N5590" s="79" t="s">
        <v>751</v>
      </c>
      <c r="O5590" s="79" t="s">
        <v>783</v>
      </c>
      <c r="P5590" s="79" t="s">
        <v>754</v>
      </c>
    </row>
    <row r="5591" spans="11:16">
      <c r="K5591" s="362">
        <v>50940</v>
      </c>
      <c r="L5591" s="79" t="s">
        <v>774</v>
      </c>
      <c r="N5591" s="79" t="s">
        <v>750</v>
      </c>
      <c r="O5591" s="79" t="s">
        <v>777</v>
      </c>
      <c r="P5591" s="79" t="s">
        <v>775</v>
      </c>
    </row>
    <row r="5592" spans="11:16">
      <c r="K5592" s="362">
        <v>50941</v>
      </c>
      <c r="L5592" s="79" t="s">
        <v>767</v>
      </c>
      <c r="N5592" s="79" t="s">
        <v>785</v>
      </c>
      <c r="O5592" s="79" t="s">
        <v>750</v>
      </c>
      <c r="P5592" s="79" t="s">
        <v>752</v>
      </c>
    </row>
    <row r="5593" spans="11:16">
      <c r="K5593" s="362">
        <v>50942</v>
      </c>
      <c r="L5593" s="79" t="s">
        <v>769</v>
      </c>
      <c r="N5593" s="79" t="s">
        <v>775</v>
      </c>
      <c r="O5593" s="79" t="s">
        <v>750</v>
      </c>
      <c r="P5593" s="79" t="s">
        <v>787</v>
      </c>
    </row>
    <row r="5594" spans="11:16">
      <c r="K5594" s="362">
        <v>50943</v>
      </c>
      <c r="L5594" s="79" t="s">
        <v>770</v>
      </c>
      <c r="N5594" s="79" t="s">
        <v>754</v>
      </c>
      <c r="O5594" s="79" t="s">
        <v>750</v>
      </c>
      <c r="P5594" s="79" t="s">
        <v>753</v>
      </c>
    </row>
    <row r="5595" spans="11:16">
      <c r="K5595" s="362">
        <v>50944</v>
      </c>
      <c r="L5595" s="79" t="s">
        <v>771</v>
      </c>
      <c r="N5595" s="79" t="s">
        <v>754</v>
      </c>
      <c r="O5595" s="79" t="s">
        <v>750</v>
      </c>
      <c r="P5595" s="79" t="s">
        <v>777</v>
      </c>
    </row>
    <row r="5596" spans="11:16">
      <c r="K5596" s="362">
        <v>50945</v>
      </c>
      <c r="L5596" s="79" t="s">
        <v>772</v>
      </c>
      <c r="N5596" s="79" t="s">
        <v>775</v>
      </c>
      <c r="O5596" s="79" t="s">
        <v>779</v>
      </c>
      <c r="P5596" s="79" t="s">
        <v>782</v>
      </c>
    </row>
    <row r="5597" spans="11:16">
      <c r="K5597" s="362">
        <v>50946</v>
      </c>
      <c r="L5597" s="79" t="s">
        <v>773</v>
      </c>
      <c r="N5597" s="79" t="s">
        <v>754</v>
      </c>
      <c r="O5597" s="79" t="s">
        <v>751</v>
      </c>
      <c r="P5597" s="79" t="s">
        <v>783</v>
      </c>
    </row>
    <row r="5598" spans="11:16">
      <c r="K5598" s="362">
        <v>50947</v>
      </c>
      <c r="L5598" s="79" t="s">
        <v>774</v>
      </c>
      <c r="N5598" s="79" t="s">
        <v>754</v>
      </c>
      <c r="O5598" s="79" t="s">
        <v>781</v>
      </c>
      <c r="P5598" s="79" t="s">
        <v>783</v>
      </c>
    </row>
    <row r="5599" spans="11:16">
      <c r="K5599" s="362">
        <v>50948</v>
      </c>
      <c r="L5599" s="79" t="s">
        <v>767</v>
      </c>
      <c r="N5599" s="79" t="s">
        <v>782</v>
      </c>
      <c r="O5599" s="79" t="s">
        <v>754</v>
      </c>
      <c r="P5599" s="79" t="s">
        <v>784</v>
      </c>
    </row>
    <row r="5600" spans="11:16">
      <c r="K5600" s="362">
        <v>50949</v>
      </c>
      <c r="L5600" s="79" t="s">
        <v>769</v>
      </c>
      <c r="N5600" s="79" t="s">
        <v>752</v>
      </c>
      <c r="O5600" s="79" t="s">
        <v>790</v>
      </c>
      <c r="P5600" s="79" t="s">
        <v>750</v>
      </c>
    </row>
    <row r="5601" spans="11:16">
      <c r="K5601" s="362">
        <v>50950</v>
      </c>
      <c r="L5601" s="79" t="s">
        <v>770</v>
      </c>
      <c r="N5601" s="79" t="s">
        <v>752</v>
      </c>
      <c r="O5601" s="79" t="s">
        <v>754</v>
      </c>
      <c r="P5601" s="79" t="s">
        <v>779</v>
      </c>
    </row>
    <row r="5602" spans="11:16">
      <c r="K5602" s="362">
        <v>50951</v>
      </c>
      <c r="L5602" s="79" t="s">
        <v>771</v>
      </c>
      <c r="N5602" s="79" t="s">
        <v>752</v>
      </c>
      <c r="O5602" s="79" t="s">
        <v>780</v>
      </c>
      <c r="P5602" s="79" t="s">
        <v>750</v>
      </c>
    </row>
    <row r="5603" spans="11:16">
      <c r="K5603" s="362">
        <v>50952</v>
      </c>
      <c r="L5603" s="79" t="s">
        <v>772</v>
      </c>
      <c r="N5603" s="79" t="s">
        <v>778</v>
      </c>
      <c r="O5603" s="79" t="s">
        <v>754</v>
      </c>
      <c r="P5603" s="79" t="s">
        <v>750</v>
      </c>
    </row>
    <row r="5604" spans="11:16">
      <c r="K5604" s="362">
        <v>50953</v>
      </c>
      <c r="L5604" s="79" t="s">
        <v>773</v>
      </c>
      <c r="N5604" s="79" t="s">
        <v>752</v>
      </c>
      <c r="O5604" s="79" t="s">
        <v>785</v>
      </c>
      <c r="P5604" s="79" t="s">
        <v>750</v>
      </c>
    </row>
    <row r="5605" spans="11:16">
      <c r="K5605" s="362">
        <v>50954</v>
      </c>
      <c r="L5605" s="79" t="s">
        <v>774</v>
      </c>
      <c r="N5605" s="79" t="s">
        <v>752</v>
      </c>
      <c r="O5605" s="79" t="s">
        <v>789</v>
      </c>
      <c r="P5605" s="79" t="s">
        <v>791</v>
      </c>
    </row>
    <row r="5606" spans="11:16">
      <c r="K5606" s="362">
        <v>50955</v>
      </c>
      <c r="L5606" s="79" t="s">
        <v>767</v>
      </c>
      <c r="N5606" s="79" t="s">
        <v>750</v>
      </c>
      <c r="O5606" s="79" t="s">
        <v>783</v>
      </c>
      <c r="P5606" s="79" t="s">
        <v>758</v>
      </c>
    </row>
    <row r="5607" spans="11:16">
      <c r="K5607" s="362">
        <v>50956</v>
      </c>
      <c r="L5607" s="79" t="s">
        <v>769</v>
      </c>
      <c r="N5607" s="79" t="s">
        <v>779</v>
      </c>
      <c r="O5607" s="79" t="s">
        <v>777</v>
      </c>
      <c r="P5607" s="79" t="s">
        <v>775</v>
      </c>
    </row>
    <row r="5608" spans="11:16">
      <c r="K5608" s="362">
        <v>50957</v>
      </c>
      <c r="L5608" s="79" t="s">
        <v>770</v>
      </c>
      <c r="N5608" s="79" t="s">
        <v>784</v>
      </c>
      <c r="O5608" s="79" t="s">
        <v>752</v>
      </c>
      <c r="P5608" s="79" t="s">
        <v>754</v>
      </c>
    </row>
    <row r="5609" spans="11:16">
      <c r="K5609" s="362">
        <v>50958</v>
      </c>
      <c r="L5609" s="79" t="s">
        <v>771</v>
      </c>
      <c r="N5609" s="79" t="s">
        <v>751</v>
      </c>
      <c r="O5609" s="79" t="s">
        <v>777</v>
      </c>
      <c r="P5609" s="79" t="s">
        <v>785</v>
      </c>
    </row>
    <row r="5610" spans="11:16">
      <c r="K5610" s="362">
        <v>50959</v>
      </c>
      <c r="L5610" s="79" t="s">
        <v>772</v>
      </c>
      <c r="N5610" s="79" t="s">
        <v>781</v>
      </c>
      <c r="O5610" s="79" t="s">
        <v>786</v>
      </c>
      <c r="P5610" s="79" t="s">
        <v>780</v>
      </c>
    </row>
    <row r="5611" spans="11:16">
      <c r="K5611" s="362">
        <v>50960</v>
      </c>
      <c r="L5611" s="79" t="s">
        <v>773</v>
      </c>
      <c r="N5611" s="79" t="s">
        <v>776</v>
      </c>
      <c r="O5611" s="79" t="s">
        <v>782</v>
      </c>
      <c r="P5611" s="79" t="s">
        <v>754</v>
      </c>
    </row>
    <row r="5612" spans="11:16">
      <c r="K5612" s="362">
        <v>50961</v>
      </c>
      <c r="L5612" s="79" t="s">
        <v>774</v>
      </c>
      <c r="N5612" s="79" t="s">
        <v>781</v>
      </c>
      <c r="O5612" s="79" t="s">
        <v>777</v>
      </c>
      <c r="P5612" s="79" t="s">
        <v>754</v>
      </c>
    </row>
    <row r="5613" spans="11:16">
      <c r="K5613" s="362">
        <v>50962</v>
      </c>
      <c r="L5613" s="79" t="s">
        <v>767</v>
      </c>
      <c r="N5613" s="79" t="s">
        <v>775</v>
      </c>
      <c r="O5613" s="79" t="s">
        <v>750</v>
      </c>
      <c r="P5613" s="79" t="s">
        <v>778</v>
      </c>
    </row>
    <row r="5614" spans="11:16">
      <c r="K5614" s="362">
        <v>50963</v>
      </c>
      <c r="L5614" s="79" t="s">
        <v>769</v>
      </c>
      <c r="N5614" s="79" t="s">
        <v>754</v>
      </c>
      <c r="O5614" s="79" t="s">
        <v>750</v>
      </c>
      <c r="P5614" s="79" t="s">
        <v>777</v>
      </c>
    </row>
    <row r="5615" spans="11:16">
      <c r="K5615" s="362">
        <v>50964</v>
      </c>
      <c r="L5615" s="79" t="s">
        <v>770</v>
      </c>
      <c r="N5615" s="79" t="s">
        <v>775</v>
      </c>
      <c r="O5615" s="79" t="s">
        <v>776</v>
      </c>
      <c r="P5615" s="79" t="s">
        <v>787</v>
      </c>
    </row>
    <row r="5616" spans="11:16">
      <c r="K5616" s="362">
        <v>50965</v>
      </c>
      <c r="L5616" s="79" t="s">
        <v>771</v>
      </c>
      <c r="N5616" s="79" t="s">
        <v>788</v>
      </c>
      <c r="O5616" s="79" t="s">
        <v>781</v>
      </c>
      <c r="P5616" s="79" t="s">
        <v>752</v>
      </c>
    </row>
    <row r="5617" spans="11:16">
      <c r="K5617" s="362">
        <v>50966</v>
      </c>
      <c r="L5617" s="79" t="s">
        <v>772</v>
      </c>
      <c r="N5617" s="79" t="s">
        <v>785</v>
      </c>
      <c r="O5617" s="79" t="s">
        <v>792</v>
      </c>
      <c r="P5617" s="79" t="s">
        <v>777</v>
      </c>
    </row>
    <row r="5618" spans="11:16">
      <c r="K5618" s="362">
        <v>50967</v>
      </c>
      <c r="L5618" s="79" t="s">
        <v>773</v>
      </c>
      <c r="N5618" s="79" t="s">
        <v>758</v>
      </c>
      <c r="O5618" s="79" t="s">
        <v>781</v>
      </c>
      <c r="P5618" s="79" t="s">
        <v>782</v>
      </c>
    </row>
    <row r="5619" spans="11:16">
      <c r="K5619" s="362">
        <v>50968</v>
      </c>
      <c r="L5619" s="79" t="s">
        <v>774</v>
      </c>
      <c r="N5619" s="79" t="s">
        <v>754</v>
      </c>
      <c r="O5619" s="79" t="s">
        <v>776</v>
      </c>
      <c r="P5619" s="79" t="s">
        <v>782</v>
      </c>
    </row>
    <row r="5620" spans="11:16">
      <c r="K5620" s="362">
        <v>50969</v>
      </c>
      <c r="L5620" s="79" t="s">
        <v>767</v>
      </c>
      <c r="N5620" s="79" t="s">
        <v>777</v>
      </c>
      <c r="O5620" s="79" t="s">
        <v>789</v>
      </c>
      <c r="P5620" s="79" t="s">
        <v>776</v>
      </c>
    </row>
    <row r="5621" spans="11:16">
      <c r="K5621" s="362">
        <v>50970</v>
      </c>
      <c r="L5621" s="79" t="s">
        <v>769</v>
      </c>
      <c r="N5621" s="79" t="s">
        <v>752</v>
      </c>
      <c r="O5621" s="79" t="s">
        <v>775</v>
      </c>
      <c r="P5621" s="79" t="s">
        <v>776</v>
      </c>
    </row>
    <row r="5622" spans="11:16">
      <c r="K5622" s="362">
        <v>50971</v>
      </c>
      <c r="L5622" s="79" t="s">
        <v>770</v>
      </c>
      <c r="N5622" s="79" t="s">
        <v>782</v>
      </c>
      <c r="O5622" s="79" t="s">
        <v>790</v>
      </c>
      <c r="P5622" s="79" t="s">
        <v>750</v>
      </c>
    </row>
    <row r="5623" spans="11:16">
      <c r="K5623" s="362">
        <v>50972</v>
      </c>
      <c r="L5623" s="79" t="s">
        <v>771</v>
      </c>
      <c r="N5623" s="79" t="s">
        <v>752</v>
      </c>
      <c r="O5623" s="79" t="s">
        <v>754</v>
      </c>
      <c r="P5623" s="79" t="s">
        <v>792</v>
      </c>
    </row>
    <row r="5624" spans="11:16">
      <c r="K5624" s="362">
        <v>50973</v>
      </c>
      <c r="L5624" s="79" t="s">
        <v>772</v>
      </c>
      <c r="N5624" s="79" t="s">
        <v>777</v>
      </c>
      <c r="O5624" s="79" t="s">
        <v>754</v>
      </c>
      <c r="P5624" s="79" t="s">
        <v>751</v>
      </c>
    </row>
    <row r="5625" spans="11:16">
      <c r="K5625" s="362">
        <v>50974</v>
      </c>
      <c r="L5625" s="79" t="s">
        <v>773</v>
      </c>
      <c r="N5625" s="79" t="s">
        <v>752</v>
      </c>
      <c r="O5625" s="79" t="s">
        <v>754</v>
      </c>
      <c r="P5625" s="79" t="s">
        <v>779</v>
      </c>
    </row>
    <row r="5626" spans="11:16">
      <c r="K5626" s="362">
        <v>50975</v>
      </c>
      <c r="L5626" s="79" t="s">
        <v>774</v>
      </c>
      <c r="N5626" s="79" t="s">
        <v>752</v>
      </c>
      <c r="O5626" s="79" t="s">
        <v>754</v>
      </c>
      <c r="P5626" s="79" t="s">
        <v>750</v>
      </c>
    </row>
    <row r="5627" spans="11:16">
      <c r="K5627" s="362">
        <v>50976</v>
      </c>
      <c r="L5627" s="79" t="s">
        <v>767</v>
      </c>
      <c r="N5627" s="79" t="s">
        <v>751</v>
      </c>
      <c r="O5627" s="79" t="s">
        <v>783</v>
      </c>
      <c r="P5627" s="79" t="s">
        <v>775</v>
      </c>
    </row>
    <row r="5628" spans="11:16">
      <c r="K5628" s="362">
        <v>50977</v>
      </c>
      <c r="L5628" s="79" t="s">
        <v>769</v>
      </c>
      <c r="N5628" s="79" t="s">
        <v>750</v>
      </c>
      <c r="O5628" s="79" t="s">
        <v>752</v>
      </c>
      <c r="P5628" s="79" t="s">
        <v>780</v>
      </c>
    </row>
    <row r="5629" spans="11:16">
      <c r="K5629" s="362">
        <v>50978</v>
      </c>
      <c r="L5629" s="79" t="s">
        <v>770</v>
      </c>
      <c r="N5629" s="79" t="s">
        <v>781</v>
      </c>
      <c r="O5629" s="79" t="s">
        <v>782</v>
      </c>
      <c r="P5629" s="79" t="s">
        <v>754</v>
      </c>
    </row>
    <row r="5630" spans="11:16">
      <c r="K5630" s="362">
        <v>50979</v>
      </c>
      <c r="L5630" s="79" t="s">
        <v>771</v>
      </c>
      <c r="N5630" s="79" t="s">
        <v>781</v>
      </c>
      <c r="O5630" s="79" t="s">
        <v>752</v>
      </c>
      <c r="P5630" s="79" t="s">
        <v>789</v>
      </c>
    </row>
    <row r="5631" spans="11:16">
      <c r="K5631" s="362">
        <v>50980</v>
      </c>
      <c r="L5631" s="79" t="s">
        <v>772</v>
      </c>
      <c r="N5631" s="79" t="s">
        <v>779</v>
      </c>
      <c r="O5631" s="79" t="s">
        <v>782</v>
      </c>
      <c r="P5631" s="79" t="s">
        <v>754</v>
      </c>
    </row>
    <row r="5632" spans="11:16">
      <c r="K5632" s="362">
        <v>50981</v>
      </c>
      <c r="L5632" s="79" t="s">
        <v>773</v>
      </c>
      <c r="N5632" s="79" t="s">
        <v>781</v>
      </c>
      <c r="O5632" s="79" t="s">
        <v>777</v>
      </c>
      <c r="P5632" s="79" t="s">
        <v>754</v>
      </c>
    </row>
    <row r="5633" spans="11:16">
      <c r="K5633" s="362">
        <v>50982</v>
      </c>
      <c r="L5633" s="79" t="s">
        <v>774</v>
      </c>
      <c r="N5633" s="79" t="s">
        <v>750</v>
      </c>
      <c r="O5633" s="79" t="s">
        <v>752</v>
      </c>
      <c r="P5633" s="79" t="s">
        <v>758</v>
      </c>
    </row>
    <row r="5634" spans="11:16">
      <c r="K5634" s="362">
        <v>50983</v>
      </c>
      <c r="L5634" s="79" t="s">
        <v>767</v>
      </c>
      <c r="N5634" s="79" t="s">
        <v>754</v>
      </c>
      <c r="O5634" s="79" t="s">
        <v>779</v>
      </c>
      <c r="P5634" s="79" t="s">
        <v>752</v>
      </c>
    </row>
    <row r="5635" spans="11:16">
      <c r="K5635" s="362">
        <v>50984</v>
      </c>
      <c r="L5635" s="79" t="s">
        <v>769</v>
      </c>
      <c r="N5635" s="79" t="s">
        <v>785</v>
      </c>
      <c r="O5635" s="79" t="s">
        <v>750</v>
      </c>
      <c r="P5635" s="79" t="s">
        <v>752</v>
      </c>
    </row>
    <row r="5636" spans="11:16">
      <c r="K5636" s="362">
        <v>50985</v>
      </c>
      <c r="L5636" s="79" t="s">
        <v>770</v>
      </c>
      <c r="N5636" s="79" t="s">
        <v>785</v>
      </c>
      <c r="O5636" s="79" t="s">
        <v>776</v>
      </c>
      <c r="P5636" s="79" t="s">
        <v>782</v>
      </c>
    </row>
    <row r="5637" spans="11:16">
      <c r="K5637" s="362">
        <v>50986</v>
      </c>
      <c r="L5637" s="79" t="s">
        <v>771</v>
      </c>
      <c r="N5637" s="79" t="s">
        <v>788</v>
      </c>
      <c r="O5637" s="79" t="s">
        <v>776</v>
      </c>
      <c r="P5637" s="79" t="s">
        <v>752</v>
      </c>
    </row>
    <row r="5638" spans="11:16">
      <c r="K5638" s="362">
        <v>50987</v>
      </c>
      <c r="L5638" s="79" t="s">
        <v>772</v>
      </c>
      <c r="N5638" s="79" t="s">
        <v>754</v>
      </c>
      <c r="O5638" s="79" t="s">
        <v>750</v>
      </c>
      <c r="P5638" s="79" t="s">
        <v>782</v>
      </c>
    </row>
    <row r="5639" spans="11:16">
      <c r="K5639" s="362">
        <v>50988</v>
      </c>
      <c r="L5639" s="79" t="s">
        <v>773</v>
      </c>
      <c r="N5639" s="79" t="s">
        <v>758</v>
      </c>
      <c r="O5639" s="79" t="s">
        <v>750</v>
      </c>
      <c r="P5639" s="79" t="s">
        <v>782</v>
      </c>
    </row>
    <row r="5640" spans="11:16">
      <c r="K5640" s="362">
        <v>50989</v>
      </c>
      <c r="L5640" s="79" t="s">
        <v>774</v>
      </c>
      <c r="N5640" s="79" t="s">
        <v>775</v>
      </c>
      <c r="O5640" s="79" t="s">
        <v>776</v>
      </c>
      <c r="P5640" s="79" t="s">
        <v>752</v>
      </c>
    </row>
    <row r="5641" spans="11:16">
      <c r="K5641" s="362">
        <v>50990</v>
      </c>
      <c r="L5641" s="79" t="s">
        <v>767</v>
      </c>
      <c r="N5641" s="79" t="s">
        <v>777</v>
      </c>
      <c r="O5641" s="79" t="s">
        <v>754</v>
      </c>
      <c r="P5641" s="79" t="s">
        <v>779</v>
      </c>
    </row>
    <row r="5642" spans="11:16">
      <c r="K5642" s="362">
        <v>50991</v>
      </c>
      <c r="L5642" s="79" t="s">
        <v>769</v>
      </c>
      <c r="N5642" s="79" t="s">
        <v>752</v>
      </c>
      <c r="O5642" s="79" t="s">
        <v>790</v>
      </c>
      <c r="P5642" s="79" t="s">
        <v>750</v>
      </c>
    </row>
    <row r="5643" spans="11:16">
      <c r="K5643" s="362">
        <v>50992</v>
      </c>
      <c r="L5643" s="79" t="s">
        <v>770</v>
      </c>
      <c r="N5643" s="79" t="s">
        <v>778</v>
      </c>
      <c r="O5643" s="79" t="s">
        <v>754</v>
      </c>
      <c r="P5643" s="79" t="s">
        <v>750</v>
      </c>
    </row>
    <row r="5644" spans="11:16">
      <c r="K5644" s="362">
        <v>50993</v>
      </c>
      <c r="L5644" s="79" t="s">
        <v>771</v>
      </c>
      <c r="N5644" s="79" t="s">
        <v>752</v>
      </c>
      <c r="O5644" s="79" t="s">
        <v>780</v>
      </c>
      <c r="P5644" s="79" t="s">
        <v>750</v>
      </c>
    </row>
    <row r="5645" spans="11:16">
      <c r="K5645" s="362">
        <v>50994</v>
      </c>
      <c r="L5645" s="79" t="s">
        <v>772</v>
      </c>
      <c r="N5645" s="79" t="s">
        <v>782</v>
      </c>
      <c r="O5645" s="79" t="s">
        <v>754</v>
      </c>
      <c r="P5645" s="79" t="s">
        <v>784</v>
      </c>
    </row>
    <row r="5646" spans="11:16">
      <c r="K5646" s="362">
        <v>50995</v>
      </c>
      <c r="L5646" s="79" t="s">
        <v>773</v>
      </c>
      <c r="N5646" s="79" t="s">
        <v>752</v>
      </c>
      <c r="O5646" s="79" t="s">
        <v>754</v>
      </c>
      <c r="P5646" s="79" t="s">
        <v>750</v>
      </c>
    </row>
    <row r="5647" spans="11:16">
      <c r="K5647" s="362">
        <v>50996</v>
      </c>
      <c r="L5647" s="79" t="s">
        <v>774</v>
      </c>
      <c r="N5647" s="79" t="s">
        <v>777</v>
      </c>
      <c r="O5647" s="79" t="s">
        <v>754</v>
      </c>
      <c r="P5647" s="79" t="s">
        <v>750</v>
      </c>
    </row>
    <row r="5648" spans="11:16">
      <c r="K5648" s="362">
        <v>50997</v>
      </c>
      <c r="L5648" s="79" t="s">
        <v>767</v>
      </c>
      <c r="N5648" s="79" t="s">
        <v>792</v>
      </c>
      <c r="O5648" s="79" t="s">
        <v>786</v>
      </c>
      <c r="P5648" s="79" t="s">
        <v>754</v>
      </c>
    </row>
    <row r="5649" spans="11:16">
      <c r="K5649" s="362">
        <v>50998</v>
      </c>
      <c r="L5649" s="79" t="s">
        <v>769</v>
      </c>
      <c r="N5649" s="79" t="s">
        <v>776</v>
      </c>
      <c r="O5649" s="79" t="s">
        <v>753</v>
      </c>
      <c r="P5649" s="79" t="s">
        <v>780</v>
      </c>
    </row>
    <row r="5650" spans="11:16">
      <c r="K5650" s="362">
        <v>50999</v>
      </c>
      <c r="L5650" s="79" t="s">
        <v>770</v>
      </c>
      <c r="N5650" s="79" t="s">
        <v>781</v>
      </c>
      <c r="O5650" s="79" t="s">
        <v>783</v>
      </c>
      <c r="P5650" s="79" t="s">
        <v>790</v>
      </c>
    </row>
    <row r="5651" spans="11:16">
      <c r="K5651" s="362">
        <v>51000</v>
      </c>
      <c r="L5651" s="79" t="s">
        <v>771</v>
      </c>
      <c r="N5651" s="79" t="s">
        <v>750</v>
      </c>
      <c r="O5651" s="79" t="s">
        <v>752</v>
      </c>
      <c r="P5651" s="79" t="s">
        <v>758</v>
      </c>
    </row>
    <row r="5652" spans="11:16">
      <c r="K5652" s="362">
        <v>51001</v>
      </c>
      <c r="L5652" s="79" t="s">
        <v>772</v>
      </c>
      <c r="N5652" s="79" t="s">
        <v>781</v>
      </c>
      <c r="O5652" s="79" t="s">
        <v>777</v>
      </c>
      <c r="P5652" s="79" t="s">
        <v>785</v>
      </c>
    </row>
    <row r="5653" spans="11:16">
      <c r="K5653" s="362">
        <v>51002</v>
      </c>
      <c r="L5653" s="79" t="s">
        <v>773</v>
      </c>
      <c r="N5653" s="79" t="s">
        <v>791</v>
      </c>
      <c r="O5653" s="79" t="s">
        <v>782</v>
      </c>
      <c r="P5653" s="79" t="s">
        <v>775</v>
      </c>
    </row>
    <row r="5654" spans="11:16">
      <c r="K5654" s="362">
        <v>51003</v>
      </c>
      <c r="L5654" s="79" t="s">
        <v>774</v>
      </c>
      <c r="N5654" s="79" t="s">
        <v>779</v>
      </c>
      <c r="O5654" s="79" t="s">
        <v>752</v>
      </c>
      <c r="P5654" s="79" t="s">
        <v>785</v>
      </c>
    </row>
    <row r="5655" spans="11:16">
      <c r="K5655" s="362">
        <v>51004</v>
      </c>
      <c r="L5655" s="79" t="s">
        <v>767</v>
      </c>
      <c r="N5655" s="79" t="s">
        <v>785</v>
      </c>
      <c r="O5655" s="79" t="s">
        <v>750</v>
      </c>
      <c r="P5655" s="79" t="s">
        <v>783</v>
      </c>
    </row>
    <row r="5656" spans="11:16">
      <c r="K5656" s="362">
        <v>51005</v>
      </c>
      <c r="L5656" s="79" t="s">
        <v>769</v>
      </c>
      <c r="N5656" s="79" t="s">
        <v>785</v>
      </c>
      <c r="O5656" s="79" t="s">
        <v>750</v>
      </c>
      <c r="P5656" s="79" t="s">
        <v>778</v>
      </c>
    </row>
    <row r="5657" spans="11:16">
      <c r="K5657" s="362">
        <v>51006</v>
      </c>
      <c r="L5657" s="79" t="s">
        <v>770</v>
      </c>
      <c r="N5657" s="79" t="s">
        <v>780</v>
      </c>
      <c r="O5657" s="79" t="s">
        <v>776</v>
      </c>
      <c r="P5657" s="79" t="s">
        <v>752</v>
      </c>
    </row>
    <row r="5658" spans="11:16">
      <c r="K5658" s="362">
        <v>51007</v>
      </c>
      <c r="L5658" s="79" t="s">
        <v>771</v>
      </c>
      <c r="N5658" s="79" t="s">
        <v>785</v>
      </c>
      <c r="O5658" s="79" t="s">
        <v>750</v>
      </c>
      <c r="P5658" s="79" t="s">
        <v>752</v>
      </c>
    </row>
    <row r="5659" spans="11:16">
      <c r="K5659" s="362">
        <v>51008</v>
      </c>
      <c r="L5659" s="79" t="s">
        <v>772</v>
      </c>
      <c r="N5659" s="79" t="s">
        <v>789</v>
      </c>
      <c r="O5659" s="79" t="s">
        <v>750</v>
      </c>
      <c r="P5659" s="79" t="s">
        <v>782</v>
      </c>
    </row>
    <row r="5660" spans="11:16">
      <c r="K5660" s="362">
        <v>51009</v>
      </c>
      <c r="L5660" s="79" t="s">
        <v>773</v>
      </c>
      <c r="N5660" s="79" t="s">
        <v>754</v>
      </c>
      <c r="O5660" s="79" t="s">
        <v>750</v>
      </c>
      <c r="P5660" s="79" t="s">
        <v>752</v>
      </c>
    </row>
    <row r="5661" spans="11:16">
      <c r="K5661" s="362">
        <v>51010</v>
      </c>
      <c r="L5661" s="79" t="s">
        <v>774</v>
      </c>
      <c r="N5661" s="79" t="s">
        <v>754</v>
      </c>
      <c r="O5661" s="79" t="s">
        <v>781</v>
      </c>
      <c r="P5661" s="79" t="s">
        <v>782</v>
      </c>
    </row>
    <row r="5662" spans="11:16">
      <c r="K5662" s="362">
        <v>51011</v>
      </c>
      <c r="L5662" s="79" t="s">
        <v>767</v>
      </c>
      <c r="N5662" s="79" t="s">
        <v>752</v>
      </c>
      <c r="O5662" s="79" t="s">
        <v>754</v>
      </c>
      <c r="P5662" s="79" t="s">
        <v>751</v>
      </c>
    </row>
    <row r="5663" spans="11:16">
      <c r="K5663" s="362">
        <v>51012</v>
      </c>
      <c r="L5663" s="79" t="s">
        <v>769</v>
      </c>
      <c r="N5663" s="79" t="s">
        <v>783</v>
      </c>
      <c r="O5663" s="79" t="s">
        <v>754</v>
      </c>
      <c r="P5663" s="79" t="s">
        <v>750</v>
      </c>
    </row>
    <row r="5664" spans="11:16">
      <c r="K5664" s="362">
        <v>51013</v>
      </c>
      <c r="L5664" s="79" t="s">
        <v>770</v>
      </c>
      <c r="N5664" s="79" t="s">
        <v>777</v>
      </c>
      <c r="O5664" s="79" t="s">
        <v>775</v>
      </c>
      <c r="P5664" s="79" t="s">
        <v>781</v>
      </c>
    </row>
    <row r="5665" spans="11:16">
      <c r="K5665" s="362">
        <v>51014</v>
      </c>
      <c r="L5665" s="79" t="s">
        <v>771</v>
      </c>
      <c r="N5665" s="79" t="s">
        <v>752</v>
      </c>
      <c r="O5665" s="79" t="s">
        <v>754</v>
      </c>
      <c r="P5665" s="79" t="s">
        <v>776</v>
      </c>
    </row>
    <row r="5666" spans="11:16">
      <c r="K5666" s="362">
        <v>51015</v>
      </c>
      <c r="L5666" s="79" t="s">
        <v>772</v>
      </c>
      <c r="N5666" s="79" t="s">
        <v>752</v>
      </c>
      <c r="O5666" s="79" t="s">
        <v>789</v>
      </c>
      <c r="P5666" s="79" t="s">
        <v>750</v>
      </c>
    </row>
    <row r="5667" spans="11:16">
      <c r="K5667" s="362">
        <v>51016</v>
      </c>
      <c r="L5667" s="79" t="s">
        <v>773</v>
      </c>
      <c r="N5667" s="79" t="s">
        <v>752</v>
      </c>
      <c r="O5667" s="79" t="s">
        <v>758</v>
      </c>
      <c r="P5667" s="79" t="s">
        <v>750</v>
      </c>
    </row>
    <row r="5668" spans="11:16">
      <c r="K5668" s="362">
        <v>51017</v>
      </c>
      <c r="L5668" s="79" t="s">
        <v>774</v>
      </c>
      <c r="N5668" s="79" t="s">
        <v>752</v>
      </c>
      <c r="O5668" s="79" t="s">
        <v>785</v>
      </c>
      <c r="P5668" s="79" t="s">
        <v>776</v>
      </c>
    </row>
    <row r="5669" spans="11:16">
      <c r="K5669" s="362">
        <v>51018</v>
      </c>
      <c r="L5669" s="79" t="s">
        <v>767</v>
      </c>
      <c r="N5669" s="79" t="s">
        <v>779</v>
      </c>
      <c r="O5669" s="79" t="s">
        <v>782</v>
      </c>
      <c r="P5669" s="79" t="s">
        <v>754</v>
      </c>
    </row>
    <row r="5670" spans="11:16">
      <c r="K5670" s="362">
        <v>51019</v>
      </c>
      <c r="L5670" s="79" t="s">
        <v>769</v>
      </c>
      <c r="N5670" s="79" t="s">
        <v>751</v>
      </c>
      <c r="O5670" s="79" t="s">
        <v>783</v>
      </c>
      <c r="P5670" s="79" t="s">
        <v>754</v>
      </c>
    </row>
    <row r="5671" spans="11:16">
      <c r="K5671" s="362">
        <v>51020</v>
      </c>
      <c r="L5671" s="79" t="s">
        <v>770</v>
      </c>
      <c r="N5671" s="79" t="s">
        <v>781</v>
      </c>
      <c r="O5671" s="79" t="s">
        <v>783</v>
      </c>
      <c r="P5671" s="79" t="s">
        <v>788</v>
      </c>
    </row>
    <row r="5672" spans="11:16">
      <c r="K5672" s="362">
        <v>51021</v>
      </c>
      <c r="L5672" s="79" t="s">
        <v>771</v>
      </c>
      <c r="N5672" s="79" t="s">
        <v>750</v>
      </c>
      <c r="O5672" s="79" t="s">
        <v>752</v>
      </c>
      <c r="P5672" s="79" t="s">
        <v>789</v>
      </c>
    </row>
    <row r="5673" spans="11:16">
      <c r="K5673" s="362">
        <v>51022</v>
      </c>
      <c r="L5673" s="79" t="s">
        <v>772</v>
      </c>
      <c r="N5673" s="79" t="s">
        <v>750</v>
      </c>
      <c r="O5673" s="79" t="s">
        <v>783</v>
      </c>
      <c r="P5673" s="79" t="s">
        <v>790</v>
      </c>
    </row>
    <row r="5674" spans="11:16">
      <c r="K5674" s="362">
        <v>51023</v>
      </c>
      <c r="L5674" s="79" t="s">
        <v>773</v>
      </c>
      <c r="N5674" s="79" t="s">
        <v>776</v>
      </c>
      <c r="O5674" s="79" t="s">
        <v>752</v>
      </c>
      <c r="P5674" s="79" t="s">
        <v>754</v>
      </c>
    </row>
    <row r="5675" spans="11:16">
      <c r="K5675" s="362">
        <v>51024</v>
      </c>
      <c r="L5675" s="79" t="s">
        <v>774</v>
      </c>
      <c r="N5675" s="79" t="s">
        <v>784</v>
      </c>
      <c r="O5675" s="79" t="s">
        <v>786</v>
      </c>
      <c r="P5675" s="79" t="s">
        <v>785</v>
      </c>
    </row>
    <row r="5676" spans="11:16">
      <c r="K5676" s="362">
        <v>51025</v>
      </c>
      <c r="L5676" s="79" t="s">
        <v>767</v>
      </c>
      <c r="N5676" s="79" t="s">
        <v>788</v>
      </c>
      <c r="O5676" s="79" t="s">
        <v>750</v>
      </c>
      <c r="P5676" s="79" t="s">
        <v>752</v>
      </c>
    </row>
    <row r="5677" spans="11:16">
      <c r="K5677" s="362">
        <v>51026</v>
      </c>
      <c r="L5677" s="79" t="s">
        <v>769</v>
      </c>
      <c r="N5677" s="79" t="s">
        <v>788</v>
      </c>
      <c r="O5677" s="79" t="s">
        <v>751</v>
      </c>
      <c r="P5677" s="79" t="s">
        <v>783</v>
      </c>
    </row>
    <row r="5678" spans="11:16">
      <c r="K5678" s="362">
        <v>51027</v>
      </c>
      <c r="L5678" s="79" t="s">
        <v>770</v>
      </c>
      <c r="N5678" s="79" t="s">
        <v>775</v>
      </c>
      <c r="O5678" s="79" t="s">
        <v>750</v>
      </c>
      <c r="P5678" s="79" t="s">
        <v>752</v>
      </c>
    </row>
    <row r="5679" spans="11:16">
      <c r="K5679" s="362">
        <v>51028</v>
      </c>
      <c r="L5679" s="79" t="s">
        <v>771</v>
      </c>
      <c r="N5679" s="79" t="s">
        <v>780</v>
      </c>
      <c r="O5679" s="79" t="s">
        <v>781</v>
      </c>
      <c r="P5679" s="79" t="s">
        <v>782</v>
      </c>
    </row>
    <row r="5680" spans="11:16">
      <c r="K5680" s="362">
        <v>51029</v>
      </c>
      <c r="L5680" s="79" t="s">
        <v>772</v>
      </c>
      <c r="N5680" s="79" t="s">
        <v>754</v>
      </c>
      <c r="O5680" s="79" t="s">
        <v>781</v>
      </c>
      <c r="P5680" s="79" t="s">
        <v>752</v>
      </c>
    </row>
    <row r="5681" spans="11:16">
      <c r="K5681" s="362">
        <v>51030</v>
      </c>
      <c r="L5681" s="79" t="s">
        <v>773</v>
      </c>
      <c r="N5681" s="79" t="s">
        <v>789</v>
      </c>
      <c r="O5681" s="79" t="s">
        <v>779</v>
      </c>
      <c r="P5681" s="79" t="s">
        <v>782</v>
      </c>
    </row>
    <row r="5682" spans="11:16">
      <c r="K5682" s="362">
        <v>51031</v>
      </c>
      <c r="L5682" s="79" t="s">
        <v>774</v>
      </c>
      <c r="N5682" s="79" t="s">
        <v>754</v>
      </c>
      <c r="O5682" s="79" t="s">
        <v>781</v>
      </c>
      <c r="P5682" s="79" t="s">
        <v>777</v>
      </c>
    </row>
    <row r="5683" spans="11:16">
      <c r="K5683" s="362">
        <v>51032</v>
      </c>
      <c r="L5683" s="79" t="s">
        <v>767</v>
      </c>
      <c r="N5683" s="79" t="s">
        <v>752</v>
      </c>
      <c r="O5683" s="79" t="s">
        <v>754</v>
      </c>
      <c r="P5683" s="79" t="s">
        <v>750</v>
      </c>
    </row>
    <row r="5684" spans="11:16">
      <c r="K5684" s="362">
        <v>51033</v>
      </c>
      <c r="L5684" s="79" t="s">
        <v>769</v>
      </c>
      <c r="N5684" s="79" t="s">
        <v>783</v>
      </c>
      <c r="O5684" s="79" t="s">
        <v>780</v>
      </c>
      <c r="P5684" s="79" t="s">
        <v>784</v>
      </c>
    </row>
    <row r="5685" spans="11:16">
      <c r="K5685" s="362">
        <v>51034</v>
      </c>
      <c r="L5685" s="79" t="s">
        <v>770</v>
      </c>
      <c r="N5685" s="79" t="s">
        <v>752</v>
      </c>
      <c r="O5685" s="79" t="s">
        <v>754</v>
      </c>
      <c r="P5685" s="79" t="s">
        <v>750</v>
      </c>
    </row>
    <row r="5686" spans="11:16">
      <c r="K5686" s="362">
        <v>51035</v>
      </c>
      <c r="L5686" s="79" t="s">
        <v>771</v>
      </c>
      <c r="N5686" s="79" t="s">
        <v>787</v>
      </c>
      <c r="O5686" s="79" t="s">
        <v>785</v>
      </c>
      <c r="P5686" s="79" t="s">
        <v>750</v>
      </c>
    </row>
    <row r="5687" spans="11:16">
      <c r="K5687" s="362">
        <v>51036</v>
      </c>
      <c r="L5687" s="79" t="s">
        <v>772</v>
      </c>
      <c r="N5687" s="79" t="s">
        <v>753</v>
      </c>
      <c r="O5687" s="79" t="s">
        <v>754</v>
      </c>
      <c r="P5687" s="79" t="s">
        <v>750</v>
      </c>
    </row>
    <row r="5688" spans="11:16">
      <c r="K5688" s="362">
        <v>51037</v>
      </c>
      <c r="L5688" s="79" t="s">
        <v>773</v>
      </c>
      <c r="N5688" s="79" t="s">
        <v>782</v>
      </c>
      <c r="O5688" s="79" t="s">
        <v>754</v>
      </c>
      <c r="P5688" s="79" t="s">
        <v>750</v>
      </c>
    </row>
    <row r="5689" spans="11:16">
      <c r="K5689" s="362">
        <v>51038</v>
      </c>
      <c r="L5689" s="79" t="s">
        <v>774</v>
      </c>
      <c r="N5689" s="79" t="s">
        <v>752</v>
      </c>
      <c r="O5689" s="79" t="s">
        <v>758</v>
      </c>
      <c r="P5689" s="79" t="s">
        <v>779</v>
      </c>
    </row>
    <row r="5690" spans="11:16">
      <c r="K5690" s="362">
        <v>51039</v>
      </c>
      <c r="L5690" s="79" t="s">
        <v>767</v>
      </c>
      <c r="N5690" s="79" t="s">
        <v>750</v>
      </c>
      <c r="O5690" s="79" t="s">
        <v>752</v>
      </c>
      <c r="P5690" s="79" t="s">
        <v>754</v>
      </c>
    </row>
    <row r="5691" spans="11:16">
      <c r="K5691" s="362">
        <v>51040</v>
      </c>
      <c r="L5691" s="79" t="s">
        <v>769</v>
      </c>
      <c r="N5691" s="79" t="s">
        <v>779</v>
      </c>
      <c r="O5691" s="79" t="s">
        <v>783</v>
      </c>
      <c r="P5691" s="79" t="s">
        <v>754</v>
      </c>
    </row>
    <row r="5692" spans="11:16">
      <c r="K5692" s="362">
        <v>51041</v>
      </c>
      <c r="L5692" s="79" t="s">
        <v>770</v>
      </c>
      <c r="N5692" s="79" t="s">
        <v>750</v>
      </c>
      <c r="O5692" s="79" t="s">
        <v>752</v>
      </c>
      <c r="P5692" s="79" t="s">
        <v>785</v>
      </c>
    </row>
    <row r="5693" spans="11:16">
      <c r="K5693" s="362">
        <v>51042</v>
      </c>
      <c r="L5693" s="79" t="s">
        <v>771</v>
      </c>
      <c r="N5693" s="79" t="s">
        <v>781</v>
      </c>
      <c r="O5693" s="79" t="s">
        <v>782</v>
      </c>
      <c r="P5693" s="79" t="s">
        <v>754</v>
      </c>
    </row>
    <row r="5694" spans="11:16">
      <c r="K5694" s="362">
        <v>51043</v>
      </c>
      <c r="L5694" s="79" t="s">
        <v>772</v>
      </c>
      <c r="N5694" s="79" t="s">
        <v>776</v>
      </c>
      <c r="O5694" s="79" t="s">
        <v>753</v>
      </c>
      <c r="P5694" s="79" t="s">
        <v>754</v>
      </c>
    </row>
    <row r="5695" spans="11:16">
      <c r="K5695" s="362">
        <v>51044</v>
      </c>
      <c r="L5695" s="79" t="s">
        <v>773</v>
      </c>
      <c r="N5695" s="79" t="s">
        <v>750</v>
      </c>
      <c r="O5695" s="79" t="s">
        <v>782</v>
      </c>
      <c r="P5695" s="79" t="s">
        <v>758</v>
      </c>
    </row>
    <row r="5696" spans="11:16">
      <c r="K5696" s="362">
        <v>51045</v>
      </c>
      <c r="L5696" s="79" t="s">
        <v>774</v>
      </c>
      <c r="N5696" s="79" t="s">
        <v>776</v>
      </c>
      <c r="O5696" s="79" t="s">
        <v>753</v>
      </c>
      <c r="P5696" s="79" t="s">
        <v>775</v>
      </c>
    </row>
    <row r="5697" spans="11:16">
      <c r="K5697" s="362">
        <v>51046</v>
      </c>
      <c r="L5697" s="79" t="s">
        <v>767</v>
      </c>
      <c r="N5697" s="79" t="s">
        <v>780</v>
      </c>
      <c r="O5697" s="79" t="s">
        <v>776</v>
      </c>
      <c r="P5697" s="79" t="s">
        <v>752</v>
      </c>
    </row>
    <row r="5698" spans="11:16">
      <c r="K5698" s="362">
        <v>51047</v>
      </c>
      <c r="L5698" s="79" t="s">
        <v>769</v>
      </c>
      <c r="N5698" s="79" t="s">
        <v>785</v>
      </c>
      <c r="O5698" s="79" t="s">
        <v>776</v>
      </c>
      <c r="P5698" s="79" t="s">
        <v>752</v>
      </c>
    </row>
    <row r="5699" spans="11:16">
      <c r="K5699" s="362">
        <v>51048</v>
      </c>
      <c r="L5699" s="79" t="s">
        <v>770</v>
      </c>
      <c r="N5699" s="79" t="s">
        <v>754</v>
      </c>
      <c r="O5699" s="79" t="s">
        <v>750</v>
      </c>
      <c r="P5699" s="79" t="s">
        <v>752</v>
      </c>
    </row>
    <row r="5700" spans="11:16">
      <c r="K5700" s="362">
        <v>51049</v>
      </c>
      <c r="L5700" s="79" t="s">
        <v>771</v>
      </c>
      <c r="N5700" s="79" t="s">
        <v>785</v>
      </c>
      <c r="O5700" s="79" t="s">
        <v>776</v>
      </c>
      <c r="P5700" s="79" t="s">
        <v>752</v>
      </c>
    </row>
    <row r="5701" spans="11:16">
      <c r="K5701" s="362">
        <v>51050</v>
      </c>
      <c r="L5701" s="79" t="s">
        <v>772</v>
      </c>
      <c r="N5701" s="79" t="s">
        <v>775</v>
      </c>
      <c r="O5701" s="79" t="s">
        <v>750</v>
      </c>
      <c r="P5701" s="79" t="s">
        <v>752</v>
      </c>
    </row>
    <row r="5702" spans="11:16">
      <c r="K5702" s="362">
        <v>51051</v>
      </c>
      <c r="L5702" s="79" t="s">
        <v>773</v>
      </c>
      <c r="N5702" s="79" t="s">
        <v>754</v>
      </c>
      <c r="O5702" s="79" t="s">
        <v>776</v>
      </c>
      <c r="P5702" s="79" t="s">
        <v>782</v>
      </c>
    </row>
    <row r="5703" spans="11:16">
      <c r="K5703" s="362">
        <v>51052</v>
      </c>
      <c r="L5703" s="79" t="s">
        <v>774</v>
      </c>
      <c r="N5703" s="79" t="s">
        <v>754</v>
      </c>
      <c r="O5703" s="79" t="s">
        <v>750</v>
      </c>
      <c r="P5703" s="79" t="s">
        <v>752</v>
      </c>
    </row>
    <row r="5704" spans="11:16">
      <c r="K5704" s="362">
        <v>51053</v>
      </c>
      <c r="L5704" s="79" t="s">
        <v>767</v>
      </c>
      <c r="N5704" s="79" t="s">
        <v>752</v>
      </c>
      <c r="O5704" s="79" t="s">
        <v>775</v>
      </c>
      <c r="P5704" s="79" t="s">
        <v>779</v>
      </c>
    </row>
    <row r="5705" spans="11:16">
      <c r="K5705" s="362">
        <v>51054</v>
      </c>
      <c r="L5705" s="79" t="s">
        <v>769</v>
      </c>
      <c r="N5705" s="79" t="s">
        <v>752</v>
      </c>
      <c r="O5705" s="79" t="s">
        <v>758</v>
      </c>
      <c r="P5705" s="79" t="s">
        <v>779</v>
      </c>
    </row>
    <row r="5706" spans="11:16">
      <c r="K5706" s="362">
        <v>51055</v>
      </c>
      <c r="L5706" s="79" t="s">
        <v>770</v>
      </c>
      <c r="N5706" s="79" t="s">
        <v>752</v>
      </c>
      <c r="O5706" s="79" t="s">
        <v>775</v>
      </c>
      <c r="P5706" s="79" t="s">
        <v>750</v>
      </c>
    </row>
    <row r="5707" spans="11:16">
      <c r="K5707" s="362">
        <v>51056</v>
      </c>
      <c r="L5707" s="79" t="s">
        <v>771</v>
      </c>
      <c r="N5707" s="79" t="s">
        <v>777</v>
      </c>
      <c r="O5707" s="79" t="s">
        <v>754</v>
      </c>
      <c r="P5707" s="79" t="s">
        <v>750</v>
      </c>
    </row>
    <row r="5708" spans="11:16">
      <c r="K5708" s="362">
        <v>51057</v>
      </c>
      <c r="L5708" s="79" t="s">
        <v>772</v>
      </c>
      <c r="N5708" s="79" t="s">
        <v>752</v>
      </c>
      <c r="O5708" s="79" t="s">
        <v>790</v>
      </c>
      <c r="P5708" s="79" t="s">
        <v>750</v>
      </c>
    </row>
    <row r="5709" spans="11:16">
      <c r="K5709" s="362">
        <v>51058</v>
      </c>
      <c r="L5709" s="79" t="s">
        <v>773</v>
      </c>
      <c r="N5709" s="79" t="s">
        <v>782</v>
      </c>
      <c r="O5709" s="79" t="s">
        <v>754</v>
      </c>
      <c r="P5709" s="79" t="s">
        <v>779</v>
      </c>
    </row>
    <row r="5710" spans="11:16">
      <c r="K5710" s="362">
        <v>51059</v>
      </c>
      <c r="L5710" s="79" t="s">
        <v>774</v>
      </c>
      <c r="N5710" s="79" t="s">
        <v>777</v>
      </c>
      <c r="O5710" s="79" t="s">
        <v>754</v>
      </c>
      <c r="P5710" s="79" t="s">
        <v>781</v>
      </c>
    </row>
    <row r="5711" spans="11:16">
      <c r="K5711" s="362">
        <v>51060</v>
      </c>
      <c r="L5711" s="79" t="s">
        <v>767</v>
      </c>
      <c r="N5711" s="79" t="s">
        <v>750</v>
      </c>
      <c r="O5711" s="79" t="s">
        <v>778</v>
      </c>
      <c r="P5711" s="79" t="s">
        <v>780</v>
      </c>
    </row>
    <row r="5712" spans="11:16">
      <c r="K5712" s="362">
        <v>51061</v>
      </c>
      <c r="L5712" s="79" t="s">
        <v>769</v>
      </c>
      <c r="N5712" s="79" t="s">
        <v>776</v>
      </c>
      <c r="O5712" s="79" t="s">
        <v>752</v>
      </c>
      <c r="P5712" s="79" t="s">
        <v>785</v>
      </c>
    </row>
    <row r="5713" spans="11:16">
      <c r="K5713" s="362">
        <v>51062</v>
      </c>
      <c r="L5713" s="79" t="s">
        <v>770</v>
      </c>
      <c r="N5713" s="79" t="s">
        <v>750</v>
      </c>
      <c r="O5713" s="79" t="s">
        <v>783</v>
      </c>
      <c r="P5713" s="79" t="s">
        <v>754</v>
      </c>
    </row>
    <row r="5714" spans="11:16">
      <c r="K5714" s="362">
        <v>51063</v>
      </c>
      <c r="L5714" s="79" t="s">
        <v>771</v>
      </c>
      <c r="N5714" s="79" t="s">
        <v>784</v>
      </c>
      <c r="O5714" s="79" t="s">
        <v>752</v>
      </c>
      <c r="P5714" s="79" t="s">
        <v>754</v>
      </c>
    </row>
    <row r="5715" spans="11:16">
      <c r="K5715" s="362">
        <v>51064</v>
      </c>
      <c r="L5715" s="79" t="s">
        <v>772</v>
      </c>
      <c r="N5715" s="79" t="s">
        <v>781</v>
      </c>
      <c r="O5715" s="79" t="s">
        <v>783</v>
      </c>
      <c r="P5715" s="79" t="s">
        <v>775</v>
      </c>
    </row>
    <row r="5716" spans="11:16">
      <c r="K5716" s="362">
        <v>51065</v>
      </c>
      <c r="L5716" s="79" t="s">
        <v>773</v>
      </c>
      <c r="N5716" s="79" t="s">
        <v>792</v>
      </c>
      <c r="O5716" s="79" t="s">
        <v>786</v>
      </c>
      <c r="P5716" s="79" t="s">
        <v>785</v>
      </c>
    </row>
    <row r="5717" spans="11:16">
      <c r="K5717" s="362">
        <v>51066</v>
      </c>
      <c r="L5717" s="79" t="s">
        <v>774</v>
      </c>
      <c r="N5717" s="79" t="s">
        <v>750</v>
      </c>
      <c r="O5717" s="79" t="s">
        <v>777</v>
      </c>
      <c r="P5717" s="79" t="s">
        <v>789</v>
      </c>
    </row>
    <row r="5718" spans="11:16">
      <c r="K5718" s="362">
        <v>51067</v>
      </c>
      <c r="L5718" s="79" t="s">
        <v>767</v>
      </c>
      <c r="N5718" s="79" t="s">
        <v>785</v>
      </c>
      <c r="O5718" s="79" t="s">
        <v>751</v>
      </c>
      <c r="P5718" s="79" t="s">
        <v>777</v>
      </c>
    </row>
    <row r="5719" spans="11:16">
      <c r="K5719" s="362">
        <v>51068</v>
      </c>
      <c r="L5719" s="79" t="s">
        <v>769</v>
      </c>
      <c r="N5719" s="79" t="s">
        <v>780</v>
      </c>
      <c r="O5719" s="79" t="s">
        <v>750</v>
      </c>
      <c r="P5719" s="79" t="s">
        <v>783</v>
      </c>
    </row>
    <row r="5720" spans="11:16">
      <c r="K5720" s="362">
        <v>51069</v>
      </c>
      <c r="L5720" s="79" t="s">
        <v>770</v>
      </c>
      <c r="N5720" s="79" t="s">
        <v>780</v>
      </c>
      <c r="O5720" s="79" t="s">
        <v>781</v>
      </c>
      <c r="P5720" s="79" t="s">
        <v>787</v>
      </c>
    </row>
    <row r="5721" spans="11:16">
      <c r="K5721" s="362">
        <v>51070</v>
      </c>
      <c r="L5721" s="79" t="s">
        <v>771</v>
      </c>
      <c r="N5721" s="79" t="s">
        <v>775</v>
      </c>
      <c r="O5721" s="79" t="s">
        <v>750</v>
      </c>
      <c r="P5721" s="79" t="s">
        <v>783</v>
      </c>
    </row>
    <row r="5722" spans="11:16">
      <c r="K5722" s="362">
        <v>51071</v>
      </c>
      <c r="L5722" s="79" t="s">
        <v>772</v>
      </c>
      <c r="N5722" s="79" t="s">
        <v>775</v>
      </c>
      <c r="O5722" s="79" t="s">
        <v>779</v>
      </c>
      <c r="P5722" s="79" t="s">
        <v>778</v>
      </c>
    </row>
    <row r="5723" spans="11:16">
      <c r="K5723" s="362">
        <v>51072</v>
      </c>
      <c r="L5723" s="79" t="s">
        <v>773</v>
      </c>
      <c r="N5723" s="79" t="s">
        <v>754</v>
      </c>
      <c r="O5723" s="79" t="s">
        <v>750</v>
      </c>
      <c r="P5723" s="79" t="s">
        <v>752</v>
      </c>
    </row>
    <row r="5724" spans="11:16">
      <c r="K5724" s="362">
        <v>51073</v>
      </c>
      <c r="L5724" s="79" t="s">
        <v>774</v>
      </c>
      <c r="N5724" s="79" t="s">
        <v>789</v>
      </c>
      <c r="O5724" s="79" t="s">
        <v>781</v>
      </c>
      <c r="P5724" s="79" t="s">
        <v>752</v>
      </c>
    </row>
    <row r="5725" spans="11:16">
      <c r="K5725" s="362">
        <v>51074</v>
      </c>
      <c r="L5725" s="79" t="s">
        <v>767</v>
      </c>
      <c r="N5725" s="79" t="s">
        <v>753</v>
      </c>
      <c r="O5725" s="79" t="s">
        <v>754</v>
      </c>
      <c r="P5725" s="79" t="s">
        <v>750</v>
      </c>
    </row>
    <row r="5726" spans="11:16">
      <c r="K5726" s="362">
        <v>51075</v>
      </c>
      <c r="L5726" s="79" t="s">
        <v>769</v>
      </c>
      <c r="N5726" s="79" t="s">
        <v>782</v>
      </c>
      <c r="O5726" s="79" t="s">
        <v>754</v>
      </c>
      <c r="P5726" s="79" t="s">
        <v>750</v>
      </c>
    </row>
    <row r="5727" spans="11:16">
      <c r="K5727" s="362">
        <v>51076</v>
      </c>
      <c r="L5727" s="79" t="s">
        <v>770</v>
      </c>
      <c r="N5727" s="79" t="s">
        <v>752</v>
      </c>
      <c r="O5727" s="79" t="s">
        <v>758</v>
      </c>
      <c r="P5727" s="79" t="s">
        <v>779</v>
      </c>
    </row>
    <row r="5728" spans="11:16">
      <c r="K5728" s="362">
        <v>51077</v>
      </c>
      <c r="L5728" s="79" t="s">
        <v>771</v>
      </c>
      <c r="N5728" s="79" t="s">
        <v>752</v>
      </c>
      <c r="O5728" s="79" t="s">
        <v>754</v>
      </c>
      <c r="P5728" s="79" t="s">
        <v>750</v>
      </c>
    </row>
    <row r="5729" spans="11:16">
      <c r="K5729" s="362">
        <v>51078</v>
      </c>
      <c r="L5729" s="79" t="s">
        <v>772</v>
      </c>
      <c r="N5729" s="79" t="s">
        <v>782</v>
      </c>
      <c r="O5729" s="79" t="s">
        <v>775</v>
      </c>
      <c r="P5729" s="79" t="s">
        <v>750</v>
      </c>
    </row>
    <row r="5730" spans="11:16">
      <c r="K5730" s="362">
        <v>51079</v>
      </c>
      <c r="L5730" s="79" t="s">
        <v>773</v>
      </c>
      <c r="N5730" s="79" t="s">
        <v>752</v>
      </c>
      <c r="O5730" s="79" t="s">
        <v>754</v>
      </c>
      <c r="P5730" s="79" t="s">
        <v>781</v>
      </c>
    </row>
    <row r="5731" spans="11:16">
      <c r="K5731" s="362">
        <v>51080</v>
      </c>
      <c r="L5731" s="79" t="s">
        <v>774</v>
      </c>
      <c r="N5731" s="79" t="s">
        <v>777</v>
      </c>
      <c r="O5731" s="79" t="s">
        <v>780</v>
      </c>
      <c r="P5731" s="79" t="s">
        <v>750</v>
      </c>
    </row>
    <row r="5732" spans="11:16">
      <c r="K5732" s="362">
        <v>51081</v>
      </c>
      <c r="L5732" s="79" t="s">
        <v>767</v>
      </c>
      <c r="N5732" s="79" t="s">
        <v>776</v>
      </c>
      <c r="O5732" s="79" t="s">
        <v>753</v>
      </c>
      <c r="P5732" s="79" t="s">
        <v>754</v>
      </c>
    </row>
    <row r="5733" spans="11:16">
      <c r="K5733" s="362">
        <v>51082</v>
      </c>
      <c r="L5733" s="79" t="s">
        <v>769</v>
      </c>
      <c r="N5733" s="79" t="s">
        <v>750</v>
      </c>
      <c r="O5733" s="79" t="s">
        <v>782</v>
      </c>
      <c r="P5733" s="79" t="s">
        <v>758</v>
      </c>
    </row>
    <row r="5734" spans="11:16">
      <c r="K5734" s="362">
        <v>51083</v>
      </c>
      <c r="L5734" s="79" t="s">
        <v>770</v>
      </c>
      <c r="N5734" s="79" t="s">
        <v>776</v>
      </c>
      <c r="O5734" s="79" t="s">
        <v>753</v>
      </c>
      <c r="P5734" s="79" t="s">
        <v>775</v>
      </c>
    </row>
    <row r="5735" spans="11:16">
      <c r="K5735" s="362">
        <v>51084</v>
      </c>
      <c r="L5735" s="79" t="s">
        <v>771</v>
      </c>
      <c r="N5735" s="79" t="s">
        <v>779</v>
      </c>
      <c r="O5735" s="79" t="s">
        <v>783</v>
      </c>
      <c r="P5735" s="79" t="s">
        <v>754</v>
      </c>
    </row>
    <row r="5736" spans="11:16">
      <c r="K5736" s="362">
        <v>51085</v>
      </c>
      <c r="L5736" s="79" t="s">
        <v>772</v>
      </c>
      <c r="N5736" s="79" t="s">
        <v>781</v>
      </c>
      <c r="O5736" s="79" t="s">
        <v>783</v>
      </c>
      <c r="P5736" s="79" t="s">
        <v>754</v>
      </c>
    </row>
    <row r="5737" spans="11:16">
      <c r="K5737" s="362">
        <v>51086</v>
      </c>
      <c r="L5737" s="79" t="s">
        <v>773</v>
      </c>
      <c r="N5737" s="79" t="s">
        <v>750</v>
      </c>
      <c r="O5737" s="79" t="s">
        <v>752</v>
      </c>
      <c r="P5737" s="79" t="s">
        <v>754</v>
      </c>
    </row>
    <row r="5738" spans="11:16">
      <c r="K5738" s="362">
        <v>51087</v>
      </c>
      <c r="L5738" s="79" t="s">
        <v>774</v>
      </c>
      <c r="N5738" s="79" t="s">
        <v>781</v>
      </c>
      <c r="O5738" s="79" t="s">
        <v>783</v>
      </c>
      <c r="P5738" s="79" t="s">
        <v>754</v>
      </c>
    </row>
    <row r="5739" spans="11:16">
      <c r="K5739" s="362">
        <v>51088</v>
      </c>
      <c r="L5739" s="79" t="s">
        <v>767</v>
      </c>
      <c r="N5739" s="79" t="s">
        <v>775</v>
      </c>
      <c r="O5739" s="79" t="s">
        <v>750</v>
      </c>
      <c r="P5739" s="79" t="s">
        <v>752</v>
      </c>
    </row>
    <row r="5740" spans="11:16">
      <c r="K5740" s="362">
        <v>51089</v>
      </c>
      <c r="L5740" s="79" t="s">
        <v>769</v>
      </c>
      <c r="N5740" s="79" t="s">
        <v>754</v>
      </c>
      <c r="O5740" s="79" t="s">
        <v>776</v>
      </c>
      <c r="P5740" s="79" t="s">
        <v>782</v>
      </c>
    </row>
    <row r="5741" spans="11:16">
      <c r="K5741" s="362">
        <v>51090</v>
      </c>
      <c r="L5741" s="79" t="s">
        <v>770</v>
      </c>
      <c r="N5741" s="79" t="s">
        <v>754</v>
      </c>
      <c r="O5741" s="79" t="s">
        <v>751</v>
      </c>
      <c r="P5741" s="79" t="s">
        <v>783</v>
      </c>
    </row>
    <row r="5742" spans="11:16">
      <c r="K5742" s="362">
        <v>51091</v>
      </c>
      <c r="L5742" s="79" t="s">
        <v>771</v>
      </c>
      <c r="N5742" s="79" t="s">
        <v>754</v>
      </c>
      <c r="O5742" s="79" t="s">
        <v>781</v>
      </c>
      <c r="P5742" s="79" t="s">
        <v>783</v>
      </c>
    </row>
    <row r="5743" spans="11:16">
      <c r="K5743" s="362">
        <v>51092</v>
      </c>
      <c r="L5743" s="79" t="s">
        <v>772</v>
      </c>
      <c r="N5743" s="79" t="s">
        <v>788</v>
      </c>
      <c r="O5743" s="79" t="s">
        <v>750</v>
      </c>
      <c r="P5743" s="79" t="s">
        <v>752</v>
      </c>
    </row>
    <row r="5744" spans="11:16">
      <c r="K5744" s="362">
        <v>51093</v>
      </c>
      <c r="L5744" s="79" t="s">
        <v>773</v>
      </c>
      <c r="N5744" s="79" t="s">
        <v>789</v>
      </c>
      <c r="O5744" s="79" t="s">
        <v>750</v>
      </c>
      <c r="P5744" s="79" t="s">
        <v>783</v>
      </c>
    </row>
    <row r="5745" spans="11:16">
      <c r="K5745" s="362">
        <v>51094</v>
      </c>
      <c r="L5745" s="79" t="s">
        <v>774</v>
      </c>
      <c r="N5745" s="79" t="s">
        <v>790</v>
      </c>
      <c r="O5745" s="79" t="s">
        <v>776</v>
      </c>
      <c r="P5745" s="79" t="s">
        <v>752</v>
      </c>
    </row>
    <row r="5746" spans="11:16">
      <c r="K5746" s="362">
        <v>51095</v>
      </c>
      <c r="L5746" s="79" t="s">
        <v>767</v>
      </c>
      <c r="N5746" s="79" t="s">
        <v>752</v>
      </c>
      <c r="O5746" s="79" t="s">
        <v>790</v>
      </c>
      <c r="P5746" s="79" t="s">
        <v>791</v>
      </c>
    </row>
    <row r="5747" spans="11:16">
      <c r="K5747" s="362">
        <v>51096</v>
      </c>
      <c r="L5747" s="79" t="s">
        <v>769</v>
      </c>
      <c r="N5747" s="79" t="s">
        <v>777</v>
      </c>
      <c r="O5747" s="79" t="s">
        <v>788</v>
      </c>
      <c r="P5747" s="79" t="s">
        <v>750</v>
      </c>
    </row>
    <row r="5748" spans="11:16">
      <c r="K5748" s="362">
        <v>51097</v>
      </c>
      <c r="L5748" s="79" t="s">
        <v>770</v>
      </c>
      <c r="N5748" s="79" t="s">
        <v>752</v>
      </c>
      <c r="O5748" s="79" t="s">
        <v>788</v>
      </c>
      <c r="P5748" s="79" t="s">
        <v>751</v>
      </c>
    </row>
    <row r="5749" spans="11:16">
      <c r="K5749" s="362">
        <v>51098</v>
      </c>
      <c r="L5749" s="79" t="s">
        <v>771</v>
      </c>
      <c r="N5749" s="79" t="s">
        <v>783</v>
      </c>
      <c r="O5749" s="79" t="s">
        <v>775</v>
      </c>
      <c r="P5749" s="79" t="s">
        <v>750</v>
      </c>
    </row>
    <row r="5750" spans="11:16">
      <c r="K5750" s="362">
        <v>51099</v>
      </c>
      <c r="L5750" s="79" t="s">
        <v>772</v>
      </c>
      <c r="N5750" s="79" t="s">
        <v>752</v>
      </c>
      <c r="O5750" s="79" t="s">
        <v>780</v>
      </c>
      <c r="P5750" s="79" t="s">
        <v>781</v>
      </c>
    </row>
    <row r="5751" spans="11:16">
      <c r="K5751" s="362">
        <v>51100</v>
      </c>
      <c r="L5751" s="79" t="s">
        <v>773</v>
      </c>
      <c r="N5751" s="79" t="s">
        <v>782</v>
      </c>
      <c r="O5751" s="79" t="s">
        <v>754</v>
      </c>
      <c r="P5751" s="79" t="s">
        <v>781</v>
      </c>
    </row>
    <row r="5752" spans="11:16">
      <c r="K5752" s="362">
        <v>51101</v>
      </c>
      <c r="L5752" s="79" t="s">
        <v>774</v>
      </c>
      <c r="N5752" s="79" t="s">
        <v>752</v>
      </c>
      <c r="O5752" s="79" t="s">
        <v>789</v>
      </c>
      <c r="P5752" s="79" t="s">
        <v>779</v>
      </c>
    </row>
    <row r="5753" spans="11:16">
      <c r="K5753" s="362">
        <v>51102</v>
      </c>
      <c r="L5753" s="79" t="s">
        <v>767</v>
      </c>
      <c r="N5753" s="79" t="s">
        <v>779</v>
      </c>
      <c r="O5753" s="79" t="s">
        <v>752</v>
      </c>
      <c r="P5753" s="79" t="s">
        <v>785</v>
      </c>
    </row>
    <row r="5754" spans="11:16">
      <c r="K5754" s="362">
        <v>51103</v>
      </c>
      <c r="L5754" s="79" t="s">
        <v>769</v>
      </c>
      <c r="N5754" s="79" t="s">
        <v>781</v>
      </c>
      <c r="O5754" s="79" t="s">
        <v>752</v>
      </c>
      <c r="P5754" s="79" t="s">
        <v>754</v>
      </c>
    </row>
    <row r="5755" spans="11:16">
      <c r="K5755" s="362">
        <v>51104</v>
      </c>
      <c r="L5755" s="79" t="s">
        <v>770</v>
      </c>
      <c r="N5755" s="79" t="s">
        <v>750</v>
      </c>
      <c r="O5755" s="79" t="s">
        <v>753</v>
      </c>
      <c r="P5755" s="79" t="s">
        <v>754</v>
      </c>
    </row>
    <row r="5756" spans="11:16">
      <c r="K5756" s="362">
        <v>51105</v>
      </c>
      <c r="L5756" s="79" t="s">
        <v>771</v>
      </c>
      <c r="N5756" s="79" t="s">
        <v>779</v>
      </c>
      <c r="O5756" s="79" t="s">
        <v>752</v>
      </c>
      <c r="P5756" s="79" t="s">
        <v>785</v>
      </c>
    </row>
    <row r="5757" spans="11:16">
      <c r="K5757" s="362">
        <v>51106</v>
      </c>
      <c r="L5757" s="79" t="s">
        <v>772</v>
      </c>
      <c r="N5757" s="79" t="s">
        <v>750</v>
      </c>
      <c r="O5757" s="79" t="s">
        <v>752</v>
      </c>
      <c r="P5757" s="79" t="s">
        <v>785</v>
      </c>
    </row>
    <row r="5758" spans="11:16">
      <c r="K5758" s="362">
        <v>51107</v>
      </c>
      <c r="L5758" s="79" t="s">
        <v>773</v>
      </c>
      <c r="N5758" s="79" t="s">
        <v>776</v>
      </c>
      <c r="O5758" s="79" t="s">
        <v>782</v>
      </c>
      <c r="P5758" s="79" t="s">
        <v>788</v>
      </c>
    </row>
    <row r="5759" spans="11:16">
      <c r="K5759" s="362">
        <v>51108</v>
      </c>
      <c r="L5759" s="79" t="s">
        <v>774</v>
      </c>
      <c r="N5759" s="79" t="s">
        <v>776</v>
      </c>
      <c r="O5759" s="79" t="s">
        <v>752</v>
      </c>
      <c r="P5759" s="79" t="s">
        <v>754</v>
      </c>
    </row>
    <row r="5760" spans="11:16">
      <c r="K5760" s="362">
        <v>51109</v>
      </c>
      <c r="L5760" s="79" t="s">
        <v>767</v>
      </c>
      <c r="N5760" s="79" t="s">
        <v>754</v>
      </c>
      <c r="O5760" s="79" t="s">
        <v>779</v>
      </c>
      <c r="P5760" s="79" t="s">
        <v>753</v>
      </c>
    </row>
    <row r="5761" spans="11:16">
      <c r="K5761" s="362">
        <v>51110</v>
      </c>
      <c r="L5761" s="79" t="s">
        <v>769</v>
      </c>
      <c r="N5761" s="79" t="s">
        <v>754</v>
      </c>
      <c r="O5761" s="79" t="s">
        <v>779</v>
      </c>
      <c r="P5761" s="79" t="s">
        <v>783</v>
      </c>
    </row>
    <row r="5762" spans="11:16">
      <c r="K5762" s="362">
        <v>51111</v>
      </c>
      <c r="L5762" s="79" t="s">
        <v>770</v>
      </c>
      <c r="N5762" s="79" t="s">
        <v>775</v>
      </c>
      <c r="O5762" s="79" t="s">
        <v>750</v>
      </c>
      <c r="P5762" s="79" t="s">
        <v>777</v>
      </c>
    </row>
    <row r="5763" spans="11:16">
      <c r="K5763" s="362">
        <v>51112</v>
      </c>
      <c r="L5763" s="79" t="s">
        <v>771</v>
      </c>
      <c r="N5763" s="79" t="s">
        <v>754</v>
      </c>
      <c r="O5763" s="79" t="s">
        <v>779</v>
      </c>
      <c r="P5763" s="79" t="s">
        <v>752</v>
      </c>
    </row>
    <row r="5764" spans="11:16">
      <c r="K5764" s="362">
        <v>51113</v>
      </c>
      <c r="L5764" s="79" t="s">
        <v>772</v>
      </c>
      <c r="N5764" s="79" t="s">
        <v>790</v>
      </c>
      <c r="O5764" s="79" t="s">
        <v>750</v>
      </c>
      <c r="P5764" s="79" t="s">
        <v>778</v>
      </c>
    </row>
    <row r="5765" spans="11:16">
      <c r="K5765" s="362">
        <v>51114</v>
      </c>
      <c r="L5765" s="79" t="s">
        <v>773</v>
      </c>
      <c r="N5765" s="79" t="s">
        <v>754</v>
      </c>
      <c r="O5765" s="79" t="s">
        <v>750</v>
      </c>
      <c r="P5765" s="79" t="s">
        <v>752</v>
      </c>
    </row>
    <row r="5766" spans="11:16">
      <c r="K5766" s="362">
        <v>51115</v>
      </c>
      <c r="L5766" s="79" t="s">
        <v>774</v>
      </c>
      <c r="N5766" s="79" t="s">
        <v>780</v>
      </c>
      <c r="O5766" s="79" t="s">
        <v>750</v>
      </c>
      <c r="P5766" s="79" t="s">
        <v>782</v>
      </c>
    </row>
    <row r="5767" spans="11:16">
      <c r="K5767" s="362">
        <v>51116</v>
      </c>
      <c r="L5767" s="79" t="s">
        <v>767</v>
      </c>
      <c r="N5767" s="79" t="s">
        <v>752</v>
      </c>
      <c r="O5767" s="79" t="s">
        <v>790</v>
      </c>
      <c r="P5767" s="79" t="s">
        <v>750</v>
      </c>
    </row>
    <row r="5768" spans="11:16">
      <c r="K5768" s="362">
        <v>51117</v>
      </c>
      <c r="L5768" s="79" t="s">
        <v>769</v>
      </c>
      <c r="N5768" s="79" t="s">
        <v>752</v>
      </c>
      <c r="O5768" s="79" t="s">
        <v>754</v>
      </c>
      <c r="P5768" s="79" t="s">
        <v>781</v>
      </c>
    </row>
    <row r="5769" spans="11:16">
      <c r="K5769" s="362">
        <v>51118</v>
      </c>
      <c r="L5769" s="79" t="s">
        <v>770</v>
      </c>
      <c r="N5769" s="79" t="s">
        <v>752</v>
      </c>
      <c r="O5769" s="79" t="s">
        <v>754</v>
      </c>
      <c r="P5769" s="79" t="s">
        <v>750</v>
      </c>
    </row>
    <row r="5770" spans="11:16">
      <c r="K5770" s="362">
        <v>51119</v>
      </c>
      <c r="L5770" s="79" t="s">
        <v>771</v>
      </c>
      <c r="N5770" s="79" t="s">
        <v>782</v>
      </c>
      <c r="O5770" s="79" t="s">
        <v>775</v>
      </c>
      <c r="P5770" s="79" t="s">
        <v>750</v>
      </c>
    </row>
    <row r="5771" spans="11:16">
      <c r="K5771" s="362">
        <v>51120</v>
      </c>
      <c r="L5771" s="79" t="s">
        <v>772</v>
      </c>
      <c r="N5771" s="79" t="s">
        <v>752</v>
      </c>
      <c r="O5771" s="79" t="s">
        <v>754</v>
      </c>
      <c r="P5771" s="79" t="s">
        <v>781</v>
      </c>
    </row>
    <row r="5772" spans="11:16">
      <c r="K5772" s="362">
        <v>51121</v>
      </c>
      <c r="L5772" s="79" t="s">
        <v>773</v>
      </c>
      <c r="N5772" s="79" t="s">
        <v>777</v>
      </c>
      <c r="O5772" s="79" t="s">
        <v>780</v>
      </c>
      <c r="P5772" s="79" t="s">
        <v>750</v>
      </c>
    </row>
    <row r="5773" spans="11:16">
      <c r="K5773" s="362">
        <v>51122</v>
      </c>
      <c r="L5773" s="79" t="s">
        <v>774</v>
      </c>
      <c r="N5773" s="79" t="s">
        <v>783</v>
      </c>
      <c r="O5773" s="79" t="s">
        <v>758</v>
      </c>
      <c r="P5773" s="79" t="s">
        <v>750</v>
      </c>
    </row>
    <row r="5774" spans="11:16">
      <c r="K5774" s="362">
        <v>51123</v>
      </c>
      <c r="L5774" s="79" t="s">
        <v>767</v>
      </c>
      <c r="N5774" s="79" t="s">
        <v>750</v>
      </c>
      <c r="O5774" s="79" t="s">
        <v>782</v>
      </c>
      <c r="P5774" s="79" t="s">
        <v>758</v>
      </c>
    </row>
    <row r="5775" spans="11:16">
      <c r="K5775" s="362">
        <v>51124</v>
      </c>
      <c r="L5775" s="79" t="s">
        <v>769</v>
      </c>
      <c r="N5775" s="79" t="s">
        <v>776</v>
      </c>
      <c r="O5775" s="79" t="s">
        <v>753</v>
      </c>
      <c r="P5775" s="79" t="s">
        <v>775</v>
      </c>
    </row>
    <row r="5776" spans="11:16">
      <c r="K5776" s="362">
        <v>51125</v>
      </c>
      <c r="L5776" s="79" t="s">
        <v>770</v>
      </c>
      <c r="N5776" s="79" t="s">
        <v>779</v>
      </c>
      <c r="O5776" s="79" t="s">
        <v>783</v>
      </c>
      <c r="P5776" s="79" t="s">
        <v>754</v>
      </c>
    </row>
    <row r="5777" spans="11:16">
      <c r="K5777" s="362">
        <v>51126</v>
      </c>
      <c r="L5777" s="79" t="s">
        <v>771</v>
      </c>
      <c r="N5777" s="79" t="s">
        <v>781</v>
      </c>
      <c r="O5777" s="79" t="s">
        <v>783</v>
      </c>
      <c r="P5777" s="79" t="s">
        <v>754</v>
      </c>
    </row>
    <row r="5778" spans="11:16">
      <c r="K5778" s="362">
        <v>51127</v>
      </c>
      <c r="L5778" s="79" t="s">
        <v>772</v>
      </c>
      <c r="N5778" s="79" t="s">
        <v>750</v>
      </c>
      <c r="O5778" s="79" t="s">
        <v>752</v>
      </c>
      <c r="P5778" s="79" t="s">
        <v>754</v>
      </c>
    </row>
    <row r="5779" spans="11:16">
      <c r="K5779" s="362">
        <v>51128</v>
      </c>
      <c r="L5779" s="79" t="s">
        <v>773</v>
      </c>
      <c r="N5779" s="79" t="s">
        <v>781</v>
      </c>
      <c r="O5779" s="79" t="s">
        <v>783</v>
      </c>
      <c r="P5779" s="79" t="s">
        <v>754</v>
      </c>
    </row>
    <row r="5780" spans="11:16">
      <c r="K5780" s="362">
        <v>51129</v>
      </c>
      <c r="L5780" s="79" t="s">
        <v>774</v>
      </c>
      <c r="N5780" s="79" t="s">
        <v>776</v>
      </c>
      <c r="O5780" s="79" t="s">
        <v>752</v>
      </c>
      <c r="P5780" s="79" t="s">
        <v>754</v>
      </c>
    </row>
    <row r="5781" spans="11:16">
      <c r="K5781" s="362">
        <v>51130</v>
      </c>
      <c r="L5781" s="79" t="s">
        <v>767</v>
      </c>
      <c r="N5781" s="79" t="s">
        <v>754</v>
      </c>
      <c r="O5781" s="79" t="s">
        <v>776</v>
      </c>
      <c r="P5781" s="79" t="s">
        <v>782</v>
      </c>
    </row>
    <row r="5782" spans="11:16">
      <c r="K5782" s="362">
        <v>51131</v>
      </c>
      <c r="L5782" s="79" t="s">
        <v>769</v>
      </c>
      <c r="N5782" s="79" t="s">
        <v>754</v>
      </c>
      <c r="O5782" s="79" t="s">
        <v>750</v>
      </c>
      <c r="P5782" s="79" t="s">
        <v>752</v>
      </c>
    </row>
    <row r="5783" spans="11:16">
      <c r="K5783" s="362">
        <v>51132</v>
      </c>
      <c r="L5783" s="79" t="s">
        <v>770</v>
      </c>
      <c r="N5783" s="79" t="s">
        <v>754</v>
      </c>
      <c r="O5783" s="79" t="s">
        <v>776</v>
      </c>
      <c r="P5783" s="79" t="s">
        <v>782</v>
      </c>
    </row>
    <row r="5784" spans="11:16">
      <c r="K5784" s="362">
        <v>51133</v>
      </c>
      <c r="L5784" s="79" t="s">
        <v>771</v>
      </c>
      <c r="N5784" s="79" t="s">
        <v>754</v>
      </c>
      <c r="O5784" s="79" t="s">
        <v>751</v>
      </c>
      <c r="P5784" s="79" t="s">
        <v>782</v>
      </c>
    </row>
    <row r="5785" spans="11:16">
      <c r="K5785" s="362">
        <v>51134</v>
      </c>
      <c r="L5785" s="79" t="s">
        <v>772</v>
      </c>
      <c r="N5785" s="79" t="s">
        <v>754</v>
      </c>
      <c r="O5785" s="79" t="s">
        <v>776</v>
      </c>
      <c r="P5785" s="79" t="s">
        <v>752</v>
      </c>
    </row>
    <row r="5786" spans="11:16">
      <c r="K5786" s="362">
        <v>51135</v>
      </c>
      <c r="L5786" s="79" t="s">
        <v>773</v>
      </c>
      <c r="N5786" s="79" t="s">
        <v>785</v>
      </c>
      <c r="O5786" s="79" t="s">
        <v>750</v>
      </c>
      <c r="P5786" s="79" t="s">
        <v>752</v>
      </c>
    </row>
    <row r="5787" spans="11:16">
      <c r="K5787" s="362">
        <v>51136</v>
      </c>
      <c r="L5787" s="79" t="s">
        <v>774</v>
      </c>
      <c r="N5787" s="79" t="s">
        <v>754</v>
      </c>
      <c r="O5787" s="79" t="s">
        <v>784</v>
      </c>
      <c r="P5787" s="79" t="s">
        <v>752</v>
      </c>
    </row>
    <row r="5788" spans="11:16">
      <c r="K5788" s="362">
        <v>51137</v>
      </c>
      <c r="L5788" s="79" t="s">
        <v>767</v>
      </c>
      <c r="N5788" s="79" t="s">
        <v>782</v>
      </c>
      <c r="O5788" s="79" t="s">
        <v>754</v>
      </c>
      <c r="P5788" s="79" t="s">
        <v>779</v>
      </c>
    </row>
    <row r="5789" spans="11:16">
      <c r="K5789" s="362">
        <v>51138</v>
      </c>
      <c r="L5789" s="79" t="s">
        <v>769</v>
      </c>
      <c r="N5789" s="79" t="s">
        <v>777</v>
      </c>
      <c r="O5789" s="79" t="s">
        <v>754</v>
      </c>
      <c r="P5789" s="79" t="s">
        <v>781</v>
      </c>
    </row>
    <row r="5790" spans="11:16">
      <c r="K5790" s="362">
        <v>51139</v>
      </c>
      <c r="L5790" s="79" t="s">
        <v>770</v>
      </c>
      <c r="N5790" s="79" t="s">
        <v>752</v>
      </c>
      <c r="O5790" s="79" t="s">
        <v>790</v>
      </c>
      <c r="P5790" s="79" t="s">
        <v>779</v>
      </c>
    </row>
    <row r="5791" spans="11:16">
      <c r="K5791" s="362">
        <v>51140</v>
      </c>
      <c r="L5791" s="79" t="s">
        <v>771</v>
      </c>
      <c r="N5791" s="79" t="s">
        <v>783</v>
      </c>
      <c r="O5791" s="79" t="s">
        <v>754</v>
      </c>
      <c r="P5791" s="79" t="s">
        <v>781</v>
      </c>
    </row>
    <row r="5792" spans="11:16">
      <c r="K5792" s="362">
        <v>51141</v>
      </c>
      <c r="L5792" s="79" t="s">
        <v>772</v>
      </c>
      <c r="N5792" s="79" t="s">
        <v>752</v>
      </c>
      <c r="O5792" s="79" t="s">
        <v>754</v>
      </c>
      <c r="P5792" s="79" t="s">
        <v>792</v>
      </c>
    </row>
    <row r="5793" spans="11:16">
      <c r="K5793" s="362">
        <v>51142</v>
      </c>
      <c r="L5793" s="79" t="s">
        <v>773</v>
      </c>
      <c r="N5793" s="79" t="s">
        <v>752</v>
      </c>
      <c r="O5793" s="79" t="s">
        <v>780</v>
      </c>
      <c r="P5793" s="79" t="s">
        <v>750</v>
      </c>
    </row>
    <row r="5794" spans="11:16">
      <c r="K5794" s="362">
        <v>51143</v>
      </c>
      <c r="L5794" s="79" t="s">
        <v>774</v>
      </c>
      <c r="N5794" s="79" t="s">
        <v>752</v>
      </c>
      <c r="O5794" s="79" t="s">
        <v>754</v>
      </c>
      <c r="P5794" s="79" t="s">
        <v>750</v>
      </c>
    </row>
    <row r="5795" spans="11:16">
      <c r="K5795" s="362">
        <v>51144</v>
      </c>
      <c r="L5795" s="79" t="s">
        <v>767</v>
      </c>
      <c r="N5795" s="79" t="s">
        <v>781</v>
      </c>
      <c r="O5795" s="79" t="s">
        <v>782</v>
      </c>
      <c r="P5795" s="79" t="s">
        <v>754</v>
      </c>
    </row>
    <row r="5796" spans="11:16">
      <c r="K5796" s="362">
        <v>51145</v>
      </c>
      <c r="L5796" s="79" t="s">
        <v>769</v>
      </c>
      <c r="N5796" s="79" t="s">
        <v>750</v>
      </c>
      <c r="O5796" s="79" t="s">
        <v>753</v>
      </c>
      <c r="P5796" s="79" t="s">
        <v>775</v>
      </c>
    </row>
    <row r="5797" spans="11:16">
      <c r="K5797" s="362">
        <v>51146</v>
      </c>
      <c r="L5797" s="79" t="s">
        <v>770</v>
      </c>
      <c r="N5797" s="79" t="s">
        <v>750</v>
      </c>
      <c r="O5797" s="79" t="s">
        <v>752</v>
      </c>
      <c r="P5797" s="79" t="s">
        <v>785</v>
      </c>
    </row>
    <row r="5798" spans="11:16">
      <c r="K5798" s="362">
        <v>51147</v>
      </c>
      <c r="L5798" s="79" t="s">
        <v>771</v>
      </c>
      <c r="N5798" s="79" t="s">
        <v>784</v>
      </c>
      <c r="O5798" s="79" t="s">
        <v>752</v>
      </c>
      <c r="P5798" s="79" t="s">
        <v>754</v>
      </c>
    </row>
    <row r="5799" spans="11:16">
      <c r="K5799" s="362">
        <v>51148</v>
      </c>
      <c r="L5799" s="79" t="s">
        <v>772</v>
      </c>
      <c r="N5799" s="79" t="s">
        <v>750</v>
      </c>
      <c r="O5799" s="79" t="s">
        <v>782</v>
      </c>
      <c r="P5799" s="79" t="s">
        <v>754</v>
      </c>
    </row>
    <row r="5800" spans="11:16">
      <c r="K5800" s="362">
        <v>51149</v>
      </c>
      <c r="L5800" s="79" t="s">
        <v>773</v>
      </c>
      <c r="N5800" s="79" t="s">
        <v>779</v>
      </c>
      <c r="O5800" s="79" t="s">
        <v>752</v>
      </c>
      <c r="P5800" s="79" t="s">
        <v>790</v>
      </c>
    </row>
    <row r="5801" spans="11:16">
      <c r="K5801" s="362">
        <v>51150</v>
      </c>
      <c r="L5801" s="79" t="s">
        <v>774</v>
      </c>
      <c r="N5801" s="79" t="s">
        <v>750</v>
      </c>
      <c r="O5801" s="79" t="s">
        <v>752</v>
      </c>
      <c r="P5801" s="79" t="s">
        <v>754</v>
      </c>
    </row>
    <row r="5802" spans="11:16">
      <c r="K5802" s="362">
        <v>51151</v>
      </c>
      <c r="L5802" s="79" t="s">
        <v>767</v>
      </c>
      <c r="N5802" s="79" t="s">
        <v>785</v>
      </c>
      <c r="O5802" s="79" t="s">
        <v>750</v>
      </c>
      <c r="P5802" s="79" t="s">
        <v>752</v>
      </c>
    </row>
    <row r="5803" spans="11:16">
      <c r="K5803" s="362">
        <v>51152</v>
      </c>
      <c r="L5803" s="79" t="s">
        <v>769</v>
      </c>
      <c r="N5803" s="79" t="s">
        <v>789</v>
      </c>
      <c r="O5803" s="79" t="s">
        <v>791</v>
      </c>
      <c r="P5803" s="79" t="s">
        <v>752</v>
      </c>
    </row>
    <row r="5804" spans="11:16">
      <c r="K5804" s="362">
        <v>51153</v>
      </c>
      <c r="L5804" s="79" t="s">
        <v>770</v>
      </c>
      <c r="N5804" s="79" t="s">
        <v>775</v>
      </c>
      <c r="O5804" s="79" t="s">
        <v>751</v>
      </c>
      <c r="P5804" s="79" t="s">
        <v>782</v>
      </c>
    </row>
    <row r="5805" spans="11:16">
      <c r="K5805" s="362">
        <v>51154</v>
      </c>
      <c r="L5805" s="79" t="s">
        <v>771</v>
      </c>
      <c r="N5805" s="79" t="s">
        <v>785</v>
      </c>
      <c r="O5805" s="79" t="s">
        <v>776</v>
      </c>
      <c r="P5805" s="79" t="s">
        <v>778</v>
      </c>
    </row>
    <row r="5806" spans="11:16">
      <c r="K5806" s="362">
        <v>51155</v>
      </c>
      <c r="L5806" s="79" t="s">
        <v>772</v>
      </c>
      <c r="N5806" s="79" t="s">
        <v>754</v>
      </c>
      <c r="O5806" s="79" t="s">
        <v>750</v>
      </c>
      <c r="P5806" s="79" t="s">
        <v>753</v>
      </c>
    </row>
    <row r="5807" spans="11:16">
      <c r="K5807" s="362">
        <v>51156</v>
      </c>
      <c r="L5807" s="79" t="s">
        <v>773</v>
      </c>
      <c r="N5807" s="79" t="s">
        <v>785</v>
      </c>
      <c r="O5807" s="79" t="s">
        <v>781</v>
      </c>
      <c r="P5807" s="79" t="s">
        <v>777</v>
      </c>
    </row>
    <row r="5808" spans="11:16">
      <c r="K5808" s="362">
        <v>51157</v>
      </c>
      <c r="L5808" s="79" t="s">
        <v>774</v>
      </c>
      <c r="N5808" s="79" t="s">
        <v>788</v>
      </c>
      <c r="O5808" s="79" t="s">
        <v>779</v>
      </c>
      <c r="P5808" s="79" t="s">
        <v>783</v>
      </c>
    </row>
    <row r="5809" spans="11:16">
      <c r="K5809" s="362">
        <v>51158</v>
      </c>
      <c r="L5809" s="79" t="s">
        <v>767</v>
      </c>
      <c r="N5809" s="79" t="s">
        <v>782</v>
      </c>
      <c r="O5809" s="79" t="s">
        <v>754</v>
      </c>
      <c r="P5809" s="79" t="s">
        <v>781</v>
      </c>
    </row>
    <row r="5810" spans="11:16">
      <c r="K5810" s="362">
        <v>51159</v>
      </c>
      <c r="L5810" s="79" t="s">
        <v>769</v>
      </c>
      <c r="N5810" s="79" t="s">
        <v>777</v>
      </c>
      <c r="O5810" s="79" t="s">
        <v>754</v>
      </c>
      <c r="P5810" s="79" t="s">
        <v>776</v>
      </c>
    </row>
    <row r="5811" spans="11:16">
      <c r="K5811" s="362">
        <v>51160</v>
      </c>
      <c r="L5811" s="79" t="s">
        <v>770</v>
      </c>
      <c r="N5811" s="79" t="s">
        <v>752</v>
      </c>
      <c r="O5811" s="79" t="s">
        <v>790</v>
      </c>
      <c r="P5811" s="79" t="s">
        <v>750</v>
      </c>
    </row>
    <row r="5812" spans="11:16">
      <c r="K5812" s="362">
        <v>51161</v>
      </c>
      <c r="L5812" s="79" t="s">
        <v>771</v>
      </c>
      <c r="N5812" s="79" t="s">
        <v>752</v>
      </c>
      <c r="O5812" s="79" t="s">
        <v>785</v>
      </c>
      <c r="P5812" s="79" t="s">
        <v>776</v>
      </c>
    </row>
    <row r="5813" spans="11:16">
      <c r="K5813" s="362">
        <v>51162</v>
      </c>
      <c r="L5813" s="79" t="s">
        <v>772</v>
      </c>
      <c r="N5813" s="79" t="s">
        <v>783</v>
      </c>
      <c r="O5813" s="79" t="s">
        <v>789</v>
      </c>
      <c r="P5813" s="79" t="s">
        <v>791</v>
      </c>
    </row>
    <row r="5814" spans="11:16">
      <c r="K5814" s="362">
        <v>51163</v>
      </c>
      <c r="L5814" s="79" t="s">
        <v>773</v>
      </c>
      <c r="N5814" s="79" t="s">
        <v>777</v>
      </c>
      <c r="O5814" s="79" t="s">
        <v>754</v>
      </c>
      <c r="P5814" s="79" t="s">
        <v>781</v>
      </c>
    </row>
    <row r="5815" spans="11:16">
      <c r="K5815" s="362">
        <v>51164</v>
      </c>
      <c r="L5815" s="79" t="s">
        <v>774</v>
      </c>
      <c r="N5815" s="79" t="s">
        <v>787</v>
      </c>
      <c r="O5815" s="79" t="s">
        <v>785</v>
      </c>
      <c r="P5815" s="79" t="s">
        <v>751</v>
      </c>
    </row>
    <row r="5816" spans="11:16">
      <c r="K5816" s="362">
        <v>51165</v>
      </c>
      <c r="L5816" s="79" t="s">
        <v>767</v>
      </c>
      <c r="N5816" s="79" t="s">
        <v>781</v>
      </c>
      <c r="O5816" s="79" t="s">
        <v>782</v>
      </c>
      <c r="P5816" s="79" t="s">
        <v>754</v>
      </c>
    </row>
    <row r="5817" spans="11:16">
      <c r="K5817" s="362">
        <v>51166</v>
      </c>
      <c r="L5817" s="79" t="s">
        <v>769</v>
      </c>
      <c r="N5817" s="79" t="s">
        <v>776</v>
      </c>
      <c r="O5817" s="79" t="s">
        <v>782</v>
      </c>
      <c r="P5817" s="79" t="s">
        <v>785</v>
      </c>
    </row>
    <row r="5818" spans="11:16">
      <c r="K5818" s="362">
        <v>51167</v>
      </c>
      <c r="L5818" s="79" t="s">
        <v>770</v>
      </c>
      <c r="N5818" s="79" t="s">
        <v>792</v>
      </c>
      <c r="O5818" s="79" t="s">
        <v>783</v>
      </c>
      <c r="P5818" s="79" t="s">
        <v>754</v>
      </c>
    </row>
    <row r="5819" spans="11:16">
      <c r="K5819" s="362">
        <v>51168</v>
      </c>
      <c r="L5819" s="79" t="s">
        <v>771</v>
      </c>
      <c r="N5819" s="79" t="s">
        <v>776</v>
      </c>
      <c r="O5819" s="79" t="s">
        <v>783</v>
      </c>
      <c r="P5819" s="79" t="s">
        <v>780</v>
      </c>
    </row>
    <row r="5820" spans="11:16">
      <c r="K5820" s="362">
        <v>51169</v>
      </c>
      <c r="L5820" s="79" t="s">
        <v>772</v>
      </c>
      <c r="N5820" s="79" t="s">
        <v>784</v>
      </c>
      <c r="O5820" s="79" t="s">
        <v>752</v>
      </c>
      <c r="P5820" s="79" t="s">
        <v>754</v>
      </c>
    </row>
    <row r="5821" spans="11:16">
      <c r="K5821" s="362">
        <v>51170</v>
      </c>
      <c r="L5821" s="79" t="s">
        <v>773</v>
      </c>
      <c r="N5821" s="79" t="s">
        <v>750</v>
      </c>
      <c r="O5821" s="79" t="s">
        <v>787</v>
      </c>
      <c r="P5821" s="79" t="s">
        <v>785</v>
      </c>
    </row>
    <row r="5822" spans="11:16">
      <c r="K5822" s="362">
        <v>51171</v>
      </c>
      <c r="L5822" s="79" t="s">
        <v>774</v>
      </c>
      <c r="N5822" s="79" t="s">
        <v>750</v>
      </c>
      <c r="O5822" s="79" t="s">
        <v>753</v>
      </c>
      <c r="P5822" s="79" t="s">
        <v>754</v>
      </c>
    </row>
    <row r="5823" spans="11:16">
      <c r="K5823" s="362">
        <v>51172</v>
      </c>
      <c r="L5823" s="79" t="s">
        <v>767</v>
      </c>
      <c r="N5823" s="79" t="s">
        <v>754</v>
      </c>
      <c r="O5823" s="79" t="s">
        <v>779</v>
      </c>
      <c r="P5823" s="79" t="s">
        <v>752</v>
      </c>
    </row>
    <row r="5824" spans="11:16">
      <c r="K5824" s="362">
        <v>51173</v>
      </c>
      <c r="L5824" s="79" t="s">
        <v>769</v>
      </c>
      <c r="N5824" s="79" t="s">
        <v>754</v>
      </c>
      <c r="O5824" s="79" t="s">
        <v>750</v>
      </c>
      <c r="P5824" s="79" t="s">
        <v>753</v>
      </c>
    </row>
    <row r="5825" spans="11:16">
      <c r="K5825" s="362">
        <v>51174</v>
      </c>
      <c r="L5825" s="79" t="s">
        <v>770</v>
      </c>
      <c r="N5825" s="79" t="s">
        <v>780</v>
      </c>
      <c r="O5825" s="79" t="s">
        <v>750</v>
      </c>
      <c r="P5825" s="79" t="s">
        <v>752</v>
      </c>
    </row>
    <row r="5826" spans="11:16">
      <c r="K5826" s="362">
        <v>51175</v>
      </c>
      <c r="L5826" s="79" t="s">
        <v>771</v>
      </c>
      <c r="N5826" s="79" t="s">
        <v>754</v>
      </c>
      <c r="O5826" s="79" t="s">
        <v>776</v>
      </c>
      <c r="P5826" s="79" t="s">
        <v>782</v>
      </c>
    </row>
    <row r="5827" spans="11:16">
      <c r="K5827" s="362">
        <v>51176</v>
      </c>
      <c r="L5827" s="79" t="s">
        <v>772</v>
      </c>
      <c r="N5827" s="79" t="s">
        <v>775</v>
      </c>
      <c r="O5827" s="79" t="s">
        <v>750</v>
      </c>
      <c r="P5827" s="79" t="s">
        <v>777</v>
      </c>
    </row>
    <row r="5828" spans="11:16">
      <c r="K5828" s="362">
        <v>51177</v>
      </c>
      <c r="L5828" s="79" t="s">
        <v>773</v>
      </c>
      <c r="N5828" s="79" t="s">
        <v>775</v>
      </c>
      <c r="O5828" s="79" t="s">
        <v>750</v>
      </c>
      <c r="P5828" s="79" t="s">
        <v>752</v>
      </c>
    </row>
    <row r="5829" spans="11:16">
      <c r="K5829" s="362">
        <v>51178</v>
      </c>
      <c r="L5829" s="79" t="s">
        <v>774</v>
      </c>
      <c r="N5829" s="79" t="s">
        <v>754</v>
      </c>
      <c r="O5829" s="79" t="s">
        <v>750</v>
      </c>
      <c r="P5829" s="79" t="s">
        <v>777</v>
      </c>
    </row>
    <row r="5830" spans="11:16">
      <c r="K5830" s="362">
        <v>51179</v>
      </c>
      <c r="L5830" s="79" t="s">
        <v>767</v>
      </c>
      <c r="N5830" s="79" t="s">
        <v>783</v>
      </c>
      <c r="O5830" s="79" t="s">
        <v>754</v>
      </c>
      <c r="P5830" s="79" t="s">
        <v>776</v>
      </c>
    </row>
    <row r="5831" spans="11:16">
      <c r="K5831" s="362">
        <v>51180</v>
      </c>
      <c r="L5831" s="79" t="s">
        <v>769</v>
      </c>
      <c r="N5831" s="79" t="s">
        <v>752</v>
      </c>
      <c r="O5831" s="79" t="s">
        <v>754</v>
      </c>
      <c r="P5831" s="79" t="s">
        <v>750</v>
      </c>
    </row>
    <row r="5832" spans="11:16">
      <c r="K5832" s="362">
        <v>51181</v>
      </c>
      <c r="L5832" s="79" t="s">
        <v>770</v>
      </c>
      <c r="N5832" s="79" t="s">
        <v>783</v>
      </c>
      <c r="O5832" s="79" t="s">
        <v>780</v>
      </c>
      <c r="P5832" s="79" t="s">
        <v>750</v>
      </c>
    </row>
    <row r="5833" spans="11:16">
      <c r="K5833" s="362">
        <v>51182</v>
      </c>
      <c r="L5833" s="79" t="s">
        <v>771</v>
      </c>
      <c r="N5833" s="79" t="s">
        <v>752</v>
      </c>
      <c r="O5833" s="79" t="s">
        <v>754</v>
      </c>
      <c r="P5833" s="79" t="s">
        <v>750</v>
      </c>
    </row>
    <row r="5834" spans="11:16">
      <c r="K5834" s="362">
        <v>51183</v>
      </c>
      <c r="L5834" s="79" t="s">
        <v>772</v>
      </c>
      <c r="N5834" s="79" t="s">
        <v>783</v>
      </c>
      <c r="O5834" s="79" t="s">
        <v>780</v>
      </c>
      <c r="P5834" s="79" t="s">
        <v>750</v>
      </c>
    </row>
    <row r="5835" spans="11:16">
      <c r="K5835" s="362">
        <v>51184</v>
      </c>
      <c r="L5835" s="79" t="s">
        <v>773</v>
      </c>
      <c r="N5835" s="79" t="s">
        <v>753</v>
      </c>
      <c r="O5835" s="79" t="s">
        <v>780</v>
      </c>
      <c r="P5835" s="79" t="s">
        <v>750</v>
      </c>
    </row>
    <row r="5836" spans="11:16">
      <c r="K5836" s="362">
        <v>51185</v>
      </c>
      <c r="L5836" s="79" t="s">
        <v>774</v>
      </c>
      <c r="N5836" s="79" t="s">
        <v>783</v>
      </c>
      <c r="O5836" s="79" t="s">
        <v>754</v>
      </c>
      <c r="P5836" s="79" t="s">
        <v>781</v>
      </c>
    </row>
    <row r="5837" spans="11:16">
      <c r="K5837" s="362">
        <v>51186</v>
      </c>
      <c r="L5837" s="79" t="s">
        <v>767</v>
      </c>
      <c r="N5837" s="79" t="s">
        <v>750</v>
      </c>
      <c r="O5837" s="79" t="s">
        <v>752</v>
      </c>
      <c r="P5837" s="79" t="s">
        <v>754</v>
      </c>
    </row>
    <row r="5838" spans="11:16">
      <c r="K5838" s="362">
        <v>51187</v>
      </c>
      <c r="L5838" s="79" t="s">
        <v>769</v>
      </c>
      <c r="N5838" s="79" t="s">
        <v>784</v>
      </c>
      <c r="O5838" s="79" t="s">
        <v>752</v>
      </c>
      <c r="P5838" s="79" t="s">
        <v>780</v>
      </c>
    </row>
    <row r="5839" spans="11:16">
      <c r="K5839" s="362">
        <v>51188</v>
      </c>
      <c r="L5839" s="79" t="s">
        <v>770</v>
      </c>
      <c r="N5839" s="79" t="s">
        <v>750</v>
      </c>
      <c r="O5839" s="79" t="s">
        <v>782</v>
      </c>
      <c r="P5839" s="79" t="s">
        <v>785</v>
      </c>
    </row>
    <row r="5840" spans="11:16">
      <c r="K5840" s="362">
        <v>51189</v>
      </c>
      <c r="L5840" s="79" t="s">
        <v>771</v>
      </c>
      <c r="N5840" s="79" t="s">
        <v>750</v>
      </c>
      <c r="O5840" s="79" t="s">
        <v>777</v>
      </c>
      <c r="P5840" s="79" t="s">
        <v>754</v>
      </c>
    </row>
    <row r="5841" spans="11:16">
      <c r="K5841" s="362">
        <v>51190</v>
      </c>
      <c r="L5841" s="79" t="s">
        <v>772</v>
      </c>
      <c r="N5841" s="79" t="s">
        <v>784</v>
      </c>
      <c r="O5841" s="79" t="s">
        <v>782</v>
      </c>
      <c r="P5841" s="79" t="s">
        <v>775</v>
      </c>
    </row>
    <row r="5842" spans="11:16">
      <c r="K5842" s="362">
        <v>51191</v>
      </c>
      <c r="L5842" s="79" t="s">
        <v>773</v>
      </c>
      <c r="N5842" s="79" t="s">
        <v>750</v>
      </c>
      <c r="O5842" s="79" t="s">
        <v>777</v>
      </c>
      <c r="P5842" s="79" t="s">
        <v>754</v>
      </c>
    </row>
    <row r="5843" spans="11:16">
      <c r="K5843" s="362">
        <v>51192</v>
      </c>
      <c r="L5843" s="79" t="s">
        <v>774</v>
      </c>
      <c r="N5843" s="79" t="s">
        <v>750</v>
      </c>
      <c r="O5843" s="79" t="s">
        <v>787</v>
      </c>
      <c r="P5843" s="79" t="s">
        <v>754</v>
      </c>
    </row>
    <row r="5844" spans="11:16">
      <c r="K5844" s="362">
        <v>51193</v>
      </c>
      <c r="L5844" s="79" t="s">
        <v>767</v>
      </c>
      <c r="N5844" s="79" t="s">
        <v>780</v>
      </c>
      <c r="O5844" s="79" t="s">
        <v>750</v>
      </c>
      <c r="P5844" s="79" t="s">
        <v>752</v>
      </c>
    </row>
    <row r="5845" spans="11:16">
      <c r="K5845" s="362">
        <v>51194</v>
      </c>
      <c r="L5845" s="79" t="s">
        <v>769</v>
      </c>
      <c r="N5845" s="79" t="s">
        <v>754</v>
      </c>
      <c r="O5845" s="79" t="s">
        <v>750</v>
      </c>
      <c r="P5845" s="79" t="s">
        <v>777</v>
      </c>
    </row>
    <row r="5846" spans="11:16">
      <c r="K5846" s="362">
        <v>51195</v>
      </c>
      <c r="L5846" s="79" t="s">
        <v>770</v>
      </c>
      <c r="N5846" s="79" t="s">
        <v>780</v>
      </c>
      <c r="O5846" s="79" t="s">
        <v>750</v>
      </c>
      <c r="P5846" s="79" t="s">
        <v>752</v>
      </c>
    </row>
    <row r="5847" spans="11:16">
      <c r="K5847" s="362">
        <v>51196</v>
      </c>
      <c r="L5847" s="79" t="s">
        <v>771</v>
      </c>
      <c r="N5847" s="79" t="s">
        <v>758</v>
      </c>
      <c r="O5847" s="79" t="s">
        <v>776</v>
      </c>
      <c r="P5847" s="79" t="s">
        <v>752</v>
      </c>
    </row>
    <row r="5848" spans="11:16">
      <c r="K5848" s="362">
        <v>51197</v>
      </c>
      <c r="L5848" s="79" t="s">
        <v>772</v>
      </c>
      <c r="N5848" s="79" t="s">
        <v>754</v>
      </c>
      <c r="O5848" s="79" t="s">
        <v>781</v>
      </c>
      <c r="P5848" s="79" t="s">
        <v>783</v>
      </c>
    </row>
    <row r="5849" spans="11:16">
      <c r="K5849" s="362">
        <v>51198</v>
      </c>
      <c r="L5849" s="79" t="s">
        <v>773</v>
      </c>
      <c r="N5849" s="79" t="s">
        <v>785</v>
      </c>
      <c r="O5849" s="79" t="s">
        <v>750</v>
      </c>
      <c r="P5849" s="79" t="s">
        <v>752</v>
      </c>
    </row>
    <row r="5850" spans="11:16">
      <c r="K5850" s="362">
        <v>51199</v>
      </c>
      <c r="L5850" s="79" t="s">
        <v>774</v>
      </c>
      <c r="N5850" s="79" t="s">
        <v>775</v>
      </c>
      <c r="O5850" s="79" t="s">
        <v>750</v>
      </c>
      <c r="P5850" s="79" t="s">
        <v>787</v>
      </c>
    </row>
    <row r="5851" spans="11:16">
      <c r="K5851" s="362">
        <v>51200</v>
      </c>
      <c r="L5851" s="79" t="s">
        <v>767</v>
      </c>
      <c r="N5851" s="79" t="s">
        <v>752</v>
      </c>
      <c r="O5851" s="79" t="s">
        <v>754</v>
      </c>
      <c r="P5851" s="79" t="s">
        <v>751</v>
      </c>
    </row>
    <row r="5852" spans="11:16">
      <c r="K5852" s="362">
        <v>51201</v>
      </c>
      <c r="L5852" s="79" t="s">
        <v>769</v>
      </c>
      <c r="N5852" s="79" t="s">
        <v>752</v>
      </c>
      <c r="O5852" s="79" t="s">
        <v>754</v>
      </c>
      <c r="P5852" s="79" t="s">
        <v>781</v>
      </c>
    </row>
    <row r="5853" spans="11:16">
      <c r="K5853" s="362">
        <v>51202</v>
      </c>
      <c r="L5853" s="79" t="s">
        <v>770</v>
      </c>
      <c r="N5853" s="79" t="s">
        <v>783</v>
      </c>
      <c r="O5853" s="79" t="s">
        <v>780</v>
      </c>
      <c r="P5853" s="79" t="s">
        <v>779</v>
      </c>
    </row>
    <row r="5854" spans="11:16">
      <c r="K5854" s="362">
        <v>51203</v>
      </c>
      <c r="L5854" s="79" t="s">
        <v>771</v>
      </c>
      <c r="N5854" s="79" t="s">
        <v>752</v>
      </c>
      <c r="O5854" s="79" t="s">
        <v>758</v>
      </c>
      <c r="P5854" s="79" t="s">
        <v>781</v>
      </c>
    </row>
    <row r="5855" spans="11:16">
      <c r="K5855" s="362">
        <v>51204</v>
      </c>
      <c r="L5855" s="79" t="s">
        <v>772</v>
      </c>
      <c r="N5855" s="79" t="s">
        <v>783</v>
      </c>
      <c r="O5855" s="79" t="s">
        <v>780</v>
      </c>
      <c r="P5855" s="79" t="s">
        <v>779</v>
      </c>
    </row>
    <row r="5856" spans="11:16">
      <c r="K5856" s="362">
        <v>51205</v>
      </c>
      <c r="L5856" s="79" t="s">
        <v>773</v>
      </c>
      <c r="N5856" s="79" t="s">
        <v>752</v>
      </c>
      <c r="O5856" s="79" t="s">
        <v>758</v>
      </c>
      <c r="P5856" s="79" t="s">
        <v>776</v>
      </c>
    </row>
    <row r="5857" spans="11:16">
      <c r="K5857" s="362">
        <v>51206</v>
      </c>
      <c r="L5857" s="79" t="s">
        <v>774</v>
      </c>
      <c r="N5857" s="79" t="s">
        <v>752</v>
      </c>
      <c r="O5857" s="79" t="s">
        <v>785</v>
      </c>
      <c r="P5857" s="79" t="s">
        <v>776</v>
      </c>
    </row>
    <row r="5858" spans="11:16">
      <c r="K5858" s="362">
        <v>51207</v>
      </c>
      <c r="L5858" s="79" t="s">
        <v>767</v>
      </c>
      <c r="N5858" s="79" t="s">
        <v>791</v>
      </c>
      <c r="O5858" s="79" t="s">
        <v>752</v>
      </c>
      <c r="P5858" s="79" t="s">
        <v>754</v>
      </c>
    </row>
    <row r="5859" spans="11:16">
      <c r="K5859" s="362">
        <v>51208</v>
      </c>
      <c r="L5859" s="79" t="s">
        <v>769</v>
      </c>
      <c r="N5859" s="79" t="s">
        <v>792</v>
      </c>
      <c r="O5859" s="79" t="s">
        <v>752</v>
      </c>
      <c r="P5859" s="79" t="s">
        <v>775</v>
      </c>
    </row>
    <row r="5860" spans="11:16">
      <c r="K5860" s="362">
        <v>51209</v>
      </c>
      <c r="L5860" s="79" t="s">
        <v>770</v>
      </c>
      <c r="N5860" s="79" t="s">
        <v>784</v>
      </c>
      <c r="O5860" s="79" t="s">
        <v>783</v>
      </c>
      <c r="P5860" s="79" t="s">
        <v>754</v>
      </c>
    </row>
    <row r="5861" spans="11:16">
      <c r="K5861" s="362">
        <v>51210</v>
      </c>
      <c r="L5861" s="79" t="s">
        <v>771</v>
      </c>
      <c r="N5861" s="79" t="s">
        <v>750</v>
      </c>
      <c r="O5861" s="79" t="s">
        <v>778</v>
      </c>
      <c r="P5861" s="79" t="s">
        <v>788</v>
      </c>
    </row>
    <row r="5862" spans="11:16">
      <c r="K5862" s="362">
        <v>51211</v>
      </c>
      <c r="L5862" s="79" t="s">
        <v>772</v>
      </c>
      <c r="N5862" s="79" t="s">
        <v>781</v>
      </c>
      <c r="O5862" s="79" t="s">
        <v>786</v>
      </c>
      <c r="P5862" s="79" t="s">
        <v>754</v>
      </c>
    </row>
    <row r="5863" spans="11:16">
      <c r="K5863" s="362">
        <v>51212</v>
      </c>
      <c r="L5863" s="79" t="s">
        <v>773</v>
      </c>
      <c r="N5863" s="79" t="s">
        <v>750</v>
      </c>
      <c r="O5863" s="79" t="s">
        <v>786</v>
      </c>
      <c r="P5863" s="79" t="s">
        <v>758</v>
      </c>
    </row>
    <row r="5864" spans="11:16">
      <c r="K5864" s="362">
        <v>51213</v>
      </c>
      <c r="L5864" s="79" t="s">
        <v>774</v>
      </c>
      <c r="N5864" s="79" t="s">
        <v>776</v>
      </c>
      <c r="O5864" s="79" t="s">
        <v>783</v>
      </c>
      <c r="P5864" s="79" t="s">
        <v>754</v>
      </c>
    </row>
    <row r="5865" spans="11:16">
      <c r="K5865" s="362">
        <v>51214</v>
      </c>
      <c r="L5865" s="79" t="s">
        <v>767</v>
      </c>
      <c r="N5865" s="79" t="s">
        <v>754</v>
      </c>
      <c r="O5865" s="79" t="s">
        <v>779</v>
      </c>
      <c r="P5865" s="79" t="s">
        <v>777</v>
      </c>
    </row>
    <row r="5866" spans="11:16">
      <c r="K5866" s="362">
        <v>51215</v>
      </c>
      <c r="L5866" s="79" t="s">
        <v>769</v>
      </c>
      <c r="N5866" s="79" t="s">
        <v>780</v>
      </c>
      <c r="O5866" s="79" t="s">
        <v>750</v>
      </c>
      <c r="P5866" s="79" t="s">
        <v>777</v>
      </c>
    </row>
    <row r="5867" spans="11:16">
      <c r="K5867" s="362">
        <v>51216</v>
      </c>
      <c r="L5867" s="79" t="s">
        <v>770</v>
      </c>
      <c r="N5867" s="79" t="s">
        <v>754</v>
      </c>
      <c r="O5867" s="79" t="s">
        <v>792</v>
      </c>
      <c r="P5867" s="79" t="s">
        <v>782</v>
      </c>
    </row>
    <row r="5868" spans="11:16">
      <c r="K5868" s="362">
        <v>51217</v>
      </c>
      <c r="L5868" s="79" t="s">
        <v>771</v>
      </c>
      <c r="N5868" s="79" t="s">
        <v>780</v>
      </c>
      <c r="O5868" s="79" t="s">
        <v>750</v>
      </c>
      <c r="P5868" s="79" t="s">
        <v>777</v>
      </c>
    </row>
    <row r="5869" spans="11:16">
      <c r="K5869" s="362">
        <v>51218</v>
      </c>
      <c r="L5869" s="79" t="s">
        <v>772</v>
      </c>
      <c r="N5869" s="79" t="s">
        <v>785</v>
      </c>
      <c r="O5869" s="79" t="s">
        <v>750</v>
      </c>
      <c r="P5869" s="79" t="s">
        <v>752</v>
      </c>
    </row>
    <row r="5870" spans="11:16">
      <c r="K5870" s="362">
        <v>51219</v>
      </c>
      <c r="L5870" s="79" t="s">
        <v>773</v>
      </c>
      <c r="N5870" s="79" t="s">
        <v>754</v>
      </c>
      <c r="O5870" s="79" t="s">
        <v>751</v>
      </c>
      <c r="P5870" s="79" t="s">
        <v>752</v>
      </c>
    </row>
    <row r="5871" spans="11:16">
      <c r="K5871" s="362">
        <v>51220</v>
      </c>
      <c r="L5871" s="79" t="s">
        <v>774</v>
      </c>
      <c r="N5871" s="79" t="s">
        <v>780</v>
      </c>
      <c r="O5871" s="79" t="s">
        <v>750</v>
      </c>
      <c r="P5871" s="79" t="s">
        <v>777</v>
      </c>
    </row>
    <row r="5872" spans="11:16">
      <c r="K5872" s="362">
        <v>51221</v>
      </c>
      <c r="L5872" s="79" t="s">
        <v>767</v>
      </c>
      <c r="N5872" s="79" t="s">
        <v>752</v>
      </c>
      <c r="O5872" s="79" t="s">
        <v>754</v>
      </c>
      <c r="P5872" s="79" t="s">
        <v>781</v>
      </c>
    </row>
    <row r="5873" spans="11:16">
      <c r="K5873" s="362">
        <v>51222</v>
      </c>
      <c r="L5873" s="79" t="s">
        <v>769</v>
      </c>
      <c r="N5873" s="79" t="s">
        <v>783</v>
      </c>
      <c r="O5873" s="79" t="s">
        <v>780</v>
      </c>
      <c r="P5873" s="79" t="s">
        <v>791</v>
      </c>
    </row>
    <row r="5874" spans="11:16">
      <c r="K5874" s="362">
        <v>51223</v>
      </c>
      <c r="L5874" s="79" t="s">
        <v>770</v>
      </c>
      <c r="N5874" s="79" t="s">
        <v>783</v>
      </c>
      <c r="O5874" s="79" t="s">
        <v>754</v>
      </c>
      <c r="P5874" s="79" t="s">
        <v>750</v>
      </c>
    </row>
    <row r="5875" spans="11:16">
      <c r="K5875" s="362">
        <v>51224</v>
      </c>
      <c r="L5875" s="79" t="s">
        <v>771</v>
      </c>
      <c r="N5875" s="79" t="s">
        <v>752</v>
      </c>
      <c r="O5875" s="79" t="s">
        <v>780</v>
      </c>
      <c r="P5875" s="79" t="s">
        <v>751</v>
      </c>
    </row>
    <row r="5876" spans="11:16">
      <c r="K5876" s="362">
        <v>51225</v>
      </c>
      <c r="L5876" s="79" t="s">
        <v>772</v>
      </c>
      <c r="N5876" s="79" t="s">
        <v>752</v>
      </c>
      <c r="O5876" s="79" t="s">
        <v>780</v>
      </c>
      <c r="P5876" s="79" t="s">
        <v>776</v>
      </c>
    </row>
    <row r="5877" spans="11:16">
      <c r="K5877" s="362">
        <v>51226</v>
      </c>
      <c r="L5877" s="79" t="s">
        <v>773</v>
      </c>
      <c r="N5877" s="79" t="s">
        <v>783</v>
      </c>
      <c r="O5877" s="79" t="s">
        <v>754</v>
      </c>
      <c r="P5877" s="79" t="s">
        <v>781</v>
      </c>
    </row>
    <row r="5878" spans="11:16">
      <c r="K5878" s="362">
        <v>51227</v>
      </c>
      <c r="L5878" s="79" t="s">
        <v>774</v>
      </c>
      <c r="N5878" s="79" t="s">
        <v>752</v>
      </c>
      <c r="O5878" s="79" t="s">
        <v>780</v>
      </c>
      <c r="P5878" s="79" t="s">
        <v>750</v>
      </c>
    </row>
    <row r="5879" spans="11:16">
      <c r="K5879" s="362">
        <v>51228</v>
      </c>
      <c r="L5879" s="79" t="s">
        <v>767</v>
      </c>
      <c r="N5879" s="79" t="s">
        <v>784</v>
      </c>
      <c r="O5879" s="79" t="s">
        <v>752</v>
      </c>
      <c r="P5879" s="79" t="s">
        <v>790</v>
      </c>
    </row>
    <row r="5880" spans="11:16">
      <c r="K5880" s="362">
        <v>51229</v>
      </c>
      <c r="L5880" s="79" t="s">
        <v>769</v>
      </c>
      <c r="N5880" s="79" t="s">
        <v>750</v>
      </c>
      <c r="O5880" s="79" t="s">
        <v>752</v>
      </c>
      <c r="P5880" s="79" t="s">
        <v>754</v>
      </c>
    </row>
    <row r="5881" spans="11:16">
      <c r="K5881" s="362">
        <v>51230</v>
      </c>
      <c r="L5881" s="79" t="s">
        <v>770</v>
      </c>
      <c r="N5881" s="79" t="s">
        <v>779</v>
      </c>
      <c r="O5881" s="79" t="s">
        <v>752</v>
      </c>
      <c r="P5881" s="79" t="s">
        <v>780</v>
      </c>
    </row>
    <row r="5882" spans="11:16">
      <c r="K5882" s="362">
        <v>51231</v>
      </c>
      <c r="L5882" s="79" t="s">
        <v>771</v>
      </c>
      <c r="N5882" s="79" t="s">
        <v>750</v>
      </c>
      <c r="O5882" s="79" t="s">
        <v>778</v>
      </c>
      <c r="P5882" s="79" t="s">
        <v>754</v>
      </c>
    </row>
    <row r="5883" spans="11:16">
      <c r="K5883" s="362">
        <v>51232</v>
      </c>
      <c r="L5883" s="79" t="s">
        <v>772</v>
      </c>
      <c r="N5883" s="79" t="s">
        <v>750</v>
      </c>
      <c r="O5883" s="79" t="s">
        <v>783</v>
      </c>
      <c r="P5883" s="79" t="s">
        <v>758</v>
      </c>
    </row>
    <row r="5884" spans="11:16">
      <c r="K5884" s="362">
        <v>51233</v>
      </c>
      <c r="L5884" s="79" t="s">
        <v>773</v>
      </c>
      <c r="N5884" s="79" t="s">
        <v>776</v>
      </c>
      <c r="O5884" s="79" t="s">
        <v>782</v>
      </c>
      <c r="P5884" s="79" t="s">
        <v>775</v>
      </c>
    </row>
    <row r="5885" spans="11:16">
      <c r="K5885" s="362">
        <v>51234</v>
      </c>
      <c r="L5885" s="79" t="s">
        <v>774</v>
      </c>
      <c r="N5885" s="79" t="s">
        <v>750</v>
      </c>
      <c r="O5885" s="79" t="s">
        <v>777</v>
      </c>
      <c r="P5885" s="79" t="s">
        <v>775</v>
      </c>
    </row>
    <row r="5886" spans="11:16">
      <c r="K5886" s="362">
        <v>51235</v>
      </c>
      <c r="L5886" s="79" t="s">
        <v>767</v>
      </c>
      <c r="N5886" s="79" t="s">
        <v>754</v>
      </c>
      <c r="O5886" s="79" t="s">
        <v>750</v>
      </c>
      <c r="P5886" s="79" t="s">
        <v>752</v>
      </c>
    </row>
    <row r="5887" spans="11:16">
      <c r="K5887" s="362">
        <v>51236</v>
      </c>
      <c r="L5887" s="79" t="s">
        <v>769</v>
      </c>
      <c r="N5887" s="79" t="s">
        <v>754</v>
      </c>
      <c r="O5887" s="79" t="s">
        <v>781</v>
      </c>
      <c r="P5887" s="79" t="s">
        <v>783</v>
      </c>
    </row>
    <row r="5888" spans="11:16">
      <c r="K5888" s="362">
        <v>51237</v>
      </c>
      <c r="L5888" s="79" t="s">
        <v>770</v>
      </c>
      <c r="N5888" s="79" t="s">
        <v>754</v>
      </c>
      <c r="O5888" s="79" t="s">
        <v>776</v>
      </c>
      <c r="P5888" s="79" t="s">
        <v>752</v>
      </c>
    </row>
    <row r="5889" spans="11:16">
      <c r="K5889" s="362">
        <v>51238</v>
      </c>
      <c r="L5889" s="79" t="s">
        <v>771</v>
      </c>
      <c r="N5889" s="79" t="s">
        <v>754</v>
      </c>
      <c r="O5889" s="79" t="s">
        <v>750</v>
      </c>
      <c r="P5889" s="79" t="s">
        <v>783</v>
      </c>
    </row>
    <row r="5890" spans="11:16">
      <c r="K5890" s="362">
        <v>51239</v>
      </c>
      <c r="L5890" s="79" t="s">
        <v>772</v>
      </c>
      <c r="N5890" s="79" t="s">
        <v>780</v>
      </c>
      <c r="O5890" s="79" t="s">
        <v>750</v>
      </c>
      <c r="P5890" s="79" t="s">
        <v>752</v>
      </c>
    </row>
    <row r="5891" spans="11:16">
      <c r="K5891" s="362">
        <v>51240</v>
      </c>
      <c r="L5891" s="79" t="s">
        <v>773</v>
      </c>
      <c r="N5891" s="79" t="s">
        <v>754</v>
      </c>
      <c r="O5891" s="79" t="s">
        <v>750</v>
      </c>
      <c r="P5891" s="79" t="s">
        <v>783</v>
      </c>
    </row>
    <row r="5892" spans="11:16">
      <c r="K5892" s="362">
        <v>51241</v>
      </c>
      <c r="L5892" s="79" t="s">
        <v>774</v>
      </c>
      <c r="N5892" s="79" t="s">
        <v>780</v>
      </c>
      <c r="O5892" s="79" t="s">
        <v>750</v>
      </c>
      <c r="P5892" s="79" t="s">
        <v>753</v>
      </c>
    </row>
    <row r="5893" spans="11:16">
      <c r="K5893" s="362">
        <v>51242</v>
      </c>
      <c r="L5893" s="79" t="s">
        <v>767</v>
      </c>
      <c r="N5893" s="79" t="s">
        <v>782</v>
      </c>
      <c r="O5893" s="79" t="s">
        <v>754</v>
      </c>
      <c r="P5893" s="79" t="s">
        <v>776</v>
      </c>
    </row>
    <row r="5894" spans="11:16">
      <c r="K5894" s="362">
        <v>51243</v>
      </c>
      <c r="L5894" s="79" t="s">
        <v>769</v>
      </c>
      <c r="N5894" s="79" t="s">
        <v>752</v>
      </c>
      <c r="O5894" s="79" t="s">
        <v>785</v>
      </c>
      <c r="P5894" s="79" t="s">
        <v>750</v>
      </c>
    </row>
    <row r="5895" spans="11:16">
      <c r="K5895" s="362">
        <v>51244</v>
      </c>
      <c r="L5895" s="79" t="s">
        <v>770</v>
      </c>
      <c r="N5895" s="79" t="s">
        <v>752</v>
      </c>
      <c r="O5895" s="79" t="s">
        <v>754</v>
      </c>
      <c r="P5895" s="79" t="s">
        <v>784</v>
      </c>
    </row>
    <row r="5896" spans="11:16">
      <c r="K5896" s="362">
        <v>51245</v>
      </c>
      <c r="L5896" s="79" t="s">
        <v>771</v>
      </c>
      <c r="N5896" s="79" t="s">
        <v>752</v>
      </c>
      <c r="O5896" s="79" t="s">
        <v>780</v>
      </c>
      <c r="P5896" s="79" t="s">
        <v>750</v>
      </c>
    </row>
    <row r="5897" spans="11:16">
      <c r="K5897" s="362">
        <v>51246</v>
      </c>
      <c r="L5897" s="79" t="s">
        <v>772</v>
      </c>
      <c r="N5897" s="79" t="s">
        <v>782</v>
      </c>
      <c r="O5897" s="79" t="s">
        <v>785</v>
      </c>
      <c r="P5897" s="79" t="s">
        <v>750</v>
      </c>
    </row>
    <row r="5898" spans="11:16">
      <c r="K5898" s="362">
        <v>51247</v>
      </c>
      <c r="L5898" s="79" t="s">
        <v>773</v>
      </c>
      <c r="N5898" s="79" t="s">
        <v>777</v>
      </c>
      <c r="O5898" s="79" t="s">
        <v>754</v>
      </c>
      <c r="P5898" s="79" t="s">
        <v>784</v>
      </c>
    </row>
    <row r="5899" spans="11:16">
      <c r="K5899" s="362">
        <v>51248</v>
      </c>
      <c r="L5899" s="79" t="s">
        <v>774</v>
      </c>
      <c r="N5899" s="79" t="s">
        <v>782</v>
      </c>
      <c r="O5899" s="79" t="s">
        <v>775</v>
      </c>
      <c r="P5899" s="79" t="s">
        <v>750</v>
      </c>
    </row>
    <row r="5900" spans="11:16">
      <c r="K5900" s="362">
        <v>51249</v>
      </c>
      <c r="L5900" s="79" t="s">
        <v>767</v>
      </c>
      <c r="N5900" s="79" t="s">
        <v>781</v>
      </c>
      <c r="O5900" s="79" t="s">
        <v>752</v>
      </c>
      <c r="P5900" s="79" t="s">
        <v>754</v>
      </c>
    </row>
    <row r="5901" spans="11:16">
      <c r="K5901" s="362">
        <v>51250</v>
      </c>
      <c r="L5901" s="79" t="s">
        <v>769</v>
      </c>
      <c r="N5901" s="79" t="s">
        <v>792</v>
      </c>
      <c r="O5901" s="79" t="s">
        <v>752</v>
      </c>
      <c r="P5901" s="79" t="s">
        <v>780</v>
      </c>
    </row>
    <row r="5902" spans="11:16">
      <c r="K5902" s="362">
        <v>51251</v>
      </c>
      <c r="L5902" s="79" t="s">
        <v>770</v>
      </c>
      <c r="N5902" s="79" t="s">
        <v>750</v>
      </c>
      <c r="O5902" s="79" t="s">
        <v>752</v>
      </c>
      <c r="P5902" s="79" t="s">
        <v>754</v>
      </c>
    </row>
    <row r="5903" spans="11:16">
      <c r="K5903" s="362">
        <v>51252</v>
      </c>
      <c r="L5903" s="79" t="s">
        <v>771</v>
      </c>
      <c r="N5903" s="79" t="s">
        <v>750</v>
      </c>
      <c r="O5903" s="79" t="s">
        <v>777</v>
      </c>
      <c r="P5903" s="79" t="s">
        <v>780</v>
      </c>
    </row>
    <row r="5904" spans="11:16">
      <c r="K5904" s="362">
        <v>51253</v>
      </c>
      <c r="L5904" s="79" t="s">
        <v>772</v>
      </c>
      <c r="N5904" s="79" t="s">
        <v>750</v>
      </c>
      <c r="O5904" s="79" t="s">
        <v>752</v>
      </c>
      <c r="P5904" s="79" t="s">
        <v>758</v>
      </c>
    </row>
    <row r="5905" spans="11:16">
      <c r="K5905" s="362">
        <v>51254</v>
      </c>
      <c r="L5905" s="79" t="s">
        <v>773</v>
      </c>
      <c r="N5905" s="79" t="s">
        <v>776</v>
      </c>
      <c r="O5905" s="79" t="s">
        <v>752</v>
      </c>
      <c r="P5905" s="79" t="s">
        <v>754</v>
      </c>
    </row>
    <row r="5906" spans="11:16">
      <c r="K5906" s="362">
        <v>51255</v>
      </c>
      <c r="L5906" s="79" t="s">
        <v>774</v>
      </c>
      <c r="N5906" s="79" t="s">
        <v>781</v>
      </c>
      <c r="O5906" s="79" t="s">
        <v>783</v>
      </c>
      <c r="P5906" s="79" t="s">
        <v>785</v>
      </c>
    </row>
    <row r="5907" spans="11:16">
      <c r="K5907" s="362">
        <v>51256</v>
      </c>
      <c r="L5907" s="79" t="s">
        <v>767</v>
      </c>
      <c r="N5907" s="79" t="s">
        <v>754</v>
      </c>
      <c r="O5907" s="79" t="s">
        <v>750</v>
      </c>
      <c r="P5907" s="79" t="s">
        <v>783</v>
      </c>
    </row>
    <row r="5908" spans="11:16">
      <c r="K5908" s="362">
        <v>51257</v>
      </c>
      <c r="L5908" s="79" t="s">
        <v>769</v>
      </c>
      <c r="N5908" s="79" t="s">
        <v>754</v>
      </c>
      <c r="O5908" s="79" t="s">
        <v>792</v>
      </c>
      <c r="P5908" s="79" t="s">
        <v>752</v>
      </c>
    </row>
    <row r="5909" spans="11:16">
      <c r="K5909" s="362">
        <v>51258</v>
      </c>
      <c r="L5909" s="79" t="s">
        <v>770</v>
      </c>
      <c r="N5909" s="79" t="s">
        <v>754</v>
      </c>
      <c r="O5909" s="79" t="s">
        <v>751</v>
      </c>
      <c r="P5909" s="79" t="s">
        <v>752</v>
      </c>
    </row>
    <row r="5910" spans="11:16">
      <c r="K5910" s="362">
        <v>51259</v>
      </c>
      <c r="L5910" s="79" t="s">
        <v>771</v>
      </c>
      <c r="N5910" s="79" t="s">
        <v>754</v>
      </c>
      <c r="O5910" s="79" t="s">
        <v>781</v>
      </c>
      <c r="P5910" s="79" t="s">
        <v>783</v>
      </c>
    </row>
    <row r="5911" spans="11:16">
      <c r="K5911" s="362">
        <v>51260</v>
      </c>
      <c r="L5911" s="79" t="s">
        <v>772</v>
      </c>
      <c r="N5911" s="79" t="s">
        <v>780</v>
      </c>
      <c r="O5911" s="79" t="s">
        <v>779</v>
      </c>
      <c r="P5911" s="79" t="s">
        <v>782</v>
      </c>
    </row>
    <row r="5912" spans="11:16">
      <c r="K5912" s="362">
        <v>51261</v>
      </c>
      <c r="L5912" s="79" t="s">
        <v>773</v>
      </c>
      <c r="N5912" s="79" t="s">
        <v>775</v>
      </c>
      <c r="O5912" s="79" t="s">
        <v>776</v>
      </c>
      <c r="P5912" s="79" t="s">
        <v>752</v>
      </c>
    </row>
    <row r="5913" spans="11:16">
      <c r="K5913" s="362">
        <v>51262</v>
      </c>
      <c r="L5913" s="79" t="s">
        <v>774</v>
      </c>
      <c r="N5913" s="79" t="s">
        <v>785</v>
      </c>
      <c r="O5913" s="79" t="s">
        <v>750</v>
      </c>
      <c r="P5913" s="79" t="s">
        <v>782</v>
      </c>
    </row>
    <row r="5914" spans="11:16">
      <c r="K5914" s="362">
        <v>51263</v>
      </c>
      <c r="L5914" s="79" t="s">
        <v>767</v>
      </c>
      <c r="N5914" s="79" t="s">
        <v>752</v>
      </c>
      <c r="O5914" s="79" t="s">
        <v>790</v>
      </c>
      <c r="P5914" s="79" t="s">
        <v>750</v>
      </c>
    </row>
    <row r="5915" spans="11:16">
      <c r="K5915" s="362">
        <v>51264</v>
      </c>
      <c r="L5915" s="79" t="s">
        <v>769</v>
      </c>
      <c r="N5915" s="79" t="s">
        <v>778</v>
      </c>
      <c r="O5915" s="79" t="s">
        <v>754</v>
      </c>
      <c r="P5915" s="79" t="s">
        <v>750</v>
      </c>
    </row>
    <row r="5916" spans="11:16">
      <c r="K5916" s="362">
        <v>51265</v>
      </c>
      <c r="L5916" s="79" t="s">
        <v>770</v>
      </c>
      <c r="N5916" s="79" t="s">
        <v>752</v>
      </c>
      <c r="O5916" s="79" t="s">
        <v>780</v>
      </c>
      <c r="P5916" s="79" t="s">
        <v>750</v>
      </c>
    </row>
    <row r="5917" spans="11:16">
      <c r="K5917" s="362">
        <v>51266</v>
      </c>
      <c r="L5917" s="79" t="s">
        <v>771</v>
      </c>
      <c r="N5917" s="79" t="s">
        <v>782</v>
      </c>
      <c r="O5917" s="79" t="s">
        <v>754</v>
      </c>
      <c r="P5917" s="79" t="s">
        <v>784</v>
      </c>
    </row>
    <row r="5918" spans="11:16">
      <c r="K5918" s="362">
        <v>51267</v>
      </c>
      <c r="L5918" s="79" t="s">
        <v>772</v>
      </c>
      <c r="N5918" s="79" t="s">
        <v>752</v>
      </c>
      <c r="O5918" s="79" t="s">
        <v>754</v>
      </c>
      <c r="P5918" s="79" t="s">
        <v>750</v>
      </c>
    </row>
    <row r="5919" spans="11:16">
      <c r="K5919" s="362">
        <v>51268</v>
      </c>
      <c r="L5919" s="79" t="s">
        <v>773</v>
      </c>
      <c r="N5919" s="79" t="s">
        <v>777</v>
      </c>
      <c r="O5919" s="79" t="s">
        <v>754</v>
      </c>
      <c r="P5919" s="79" t="s">
        <v>750</v>
      </c>
    </row>
    <row r="5920" spans="11:16">
      <c r="K5920" s="362">
        <v>51269</v>
      </c>
      <c r="L5920" s="79" t="s">
        <v>774</v>
      </c>
      <c r="N5920" s="79" t="s">
        <v>787</v>
      </c>
      <c r="O5920" s="79" t="s">
        <v>788</v>
      </c>
      <c r="P5920" s="79" t="s">
        <v>750</v>
      </c>
    </row>
    <row r="5921" spans="11:16">
      <c r="K5921" s="362">
        <v>51270</v>
      </c>
      <c r="L5921" s="79" t="s">
        <v>767</v>
      </c>
      <c r="N5921" s="79" t="s">
        <v>776</v>
      </c>
      <c r="O5921" s="79" t="s">
        <v>753</v>
      </c>
      <c r="P5921" s="79" t="s">
        <v>780</v>
      </c>
    </row>
    <row r="5922" spans="11:16">
      <c r="K5922" s="362">
        <v>51271</v>
      </c>
      <c r="L5922" s="79" t="s">
        <v>769</v>
      </c>
      <c r="N5922" s="79" t="s">
        <v>781</v>
      </c>
      <c r="O5922" s="79" t="s">
        <v>783</v>
      </c>
      <c r="P5922" s="79" t="s">
        <v>790</v>
      </c>
    </row>
    <row r="5923" spans="11:16">
      <c r="K5923" s="362">
        <v>51272</v>
      </c>
      <c r="L5923" s="79" t="s">
        <v>770</v>
      </c>
      <c r="N5923" s="79" t="s">
        <v>750</v>
      </c>
      <c r="O5923" s="79" t="s">
        <v>752</v>
      </c>
      <c r="P5923" s="79" t="s">
        <v>758</v>
      </c>
    </row>
    <row r="5924" spans="11:16">
      <c r="K5924" s="362">
        <v>51273</v>
      </c>
      <c r="L5924" s="79" t="s">
        <v>771</v>
      </c>
      <c r="N5924" s="79" t="s">
        <v>781</v>
      </c>
      <c r="O5924" s="79" t="s">
        <v>777</v>
      </c>
      <c r="P5924" s="79" t="s">
        <v>785</v>
      </c>
    </row>
    <row r="5925" spans="11:16">
      <c r="K5925" s="362">
        <v>51274</v>
      </c>
      <c r="L5925" s="79" t="s">
        <v>772</v>
      </c>
      <c r="N5925" s="79" t="s">
        <v>791</v>
      </c>
      <c r="O5925" s="79" t="s">
        <v>782</v>
      </c>
      <c r="P5925" s="79" t="s">
        <v>775</v>
      </c>
    </row>
    <row r="5926" spans="11:16">
      <c r="K5926" s="362">
        <v>51275</v>
      </c>
      <c r="L5926" s="79" t="s">
        <v>773</v>
      </c>
      <c r="N5926" s="79" t="s">
        <v>779</v>
      </c>
      <c r="O5926" s="79" t="s">
        <v>752</v>
      </c>
      <c r="P5926" s="79" t="s">
        <v>785</v>
      </c>
    </row>
    <row r="5927" spans="11:16">
      <c r="K5927" s="362">
        <v>51276</v>
      </c>
      <c r="L5927" s="79" t="s">
        <v>774</v>
      </c>
      <c r="N5927" s="79" t="s">
        <v>781</v>
      </c>
      <c r="O5927" s="79" t="s">
        <v>752</v>
      </c>
      <c r="P5927" s="79" t="s">
        <v>775</v>
      </c>
    </row>
    <row r="5928" spans="11:16">
      <c r="K5928" s="362">
        <v>51277</v>
      </c>
      <c r="L5928" s="79" t="s">
        <v>767</v>
      </c>
      <c r="N5928" s="79" t="s">
        <v>754</v>
      </c>
      <c r="O5928" s="79" t="s">
        <v>784</v>
      </c>
      <c r="P5928" s="79" t="s">
        <v>752</v>
      </c>
    </row>
    <row r="5929" spans="11:16">
      <c r="K5929" s="362">
        <v>51278</v>
      </c>
      <c r="L5929" s="79" t="s">
        <v>769</v>
      </c>
      <c r="N5929" s="79" t="s">
        <v>754</v>
      </c>
      <c r="O5929" s="79" t="s">
        <v>781</v>
      </c>
      <c r="P5929" s="79" t="s">
        <v>783</v>
      </c>
    </row>
    <row r="5930" spans="11:16">
      <c r="K5930" s="362">
        <v>51279</v>
      </c>
      <c r="L5930" s="79" t="s">
        <v>770</v>
      </c>
      <c r="N5930" s="79" t="s">
        <v>775</v>
      </c>
      <c r="O5930" s="79" t="s">
        <v>792</v>
      </c>
      <c r="P5930" s="79" t="s">
        <v>786</v>
      </c>
    </row>
    <row r="5931" spans="11:16">
      <c r="K5931" s="362">
        <v>51280</v>
      </c>
      <c r="L5931" s="79" t="s">
        <v>771</v>
      </c>
      <c r="N5931" s="79" t="s">
        <v>785</v>
      </c>
      <c r="O5931" s="79" t="s">
        <v>750</v>
      </c>
      <c r="P5931" s="79" t="s">
        <v>777</v>
      </c>
    </row>
    <row r="5932" spans="11:16">
      <c r="K5932" s="362">
        <v>51281</v>
      </c>
      <c r="L5932" s="79" t="s">
        <v>772</v>
      </c>
      <c r="N5932" s="79" t="s">
        <v>789</v>
      </c>
      <c r="O5932" s="79" t="s">
        <v>781</v>
      </c>
      <c r="P5932" s="79" t="s">
        <v>753</v>
      </c>
    </row>
    <row r="5933" spans="11:16">
      <c r="K5933" s="362">
        <v>51282</v>
      </c>
      <c r="L5933" s="79" t="s">
        <v>773</v>
      </c>
      <c r="N5933" s="79" t="s">
        <v>785</v>
      </c>
      <c r="O5933" s="79" t="s">
        <v>779</v>
      </c>
      <c r="P5933" s="79" t="s">
        <v>752</v>
      </c>
    </row>
    <row r="5934" spans="11:16">
      <c r="K5934" s="362">
        <v>51283</v>
      </c>
      <c r="L5934" s="79" t="s">
        <v>774</v>
      </c>
      <c r="N5934" s="79" t="s">
        <v>775</v>
      </c>
      <c r="O5934" s="79" t="s">
        <v>779</v>
      </c>
      <c r="P5934" s="79" t="s">
        <v>777</v>
      </c>
    </row>
    <row r="5935" spans="11:16">
      <c r="K5935" s="362">
        <v>51284</v>
      </c>
      <c r="L5935" s="79" t="s">
        <v>767</v>
      </c>
      <c r="N5935" s="79" t="s">
        <v>787</v>
      </c>
      <c r="O5935" s="79" t="s">
        <v>775</v>
      </c>
      <c r="P5935" s="79" t="s">
        <v>750</v>
      </c>
    </row>
    <row r="5936" spans="11:16">
      <c r="K5936" s="362">
        <v>51285</v>
      </c>
      <c r="L5936" s="79" t="s">
        <v>769</v>
      </c>
      <c r="N5936" s="79" t="s">
        <v>783</v>
      </c>
      <c r="O5936" s="79" t="s">
        <v>775</v>
      </c>
      <c r="P5936" s="79" t="s">
        <v>779</v>
      </c>
    </row>
    <row r="5937" spans="11:16">
      <c r="K5937" s="362">
        <v>51286</v>
      </c>
      <c r="L5937" s="79" t="s">
        <v>770</v>
      </c>
      <c r="N5937" s="79" t="s">
        <v>778</v>
      </c>
      <c r="O5937" s="79" t="s">
        <v>754</v>
      </c>
      <c r="P5937" s="79" t="s">
        <v>750</v>
      </c>
    </row>
    <row r="5938" spans="11:16">
      <c r="K5938" s="362">
        <v>51287</v>
      </c>
      <c r="L5938" s="79" t="s">
        <v>771</v>
      </c>
      <c r="N5938" s="79" t="s">
        <v>752</v>
      </c>
      <c r="O5938" s="79" t="s">
        <v>789</v>
      </c>
      <c r="P5938" s="79" t="s">
        <v>781</v>
      </c>
    </row>
    <row r="5939" spans="11:16">
      <c r="K5939" s="362">
        <v>51288</v>
      </c>
      <c r="L5939" s="79" t="s">
        <v>772</v>
      </c>
      <c r="N5939" s="79" t="s">
        <v>752</v>
      </c>
      <c r="O5939" s="79" t="s">
        <v>758</v>
      </c>
      <c r="P5939" s="79" t="s">
        <v>750</v>
      </c>
    </row>
    <row r="5940" spans="11:16">
      <c r="K5940" s="362">
        <v>51289</v>
      </c>
      <c r="L5940" s="79" t="s">
        <v>773</v>
      </c>
      <c r="N5940" s="79" t="s">
        <v>783</v>
      </c>
      <c r="O5940" s="79" t="s">
        <v>754</v>
      </c>
      <c r="P5940" s="79" t="s">
        <v>750</v>
      </c>
    </row>
    <row r="5941" spans="11:16">
      <c r="K5941" s="362">
        <v>51290</v>
      </c>
      <c r="L5941" s="79" t="s">
        <v>774</v>
      </c>
      <c r="N5941" s="79" t="s">
        <v>752</v>
      </c>
      <c r="O5941" s="79" t="s">
        <v>785</v>
      </c>
      <c r="P5941" s="79" t="s">
        <v>781</v>
      </c>
    </row>
    <row r="5942" spans="11:16">
      <c r="K5942" s="362">
        <v>51291</v>
      </c>
      <c r="L5942" s="79" t="s">
        <v>767</v>
      </c>
      <c r="N5942" s="79" t="s">
        <v>779</v>
      </c>
      <c r="O5942" s="79" t="s">
        <v>752</v>
      </c>
      <c r="P5942" s="79" t="s">
        <v>775</v>
      </c>
    </row>
    <row r="5943" spans="11:16">
      <c r="K5943" s="362">
        <v>51292</v>
      </c>
      <c r="L5943" s="79" t="s">
        <v>769</v>
      </c>
      <c r="N5943" s="79" t="s">
        <v>751</v>
      </c>
      <c r="O5943" s="79" t="s">
        <v>752</v>
      </c>
      <c r="P5943" s="79" t="s">
        <v>754</v>
      </c>
    </row>
    <row r="5944" spans="11:16">
      <c r="K5944" s="362">
        <v>51293</v>
      </c>
      <c r="L5944" s="79" t="s">
        <v>770</v>
      </c>
      <c r="N5944" s="79" t="s">
        <v>779</v>
      </c>
      <c r="O5944" s="79" t="s">
        <v>753</v>
      </c>
      <c r="P5944" s="79" t="s">
        <v>775</v>
      </c>
    </row>
    <row r="5945" spans="11:16">
      <c r="K5945" s="362">
        <v>51294</v>
      </c>
      <c r="L5945" s="79" t="s">
        <v>771</v>
      </c>
      <c r="N5945" s="79" t="s">
        <v>751</v>
      </c>
      <c r="O5945" s="79" t="s">
        <v>783</v>
      </c>
      <c r="P5945" s="79" t="s">
        <v>780</v>
      </c>
    </row>
    <row r="5946" spans="11:16">
      <c r="K5946" s="362">
        <v>51295</v>
      </c>
      <c r="L5946" s="79" t="s">
        <v>772</v>
      </c>
      <c r="N5946" s="79" t="s">
        <v>776</v>
      </c>
      <c r="O5946" s="79" t="s">
        <v>752</v>
      </c>
      <c r="P5946" s="79" t="s">
        <v>785</v>
      </c>
    </row>
    <row r="5947" spans="11:16">
      <c r="K5947" s="362">
        <v>51296</v>
      </c>
      <c r="L5947" s="79" t="s">
        <v>773</v>
      </c>
      <c r="N5947" s="79" t="s">
        <v>776</v>
      </c>
      <c r="O5947" s="79" t="s">
        <v>752</v>
      </c>
      <c r="P5947" s="79" t="s">
        <v>754</v>
      </c>
    </row>
    <row r="5948" spans="11:16">
      <c r="K5948" s="362">
        <v>51297</v>
      </c>
      <c r="L5948" s="79" t="s">
        <v>774</v>
      </c>
      <c r="N5948" s="79" t="s">
        <v>750</v>
      </c>
      <c r="O5948" s="79" t="s">
        <v>752</v>
      </c>
      <c r="P5948" s="79" t="s">
        <v>785</v>
      </c>
    </row>
    <row r="5949" spans="11:16">
      <c r="K5949" s="362">
        <v>51298</v>
      </c>
      <c r="L5949" s="79" t="s">
        <v>767</v>
      </c>
      <c r="N5949" s="79" t="s">
        <v>775</v>
      </c>
      <c r="O5949" s="79" t="s">
        <v>750</v>
      </c>
      <c r="P5949" s="79" t="s">
        <v>783</v>
      </c>
    </row>
    <row r="5950" spans="11:16">
      <c r="K5950" s="362">
        <v>51299</v>
      </c>
      <c r="L5950" s="79" t="s">
        <v>769</v>
      </c>
      <c r="N5950" s="79" t="s">
        <v>754</v>
      </c>
      <c r="O5950" s="79" t="s">
        <v>750</v>
      </c>
      <c r="P5950" s="79" t="s">
        <v>752</v>
      </c>
    </row>
    <row r="5951" spans="11:16">
      <c r="K5951" s="362">
        <v>51300</v>
      </c>
      <c r="L5951" s="79" t="s">
        <v>770</v>
      </c>
      <c r="N5951" s="79" t="s">
        <v>775</v>
      </c>
      <c r="O5951" s="79" t="s">
        <v>779</v>
      </c>
      <c r="P5951" s="79" t="s">
        <v>752</v>
      </c>
    </row>
    <row r="5952" spans="11:16">
      <c r="K5952" s="362">
        <v>51301</v>
      </c>
      <c r="L5952" s="79" t="s">
        <v>771</v>
      </c>
      <c r="N5952" s="79" t="s">
        <v>754</v>
      </c>
      <c r="O5952" s="79" t="s">
        <v>750</v>
      </c>
      <c r="P5952" s="79" t="s">
        <v>752</v>
      </c>
    </row>
    <row r="5953" spans="11:16">
      <c r="K5953" s="362">
        <v>51302</v>
      </c>
      <c r="L5953" s="79" t="s">
        <v>772</v>
      </c>
      <c r="N5953" s="79" t="s">
        <v>775</v>
      </c>
      <c r="O5953" s="79" t="s">
        <v>779</v>
      </c>
      <c r="P5953" s="79" t="s">
        <v>752</v>
      </c>
    </row>
    <row r="5954" spans="11:16">
      <c r="K5954" s="362">
        <v>51303</v>
      </c>
      <c r="L5954" s="79" t="s">
        <v>773</v>
      </c>
      <c r="N5954" s="79" t="s">
        <v>758</v>
      </c>
      <c r="O5954" s="79" t="s">
        <v>779</v>
      </c>
      <c r="P5954" s="79" t="s">
        <v>752</v>
      </c>
    </row>
    <row r="5955" spans="11:16">
      <c r="K5955" s="362">
        <v>51304</v>
      </c>
      <c r="L5955" s="79" t="s">
        <v>774</v>
      </c>
      <c r="N5955" s="79" t="s">
        <v>775</v>
      </c>
      <c r="O5955" s="79" t="s">
        <v>750</v>
      </c>
      <c r="P5955" s="79" t="s">
        <v>777</v>
      </c>
    </row>
    <row r="5956" spans="11:16">
      <c r="K5956" s="362">
        <v>51305</v>
      </c>
      <c r="L5956" s="79" t="s">
        <v>767</v>
      </c>
      <c r="N5956" s="79" t="s">
        <v>752</v>
      </c>
      <c r="O5956" s="79" t="s">
        <v>754</v>
      </c>
      <c r="P5956" s="79" t="s">
        <v>750</v>
      </c>
    </row>
    <row r="5957" spans="11:16">
      <c r="K5957" s="362">
        <v>51306</v>
      </c>
      <c r="L5957" s="79" t="s">
        <v>769</v>
      </c>
      <c r="N5957" s="79" t="s">
        <v>778</v>
      </c>
      <c r="O5957" s="79" t="s">
        <v>754</v>
      </c>
      <c r="P5957" s="79" t="s">
        <v>779</v>
      </c>
    </row>
    <row r="5958" spans="11:16">
      <c r="K5958" s="362">
        <v>51307</v>
      </c>
      <c r="L5958" s="79" t="s">
        <v>770</v>
      </c>
      <c r="N5958" s="79" t="s">
        <v>752</v>
      </c>
      <c r="O5958" s="79" t="s">
        <v>780</v>
      </c>
      <c r="P5958" s="79" t="s">
        <v>781</v>
      </c>
    </row>
    <row r="5959" spans="11:16">
      <c r="K5959" s="362">
        <v>51308</v>
      </c>
      <c r="L5959" s="79" t="s">
        <v>771</v>
      </c>
      <c r="N5959" s="79" t="s">
        <v>752</v>
      </c>
      <c r="O5959" s="79" t="s">
        <v>785</v>
      </c>
      <c r="P5959" s="79" t="s">
        <v>750</v>
      </c>
    </row>
    <row r="5960" spans="11:16">
      <c r="K5960" s="362">
        <v>51309</v>
      </c>
      <c r="L5960" s="79" t="s">
        <v>772</v>
      </c>
      <c r="N5960" s="79" t="s">
        <v>778</v>
      </c>
      <c r="O5960" s="79" t="s">
        <v>780</v>
      </c>
      <c r="P5960" s="79" t="s">
        <v>776</v>
      </c>
    </row>
    <row r="5961" spans="11:16">
      <c r="K5961" s="362">
        <v>51310</v>
      </c>
      <c r="L5961" s="79" t="s">
        <v>773</v>
      </c>
      <c r="N5961" s="79" t="s">
        <v>752</v>
      </c>
      <c r="O5961" s="79" t="s">
        <v>785</v>
      </c>
      <c r="P5961" s="79" t="s">
        <v>750</v>
      </c>
    </row>
    <row r="5962" spans="11:16">
      <c r="K5962" s="362">
        <v>51311</v>
      </c>
      <c r="L5962" s="79" t="s">
        <v>774</v>
      </c>
      <c r="N5962" s="79" t="s">
        <v>752</v>
      </c>
      <c r="O5962" s="79" t="s">
        <v>789</v>
      </c>
      <c r="P5962" s="79" t="s">
        <v>750</v>
      </c>
    </row>
    <row r="5963" spans="11:16">
      <c r="K5963" s="362">
        <v>51312</v>
      </c>
      <c r="L5963" s="79" t="s">
        <v>767</v>
      </c>
      <c r="N5963" s="79" t="s">
        <v>779</v>
      </c>
      <c r="O5963" s="79" t="s">
        <v>752</v>
      </c>
      <c r="P5963" s="79" t="s">
        <v>754</v>
      </c>
    </row>
    <row r="5964" spans="11:16">
      <c r="K5964" s="362">
        <v>51313</v>
      </c>
      <c r="L5964" s="79" t="s">
        <v>769</v>
      </c>
      <c r="N5964" s="79" t="s">
        <v>750</v>
      </c>
      <c r="O5964" s="79" t="s">
        <v>752</v>
      </c>
      <c r="P5964" s="79" t="s">
        <v>785</v>
      </c>
    </row>
    <row r="5965" spans="11:16">
      <c r="K5965" s="362">
        <v>51314</v>
      </c>
      <c r="L5965" s="79" t="s">
        <v>770</v>
      </c>
      <c r="N5965" s="79" t="s">
        <v>779</v>
      </c>
      <c r="O5965" s="79" t="s">
        <v>752</v>
      </c>
      <c r="P5965" s="79" t="s">
        <v>754</v>
      </c>
    </row>
    <row r="5966" spans="11:16">
      <c r="K5966" s="362">
        <v>51315</v>
      </c>
      <c r="L5966" s="79" t="s">
        <v>771</v>
      </c>
      <c r="N5966" s="79" t="s">
        <v>751</v>
      </c>
      <c r="O5966" s="79" t="s">
        <v>783</v>
      </c>
      <c r="P5966" s="79" t="s">
        <v>754</v>
      </c>
    </row>
    <row r="5967" spans="11:16">
      <c r="K5967" s="362">
        <v>51316</v>
      </c>
      <c r="L5967" s="79" t="s">
        <v>772</v>
      </c>
      <c r="N5967" s="79" t="s">
        <v>750</v>
      </c>
      <c r="O5967" s="79" t="s">
        <v>777</v>
      </c>
      <c r="P5967" s="79" t="s">
        <v>775</v>
      </c>
    </row>
    <row r="5968" spans="11:16">
      <c r="K5968" s="362">
        <v>51317</v>
      </c>
      <c r="L5968" s="79" t="s">
        <v>773</v>
      </c>
      <c r="N5968" s="79" t="s">
        <v>781</v>
      </c>
      <c r="O5968" s="79" t="s">
        <v>752</v>
      </c>
      <c r="P5968" s="79" t="s">
        <v>780</v>
      </c>
    </row>
    <row r="5969" spans="11:16">
      <c r="K5969" s="362">
        <v>51318</v>
      </c>
      <c r="L5969" s="79" t="s">
        <v>774</v>
      </c>
      <c r="N5969" s="79" t="s">
        <v>781</v>
      </c>
      <c r="O5969" s="79" t="s">
        <v>782</v>
      </c>
      <c r="P5969" s="79" t="s">
        <v>754</v>
      </c>
    </row>
    <row r="5970" spans="11:16">
      <c r="K5970" s="362">
        <v>51319</v>
      </c>
      <c r="L5970" s="79" t="s">
        <v>767</v>
      </c>
      <c r="N5970" s="79" t="s">
        <v>785</v>
      </c>
      <c r="O5970" s="79" t="s">
        <v>750</v>
      </c>
      <c r="P5970" s="79" t="s">
        <v>787</v>
      </c>
    </row>
    <row r="5971" spans="11:16">
      <c r="K5971" s="362">
        <v>51320</v>
      </c>
      <c r="L5971" s="79" t="s">
        <v>769</v>
      </c>
      <c r="N5971" s="79" t="s">
        <v>780</v>
      </c>
      <c r="O5971" s="79" t="s">
        <v>779</v>
      </c>
      <c r="P5971" s="79" t="s">
        <v>752</v>
      </c>
    </row>
    <row r="5972" spans="11:16">
      <c r="K5972" s="362">
        <v>51321</v>
      </c>
      <c r="L5972" s="79" t="s">
        <v>770</v>
      </c>
      <c r="N5972" s="79" t="s">
        <v>785</v>
      </c>
      <c r="O5972" s="79" t="s">
        <v>781</v>
      </c>
      <c r="P5972" s="79" t="s">
        <v>752</v>
      </c>
    </row>
    <row r="5973" spans="11:16">
      <c r="K5973" s="362">
        <v>51322</v>
      </c>
      <c r="L5973" s="79" t="s">
        <v>771</v>
      </c>
      <c r="N5973" s="79" t="s">
        <v>754</v>
      </c>
      <c r="O5973" s="79" t="s">
        <v>750</v>
      </c>
      <c r="P5973" s="79" t="s">
        <v>753</v>
      </c>
    </row>
    <row r="5974" spans="11:16">
      <c r="K5974" s="362">
        <v>51323</v>
      </c>
      <c r="L5974" s="79" t="s">
        <v>772</v>
      </c>
      <c r="N5974" s="79" t="s">
        <v>754</v>
      </c>
      <c r="O5974" s="79" t="s">
        <v>779</v>
      </c>
      <c r="P5974" s="79" t="s">
        <v>752</v>
      </c>
    </row>
    <row r="5975" spans="11:16">
      <c r="K5975" s="362">
        <v>51324</v>
      </c>
      <c r="L5975" s="79" t="s">
        <v>773</v>
      </c>
      <c r="N5975" s="79" t="s">
        <v>785</v>
      </c>
      <c r="O5975" s="79" t="s">
        <v>750</v>
      </c>
      <c r="P5975" s="79" t="s">
        <v>752</v>
      </c>
    </row>
    <row r="5976" spans="11:16">
      <c r="K5976" s="362">
        <v>51325</v>
      </c>
      <c r="L5976" s="79" t="s">
        <v>774</v>
      </c>
      <c r="N5976" s="79" t="s">
        <v>785</v>
      </c>
      <c r="O5976" s="79" t="s">
        <v>776</v>
      </c>
      <c r="P5976" s="79" t="s">
        <v>782</v>
      </c>
    </row>
    <row r="5977" spans="11:16">
      <c r="K5977" s="362">
        <v>51326</v>
      </c>
      <c r="L5977" s="79" t="s">
        <v>767</v>
      </c>
      <c r="N5977" s="79" t="s">
        <v>786</v>
      </c>
      <c r="O5977" s="79" t="s">
        <v>775</v>
      </c>
      <c r="P5977" s="79" t="s">
        <v>750</v>
      </c>
    </row>
    <row r="5978" spans="11:16">
      <c r="K5978" s="362">
        <v>51327</v>
      </c>
      <c r="L5978" s="79" t="s">
        <v>769</v>
      </c>
      <c r="N5978" s="79" t="s">
        <v>752</v>
      </c>
      <c r="O5978" s="79" t="s">
        <v>754</v>
      </c>
      <c r="P5978" s="79" t="s">
        <v>779</v>
      </c>
    </row>
    <row r="5979" spans="11:16">
      <c r="K5979" s="362">
        <v>51328</v>
      </c>
      <c r="L5979" s="79" t="s">
        <v>770</v>
      </c>
      <c r="N5979" s="79" t="s">
        <v>753</v>
      </c>
      <c r="O5979" s="79" t="s">
        <v>754</v>
      </c>
      <c r="P5979" s="79" t="s">
        <v>779</v>
      </c>
    </row>
    <row r="5980" spans="11:16">
      <c r="K5980" s="362">
        <v>51329</v>
      </c>
      <c r="L5980" s="79" t="s">
        <v>771</v>
      </c>
      <c r="N5980" s="79" t="s">
        <v>783</v>
      </c>
      <c r="O5980" s="79" t="s">
        <v>775</v>
      </c>
      <c r="P5980" s="79" t="s">
        <v>750</v>
      </c>
    </row>
    <row r="5981" spans="11:16">
      <c r="K5981" s="362">
        <v>51330</v>
      </c>
      <c r="L5981" s="79" t="s">
        <v>772</v>
      </c>
      <c r="N5981" s="79" t="s">
        <v>777</v>
      </c>
      <c r="O5981" s="79" t="s">
        <v>754</v>
      </c>
      <c r="P5981" s="79" t="s">
        <v>779</v>
      </c>
    </row>
    <row r="5982" spans="11:16">
      <c r="K5982" s="362">
        <v>51331</v>
      </c>
      <c r="L5982" s="79" t="s">
        <v>773</v>
      </c>
      <c r="N5982" s="79" t="s">
        <v>752</v>
      </c>
      <c r="O5982" s="79" t="s">
        <v>790</v>
      </c>
      <c r="P5982" s="79" t="s">
        <v>750</v>
      </c>
    </row>
    <row r="5983" spans="11:16">
      <c r="K5983" s="362">
        <v>51332</v>
      </c>
      <c r="L5983" s="79" t="s">
        <v>774</v>
      </c>
      <c r="N5983" s="79" t="s">
        <v>778</v>
      </c>
      <c r="O5983" s="79" t="s">
        <v>754</v>
      </c>
      <c r="P5983" s="79" t="s">
        <v>750</v>
      </c>
    </row>
    <row r="5984" spans="11:16">
      <c r="K5984" s="362">
        <v>51333</v>
      </c>
      <c r="L5984" s="79" t="s">
        <v>767</v>
      </c>
      <c r="N5984" s="79" t="s">
        <v>750</v>
      </c>
      <c r="O5984" s="79" t="s">
        <v>782</v>
      </c>
      <c r="P5984" s="79" t="s">
        <v>754</v>
      </c>
    </row>
    <row r="5985" spans="11:16">
      <c r="K5985" s="362">
        <v>51334</v>
      </c>
      <c r="L5985" s="79" t="s">
        <v>769</v>
      </c>
      <c r="N5985" s="79" t="s">
        <v>779</v>
      </c>
      <c r="O5985" s="79" t="s">
        <v>752</v>
      </c>
      <c r="P5985" s="79" t="s">
        <v>790</v>
      </c>
    </row>
    <row r="5986" spans="11:16">
      <c r="K5986" s="362">
        <v>51335</v>
      </c>
      <c r="L5986" s="79" t="s">
        <v>770</v>
      </c>
      <c r="N5986" s="79" t="s">
        <v>750</v>
      </c>
      <c r="O5986" s="79" t="s">
        <v>752</v>
      </c>
      <c r="P5986" s="79" t="s">
        <v>754</v>
      </c>
    </row>
    <row r="5987" spans="11:16">
      <c r="K5987" s="362">
        <v>51336</v>
      </c>
      <c r="L5987" s="79" t="s">
        <v>771</v>
      </c>
      <c r="N5987" s="79" t="s">
        <v>781</v>
      </c>
      <c r="O5987" s="79" t="s">
        <v>752</v>
      </c>
      <c r="P5987" s="79" t="s">
        <v>754</v>
      </c>
    </row>
    <row r="5988" spans="11:16">
      <c r="K5988" s="362">
        <v>51337</v>
      </c>
      <c r="L5988" s="79" t="s">
        <v>772</v>
      </c>
      <c r="N5988" s="79" t="s">
        <v>792</v>
      </c>
      <c r="O5988" s="79" t="s">
        <v>786</v>
      </c>
      <c r="P5988" s="79" t="s">
        <v>754</v>
      </c>
    </row>
    <row r="5989" spans="11:16">
      <c r="K5989" s="362">
        <v>51338</v>
      </c>
      <c r="L5989" s="79" t="s">
        <v>773</v>
      </c>
      <c r="N5989" s="79" t="s">
        <v>776</v>
      </c>
      <c r="O5989" s="79" t="s">
        <v>753</v>
      </c>
      <c r="P5989" s="79" t="s">
        <v>780</v>
      </c>
    </row>
    <row r="5990" spans="11:16">
      <c r="K5990" s="362">
        <v>51339</v>
      </c>
      <c r="L5990" s="79" t="s">
        <v>774</v>
      </c>
      <c r="N5990" s="79" t="s">
        <v>781</v>
      </c>
      <c r="O5990" s="79" t="s">
        <v>783</v>
      </c>
      <c r="P5990" s="79" t="s">
        <v>790</v>
      </c>
    </row>
    <row r="5991" spans="11:16">
      <c r="K5991" s="362">
        <v>51340</v>
      </c>
      <c r="L5991" s="79" t="s">
        <v>767</v>
      </c>
      <c r="N5991" s="79" t="s">
        <v>754</v>
      </c>
      <c r="O5991" s="79" t="s">
        <v>750</v>
      </c>
      <c r="P5991" s="79" t="s">
        <v>753</v>
      </c>
    </row>
    <row r="5992" spans="11:16">
      <c r="K5992" s="362">
        <v>51341</v>
      </c>
      <c r="L5992" s="79" t="s">
        <v>769</v>
      </c>
      <c r="N5992" s="79" t="s">
        <v>785</v>
      </c>
      <c r="O5992" s="79" t="s">
        <v>781</v>
      </c>
      <c r="P5992" s="79" t="s">
        <v>777</v>
      </c>
    </row>
    <row r="5993" spans="11:16">
      <c r="K5993" s="362">
        <v>51342</v>
      </c>
      <c r="L5993" s="79" t="s">
        <v>770</v>
      </c>
      <c r="N5993" s="79" t="s">
        <v>788</v>
      </c>
      <c r="O5993" s="79" t="s">
        <v>779</v>
      </c>
      <c r="P5993" s="79" t="s">
        <v>783</v>
      </c>
    </row>
    <row r="5994" spans="11:16">
      <c r="K5994" s="362">
        <v>51343</v>
      </c>
      <c r="L5994" s="79" t="s">
        <v>771</v>
      </c>
      <c r="N5994" s="79" t="s">
        <v>780</v>
      </c>
      <c r="O5994" s="79" t="s">
        <v>750</v>
      </c>
      <c r="P5994" s="79" t="s">
        <v>777</v>
      </c>
    </row>
    <row r="5995" spans="11:16">
      <c r="K5995" s="362">
        <v>51344</v>
      </c>
      <c r="L5995" s="79" t="s">
        <v>772</v>
      </c>
      <c r="N5995" s="79" t="s">
        <v>785</v>
      </c>
      <c r="O5995" s="79" t="s">
        <v>750</v>
      </c>
      <c r="P5995" s="79" t="s">
        <v>783</v>
      </c>
    </row>
    <row r="5996" spans="11:16">
      <c r="K5996" s="362">
        <v>51345</v>
      </c>
      <c r="L5996" s="79" t="s">
        <v>773</v>
      </c>
      <c r="N5996" s="79" t="s">
        <v>754</v>
      </c>
      <c r="O5996" s="79" t="s">
        <v>784</v>
      </c>
      <c r="P5996" s="79" t="s">
        <v>752</v>
      </c>
    </row>
    <row r="5997" spans="11:16">
      <c r="K5997" s="362">
        <v>51346</v>
      </c>
      <c r="L5997" s="79" t="s">
        <v>774</v>
      </c>
      <c r="N5997" s="79" t="s">
        <v>754</v>
      </c>
      <c r="O5997" s="79" t="s">
        <v>750</v>
      </c>
      <c r="P5997" s="79" t="s">
        <v>752</v>
      </c>
    </row>
    <row r="5998" spans="11:16">
      <c r="K5998" s="362">
        <v>51347</v>
      </c>
      <c r="L5998" s="79" t="s">
        <v>767</v>
      </c>
      <c r="N5998" s="79" t="s">
        <v>777</v>
      </c>
      <c r="O5998" s="79" t="s">
        <v>775</v>
      </c>
      <c r="P5998" s="79" t="s">
        <v>750</v>
      </c>
    </row>
    <row r="5999" spans="11:16">
      <c r="K5999" s="362">
        <v>51348</v>
      </c>
      <c r="L5999" s="79" t="s">
        <v>769</v>
      </c>
      <c r="N5999" s="79" t="s">
        <v>783</v>
      </c>
      <c r="O5999" s="79" t="s">
        <v>754</v>
      </c>
      <c r="P5999" s="79" t="s">
        <v>750</v>
      </c>
    </row>
    <row r="6000" spans="11:16">
      <c r="K6000" s="362">
        <v>51349</v>
      </c>
      <c r="L6000" s="79" t="s">
        <v>770</v>
      </c>
      <c r="N6000" s="79" t="s">
        <v>752</v>
      </c>
      <c r="O6000" s="79" t="s">
        <v>775</v>
      </c>
      <c r="P6000" s="79" t="s">
        <v>779</v>
      </c>
    </row>
    <row r="6001" spans="11:16">
      <c r="K6001" s="362">
        <v>51350</v>
      </c>
      <c r="L6001" s="79" t="s">
        <v>771</v>
      </c>
      <c r="N6001" s="79" t="s">
        <v>752</v>
      </c>
      <c r="O6001" s="79" t="s">
        <v>754</v>
      </c>
      <c r="P6001" s="79" t="s">
        <v>750</v>
      </c>
    </row>
    <row r="6002" spans="11:16">
      <c r="K6002" s="362">
        <v>51351</v>
      </c>
      <c r="L6002" s="79" t="s">
        <v>772</v>
      </c>
      <c r="N6002" s="79" t="s">
        <v>752</v>
      </c>
      <c r="O6002" s="79" t="s">
        <v>775</v>
      </c>
      <c r="P6002" s="79" t="s">
        <v>779</v>
      </c>
    </row>
    <row r="6003" spans="11:16">
      <c r="K6003" s="362">
        <v>51352</v>
      </c>
      <c r="L6003" s="79" t="s">
        <v>773</v>
      </c>
      <c r="N6003" s="79" t="s">
        <v>752</v>
      </c>
      <c r="O6003" s="79" t="s">
        <v>758</v>
      </c>
      <c r="P6003" s="79" t="s">
        <v>779</v>
      </c>
    </row>
    <row r="6004" spans="11:16">
      <c r="K6004" s="362">
        <v>51353</v>
      </c>
      <c r="L6004" s="79" t="s">
        <v>774</v>
      </c>
      <c r="N6004" s="79" t="s">
        <v>752</v>
      </c>
      <c r="O6004" s="79" t="s">
        <v>775</v>
      </c>
      <c r="P6004" s="79" t="s">
        <v>750</v>
      </c>
    </row>
    <row r="6005" spans="11:16">
      <c r="K6005" s="362">
        <v>51354</v>
      </c>
      <c r="L6005" s="79" t="s">
        <v>767</v>
      </c>
      <c r="N6005" s="79" t="s">
        <v>781</v>
      </c>
      <c r="O6005" s="79" t="s">
        <v>752</v>
      </c>
      <c r="P6005" s="79" t="s">
        <v>754</v>
      </c>
    </row>
    <row r="6006" spans="11:16">
      <c r="K6006" s="362">
        <v>51355</v>
      </c>
      <c r="L6006" s="79" t="s">
        <v>769</v>
      </c>
      <c r="N6006" s="79" t="s">
        <v>750</v>
      </c>
      <c r="O6006" s="79" t="s">
        <v>778</v>
      </c>
      <c r="P6006" s="79" t="s">
        <v>754</v>
      </c>
    </row>
    <row r="6007" spans="11:16">
      <c r="K6007" s="362">
        <v>51356</v>
      </c>
      <c r="L6007" s="79" t="s">
        <v>770</v>
      </c>
      <c r="N6007" s="79" t="s">
        <v>779</v>
      </c>
      <c r="O6007" s="79" t="s">
        <v>752</v>
      </c>
      <c r="P6007" s="79" t="s">
        <v>780</v>
      </c>
    </row>
    <row r="6008" spans="11:16">
      <c r="K6008" s="362">
        <v>51357</v>
      </c>
      <c r="L6008" s="79" t="s">
        <v>771</v>
      </c>
      <c r="N6008" s="79" t="s">
        <v>781</v>
      </c>
      <c r="O6008" s="79" t="s">
        <v>752</v>
      </c>
      <c r="P6008" s="79" t="s">
        <v>785</v>
      </c>
    </row>
    <row r="6009" spans="11:16">
      <c r="K6009" s="362">
        <v>51358</v>
      </c>
      <c r="L6009" s="79" t="s">
        <v>772</v>
      </c>
      <c r="N6009" s="79" t="s">
        <v>750</v>
      </c>
      <c r="O6009" s="79" t="s">
        <v>778</v>
      </c>
      <c r="P6009" s="79" t="s">
        <v>780</v>
      </c>
    </row>
    <row r="6010" spans="11:16">
      <c r="K6010" s="362">
        <v>51359</v>
      </c>
      <c r="L6010" s="79" t="s">
        <v>773</v>
      </c>
      <c r="N6010" s="79" t="s">
        <v>776</v>
      </c>
      <c r="O6010" s="79" t="s">
        <v>752</v>
      </c>
      <c r="P6010" s="79" t="s">
        <v>785</v>
      </c>
    </row>
    <row r="6011" spans="11:16">
      <c r="K6011" s="362">
        <v>51360</v>
      </c>
      <c r="L6011" s="79" t="s">
        <v>774</v>
      </c>
      <c r="N6011" s="79" t="s">
        <v>750</v>
      </c>
      <c r="O6011" s="79" t="s">
        <v>752</v>
      </c>
      <c r="P6011" s="79" t="s">
        <v>789</v>
      </c>
    </row>
    <row r="6012" spans="11:16">
      <c r="K6012" s="362">
        <v>51361</v>
      </c>
      <c r="L6012" s="79" t="s">
        <v>767</v>
      </c>
      <c r="N6012" s="79" t="s">
        <v>754</v>
      </c>
      <c r="O6012" s="79" t="s">
        <v>779</v>
      </c>
      <c r="P6012" s="79" t="s">
        <v>752</v>
      </c>
    </row>
    <row r="6013" spans="11:16">
      <c r="K6013" s="362">
        <v>51362</v>
      </c>
      <c r="L6013" s="79" t="s">
        <v>769</v>
      </c>
      <c r="N6013" s="79" t="s">
        <v>754</v>
      </c>
      <c r="O6013" s="79" t="s">
        <v>750</v>
      </c>
      <c r="P6013" s="79" t="s">
        <v>752</v>
      </c>
    </row>
    <row r="6014" spans="11:16">
      <c r="K6014" s="362">
        <v>51363</v>
      </c>
      <c r="L6014" s="79" t="s">
        <v>770</v>
      </c>
      <c r="N6014" s="79" t="s">
        <v>785</v>
      </c>
      <c r="O6014" s="79" t="s">
        <v>779</v>
      </c>
      <c r="P6014" s="79" t="s">
        <v>752</v>
      </c>
    </row>
    <row r="6015" spans="11:16">
      <c r="K6015" s="362">
        <v>51364</v>
      </c>
      <c r="L6015" s="79" t="s">
        <v>771</v>
      </c>
      <c r="N6015" s="79" t="s">
        <v>754</v>
      </c>
      <c r="O6015" s="79" t="s">
        <v>751</v>
      </c>
      <c r="P6015" s="79" t="s">
        <v>783</v>
      </c>
    </row>
    <row r="6016" spans="11:16">
      <c r="K6016" s="362">
        <v>51365</v>
      </c>
      <c r="L6016" s="79" t="s">
        <v>772</v>
      </c>
      <c r="N6016" s="79" t="s">
        <v>754</v>
      </c>
      <c r="O6016" s="79" t="s">
        <v>750</v>
      </c>
      <c r="P6016" s="79" t="s">
        <v>777</v>
      </c>
    </row>
    <row r="6017" spans="11:16">
      <c r="K6017" s="362">
        <v>51366</v>
      </c>
      <c r="L6017" s="79" t="s">
        <v>773</v>
      </c>
      <c r="N6017" s="79" t="s">
        <v>775</v>
      </c>
      <c r="O6017" s="79" t="s">
        <v>781</v>
      </c>
      <c r="P6017" s="79" t="s">
        <v>752</v>
      </c>
    </row>
    <row r="6018" spans="11:16">
      <c r="K6018" s="362">
        <v>51367</v>
      </c>
      <c r="L6018" s="79" t="s">
        <v>774</v>
      </c>
      <c r="N6018" s="79" t="s">
        <v>754</v>
      </c>
      <c r="O6018" s="79" t="s">
        <v>776</v>
      </c>
      <c r="P6018" s="79" t="s">
        <v>752</v>
      </c>
    </row>
    <row r="6019" spans="11:16">
      <c r="K6019" s="362">
        <v>51368</v>
      </c>
      <c r="L6019" s="79" t="s">
        <v>767</v>
      </c>
      <c r="N6019" s="79" t="s">
        <v>787</v>
      </c>
      <c r="O6019" s="79" t="s">
        <v>754</v>
      </c>
      <c r="P6019" s="79" t="s">
        <v>750</v>
      </c>
    </row>
    <row r="6020" spans="11:16">
      <c r="K6020" s="362">
        <v>51369</v>
      </c>
      <c r="L6020" s="79" t="s">
        <v>769</v>
      </c>
      <c r="N6020" s="79" t="s">
        <v>753</v>
      </c>
      <c r="O6020" s="79" t="s">
        <v>754</v>
      </c>
      <c r="P6020" s="79" t="s">
        <v>750</v>
      </c>
    </row>
    <row r="6021" spans="11:16">
      <c r="K6021" s="362">
        <v>51370</v>
      </c>
      <c r="L6021" s="79" t="s">
        <v>770</v>
      </c>
      <c r="N6021" s="79" t="s">
        <v>777</v>
      </c>
      <c r="O6021" s="79" t="s">
        <v>775</v>
      </c>
      <c r="P6021" s="79" t="s">
        <v>779</v>
      </c>
    </row>
    <row r="6022" spans="11:16">
      <c r="K6022" s="362">
        <v>51371</v>
      </c>
      <c r="L6022" s="79" t="s">
        <v>771</v>
      </c>
      <c r="N6022" s="79" t="s">
        <v>782</v>
      </c>
      <c r="O6022" s="79" t="s">
        <v>754</v>
      </c>
      <c r="P6022" s="79" t="s">
        <v>751</v>
      </c>
    </row>
    <row r="6023" spans="11:16">
      <c r="K6023" s="362">
        <v>51372</v>
      </c>
      <c r="L6023" s="79" t="s">
        <v>772</v>
      </c>
      <c r="N6023" s="79" t="s">
        <v>783</v>
      </c>
      <c r="O6023" s="79" t="s">
        <v>754</v>
      </c>
      <c r="P6023" s="79" t="s">
        <v>781</v>
      </c>
    </row>
    <row r="6024" spans="11:16">
      <c r="K6024" s="362">
        <v>51373</v>
      </c>
      <c r="L6024" s="79" t="s">
        <v>773</v>
      </c>
      <c r="N6024" s="79" t="s">
        <v>783</v>
      </c>
      <c r="O6024" s="79" t="s">
        <v>788</v>
      </c>
      <c r="P6024" s="79" t="s">
        <v>750</v>
      </c>
    </row>
    <row r="6025" spans="11:16">
      <c r="K6025" s="362">
        <v>51374</v>
      </c>
      <c r="L6025" s="79" t="s">
        <v>774</v>
      </c>
      <c r="N6025" s="79" t="s">
        <v>752</v>
      </c>
      <c r="O6025" s="79" t="s">
        <v>754</v>
      </c>
      <c r="P6025" s="79" t="s">
        <v>750</v>
      </c>
    </row>
    <row r="6026" spans="11:16">
      <c r="K6026" s="362">
        <v>51375</v>
      </c>
      <c r="L6026" s="79" t="s">
        <v>767</v>
      </c>
      <c r="N6026" s="79" t="s">
        <v>750</v>
      </c>
      <c r="O6026" s="79" t="s">
        <v>777</v>
      </c>
      <c r="P6026" s="79" t="s">
        <v>775</v>
      </c>
    </row>
    <row r="6027" spans="11:16">
      <c r="K6027" s="362">
        <v>51376</v>
      </c>
      <c r="L6027" s="79" t="s">
        <v>769</v>
      </c>
      <c r="N6027" s="79" t="s">
        <v>750</v>
      </c>
      <c r="O6027" s="79" t="s">
        <v>783</v>
      </c>
      <c r="P6027" s="79" t="s">
        <v>754</v>
      </c>
    </row>
    <row r="6028" spans="11:16">
      <c r="K6028" s="362">
        <v>51377</v>
      </c>
      <c r="L6028" s="79" t="s">
        <v>770</v>
      </c>
      <c r="N6028" s="79" t="s">
        <v>750</v>
      </c>
      <c r="O6028" s="79" t="s">
        <v>752</v>
      </c>
      <c r="P6028" s="79" t="s">
        <v>775</v>
      </c>
    </row>
    <row r="6029" spans="11:16">
      <c r="K6029" s="362">
        <v>51378</v>
      </c>
      <c r="L6029" s="79" t="s">
        <v>771</v>
      </c>
      <c r="N6029" s="79" t="s">
        <v>779</v>
      </c>
      <c r="O6029" s="79" t="s">
        <v>752</v>
      </c>
      <c r="P6029" s="79" t="s">
        <v>754</v>
      </c>
    </row>
    <row r="6030" spans="11:16">
      <c r="K6030" s="362">
        <v>51379</v>
      </c>
      <c r="L6030" s="79" t="s">
        <v>772</v>
      </c>
      <c r="N6030" s="79" t="s">
        <v>750</v>
      </c>
      <c r="O6030" s="79" t="s">
        <v>752</v>
      </c>
      <c r="P6030" s="79" t="s">
        <v>775</v>
      </c>
    </row>
    <row r="6031" spans="11:16">
      <c r="K6031" s="362">
        <v>51380</v>
      </c>
      <c r="L6031" s="79" t="s">
        <v>773</v>
      </c>
      <c r="N6031" s="79" t="s">
        <v>779</v>
      </c>
      <c r="O6031" s="79" t="s">
        <v>752</v>
      </c>
      <c r="P6031" s="79" t="s">
        <v>758</v>
      </c>
    </row>
    <row r="6032" spans="11:16">
      <c r="K6032" s="362">
        <v>51381</v>
      </c>
      <c r="L6032" s="79" t="s">
        <v>774</v>
      </c>
      <c r="N6032" s="79" t="s">
        <v>779</v>
      </c>
      <c r="O6032" s="79" t="s">
        <v>752</v>
      </c>
      <c r="P6032" s="79" t="s">
        <v>775</v>
      </c>
    </row>
    <row r="6033" spans="11:16">
      <c r="K6033" s="362">
        <v>51382</v>
      </c>
      <c r="L6033" s="79" t="s">
        <v>767</v>
      </c>
      <c r="N6033" s="79" t="s">
        <v>754</v>
      </c>
      <c r="O6033" s="79" t="s">
        <v>781</v>
      </c>
      <c r="P6033" s="79" t="s">
        <v>752</v>
      </c>
    </row>
    <row r="6034" spans="11:16">
      <c r="K6034" s="362">
        <v>51383</v>
      </c>
      <c r="L6034" s="79" t="s">
        <v>769</v>
      </c>
      <c r="N6034" s="79" t="s">
        <v>754</v>
      </c>
      <c r="O6034" s="79" t="s">
        <v>750</v>
      </c>
      <c r="P6034" s="79" t="s">
        <v>778</v>
      </c>
    </row>
    <row r="6035" spans="11:16">
      <c r="K6035" s="362">
        <v>51384</v>
      </c>
      <c r="L6035" s="79" t="s">
        <v>770</v>
      </c>
      <c r="N6035" s="79" t="s">
        <v>754</v>
      </c>
      <c r="O6035" s="79" t="s">
        <v>779</v>
      </c>
      <c r="P6035" s="79" t="s">
        <v>752</v>
      </c>
    </row>
    <row r="6036" spans="11:16">
      <c r="K6036" s="362">
        <v>51385</v>
      </c>
      <c r="L6036" s="79" t="s">
        <v>771</v>
      </c>
      <c r="N6036" s="79" t="s">
        <v>780</v>
      </c>
      <c r="O6036" s="79" t="s">
        <v>781</v>
      </c>
      <c r="P6036" s="79" t="s">
        <v>752</v>
      </c>
    </row>
    <row r="6037" spans="11:16">
      <c r="K6037" s="362">
        <v>51386</v>
      </c>
      <c r="L6037" s="79" t="s">
        <v>772</v>
      </c>
      <c r="N6037" s="79" t="s">
        <v>785</v>
      </c>
      <c r="O6037" s="79" t="s">
        <v>750</v>
      </c>
      <c r="P6037" s="79" t="s">
        <v>778</v>
      </c>
    </row>
    <row r="6038" spans="11:16">
      <c r="K6038" s="362">
        <v>51387</v>
      </c>
      <c r="L6038" s="79" t="s">
        <v>773</v>
      </c>
      <c r="N6038" s="79" t="s">
        <v>780</v>
      </c>
      <c r="O6038" s="79" t="s">
        <v>776</v>
      </c>
      <c r="P6038" s="79" t="s">
        <v>752</v>
      </c>
    </row>
    <row r="6039" spans="11:16">
      <c r="K6039" s="362">
        <v>51388</v>
      </c>
      <c r="L6039" s="79" t="s">
        <v>774</v>
      </c>
      <c r="N6039" s="79" t="s">
        <v>785</v>
      </c>
      <c r="O6039" s="79" t="s">
        <v>750</v>
      </c>
      <c r="P6039" s="79" t="s">
        <v>752</v>
      </c>
    </row>
    <row r="6040" spans="11:16">
      <c r="K6040" s="362">
        <v>51389</v>
      </c>
      <c r="L6040" s="79" t="s">
        <v>767</v>
      </c>
      <c r="N6040" s="79" t="s">
        <v>787</v>
      </c>
      <c r="O6040" s="79" t="s">
        <v>754</v>
      </c>
      <c r="P6040" s="79" t="s">
        <v>779</v>
      </c>
    </row>
    <row r="6041" spans="11:16">
      <c r="K6041" s="362">
        <v>51390</v>
      </c>
      <c r="L6041" s="79" t="s">
        <v>769</v>
      </c>
      <c r="N6041" s="79" t="s">
        <v>752</v>
      </c>
      <c r="O6041" s="79" t="s">
        <v>754</v>
      </c>
      <c r="P6041" s="79" t="s">
        <v>750</v>
      </c>
    </row>
    <row r="6042" spans="11:16">
      <c r="K6042" s="362">
        <v>51391</v>
      </c>
      <c r="L6042" s="79" t="s">
        <v>770</v>
      </c>
      <c r="N6042" s="79" t="s">
        <v>752</v>
      </c>
      <c r="O6042" s="79" t="s">
        <v>785</v>
      </c>
      <c r="P6042" s="79" t="s">
        <v>779</v>
      </c>
    </row>
    <row r="6043" spans="11:16">
      <c r="K6043" s="362">
        <v>51392</v>
      </c>
      <c r="L6043" s="79" t="s">
        <v>771</v>
      </c>
      <c r="N6043" s="79" t="s">
        <v>752</v>
      </c>
      <c r="O6043" s="79" t="s">
        <v>754</v>
      </c>
      <c r="P6043" s="79" t="s">
        <v>751</v>
      </c>
    </row>
    <row r="6044" spans="11:16">
      <c r="K6044" s="362">
        <v>51393</v>
      </c>
      <c r="L6044" s="79" t="s">
        <v>772</v>
      </c>
      <c r="N6044" s="79" t="s">
        <v>783</v>
      </c>
      <c r="O6044" s="79" t="s">
        <v>754</v>
      </c>
      <c r="P6044" s="79" t="s">
        <v>750</v>
      </c>
    </row>
    <row r="6045" spans="11:16">
      <c r="K6045" s="362">
        <v>51394</v>
      </c>
      <c r="L6045" s="79" t="s">
        <v>773</v>
      </c>
      <c r="N6045" s="79" t="s">
        <v>777</v>
      </c>
      <c r="O6045" s="79" t="s">
        <v>775</v>
      </c>
      <c r="P6045" s="79" t="s">
        <v>781</v>
      </c>
    </row>
    <row r="6046" spans="11:16">
      <c r="K6046" s="362">
        <v>51395</v>
      </c>
      <c r="L6046" s="79" t="s">
        <v>774</v>
      </c>
      <c r="N6046" s="79" t="s">
        <v>752</v>
      </c>
      <c r="O6046" s="79" t="s">
        <v>754</v>
      </c>
      <c r="P6046" s="79" t="s">
        <v>776</v>
      </c>
    </row>
    <row r="6047" spans="11:16">
      <c r="K6047" s="362">
        <v>51396</v>
      </c>
      <c r="L6047" s="79" t="s">
        <v>767</v>
      </c>
      <c r="N6047" s="79" t="s">
        <v>750</v>
      </c>
      <c r="O6047" s="79" t="s">
        <v>787</v>
      </c>
      <c r="P6047" s="79" t="s">
        <v>754</v>
      </c>
    </row>
    <row r="6048" spans="11:16">
      <c r="K6048" s="362">
        <v>51397</v>
      </c>
      <c r="L6048" s="79" t="s">
        <v>769</v>
      </c>
      <c r="N6048" s="79" t="s">
        <v>750</v>
      </c>
      <c r="O6048" s="79" t="s">
        <v>753</v>
      </c>
      <c r="P6048" s="79" t="s">
        <v>754</v>
      </c>
    </row>
    <row r="6049" spans="11:16">
      <c r="K6049" s="362">
        <v>51398</v>
      </c>
      <c r="L6049" s="79" t="s">
        <v>770</v>
      </c>
      <c r="N6049" s="79" t="s">
        <v>750</v>
      </c>
      <c r="O6049" s="79" t="s">
        <v>777</v>
      </c>
      <c r="P6049" s="79" t="s">
        <v>775</v>
      </c>
    </row>
    <row r="6050" spans="11:16">
      <c r="K6050" s="362">
        <v>51399</v>
      </c>
      <c r="L6050" s="79" t="s">
        <v>771</v>
      </c>
      <c r="N6050" s="79" t="s">
        <v>779</v>
      </c>
      <c r="O6050" s="79" t="s">
        <v>782</v>
      </c>
      <c r="P6050" s="79" t="s">
        <v>754</v>
      </c>
    </row>
    <row r="6051" spans="11:16">
      <c r="K6051" s="362">
        <v>51400</v>
      </c>
      <c r="L6051" s="79" t="s">
        <v>772</v>
      </c>
      <c r="N6051" s="79" t="s">
        <v>751</v>
      </c>
      <c r="O6051" s="79" t="s">
        <v>783</v>
      </c>
      <c r="P6051" s="79" t="s">
        <v>754</v>
      </c>
    </row>
    <row r="6052" spans="11:16">
      <c r="K6052" s="362">
        <v>51401</v>
      </c>
      <c r="L6052" s="79" t="s">
        <v>773</v>
      </c>
      <c r="N6052" s="79" t="s">
        <v>781</v>
      </c>
      <c r="O6052" s="79" t="s">
        <v>783</v>
      </c>
      <c r="P6052" s="79" t="s">
        <v>788</v>
      </c>
    </row>
    <row r="6053" spans="11:16">
      <c r="K6053" s="362">
        <v>51402</v>
      </c>
      <c r="L6053" s="79" t="s">
        <v>774</v>
      </c>
      <c r="N6053" s="79" t="s">
        <v>750</v>
      </c>
      <c r="O6053" s="79" t="s">
        <v>752</v>
      </c>
      <c r="P6053" s="79" t="s">
        <v>789</v>
      </c>
    </row>
    <row r="6054" spans="11:16">
      <c r="K6054" s="362">
        <v>51403</v>
      </c>
      <c r="L6054" s="79" t="s">
        <v>767</v>
      </c>
      <c r="N6054" s="79" t="s">
        <v>780</v>
      </c>
      <c r="O6054" s="79" t="s">
        <v>776</v>
      </c>
      <c r="P6054" s="79" t="s">
        <v>752</v>
      </c>
    </row>
    <row r="6055" spans="11:16">
      <c r="K6055" s="362">
        <v>51404</v>
      </c>
      <c r="L6055" s="79" t="s">
        <v>769</v>
      </c>
      <c r="N6055" s="79" t="s">
        <v>754</v>
      </c>
      <c r="O6055" s="79" t="s">
        <v>750</v>
      </c>
      <c r="P6055" s="79" t="s">
        <v>777</v>
      </c>
    </row>
    <row r="6056" spans="11:16">
      <c r="K6056" s="362">
        <v>51405</v>
      </c>
      <c r="L6056" s="79" t="s">
        <v>770</v>
      </c>
      <c r="N6056" s="79" t="s">
        <v>785</v>
      </c>
      <c r="O6056" s="79" t="s">
        <v>779</v>
      </c>
      <c r="P6056" s="79" t="s">
        <v>752</v>
      </c>
    </row>
    <row r="6057" spans="11:16">
      <c r="K6057" s="362">
        <v>51406</v>
      </c>
      <c r="L6057" s="79" t="s">
        <v>771</v>
      </c>
      <c r="N6057" s="79" t="s">
        <v>775</v>
      </c>
      <c r="O6057" s="79" t="s">
        <v>751</v>
      </c>
      <c r="P6057" s="79" t="s">
        <v>752</v>
      </c>
    </row>
    <row r="6058" spans="11:16">
      <c r="K6058" s="362">
        <v>51407</v>
      </c>
      <c r="L6058" s="79" t="s">
        <v>772</v>
      </c>
      <c r="N6058" s="79" t="s">
        <v>754</v>
      </c>
      <c r="O6058" s="79" t="s">
        <v>779</v>
      </c>
      <c r="P6058" s="79" t="s">
        <v>753</v>
      </c>
    </row>
    <row r="6059" spans="11:16">
      <c r="K6059" s="362">
        <v>51408</v>
      </c>
      <c r="L6059" s="79" t="s">
        <v>773</v>
      </c>
      <c r="N6059" s="79" t="s">
        <v>775</v>
      </c>
      <c r="O6059" s="79" t="s">
        <v>751</v>
      </c>
      <c r="P6059" s="79" t="s">
        <v>783</v>
      </c>
    </row>
    <row r="6060" spans="11:16">
      <c r="K6060" s="362">
        <v>51409</v>
      </c>
      <c r="L6060" s="79" t="s">
        <v>774</v>
      </c>
      <c r="N6060" s="79" t="s">
        <v>780</v>
      </c>
      <c r="O6060" s="79" t="s">
        <v>776</v>
      </c>
      <c r="P6060" s="79" t="s">
        <v>752</v>
      </c>
    </row>
    <row r="6061" spans="11:16">
      <c r="K6061" s="362">
        <v>51410</v>
      </c>
      <c r="L6061" s="79" t="s">
        <v>767</v>
      </c>
      <c r="N6061" s="79" t="s">
        <v>777</v>
      </c>
      <c r="O6061" s="79" t="s">
        <v>775</v>
      </c>
      <c r="P6061" s="79" t="s">
        <v>750</v>
      </c>
    </row>
    <row r="6062" spans="11:16">
      <c r="K6062" s="362">
        <v>51411</v>
      </c>
      <c r="L6062" s="79" t="s">
        <v>769</v>
      </c>
      <c r="N6062" s="79" t="s">
        <v>752</v>
      </c>
      <c r="O6062" s="79" t="s">
        <v>754</v>
      </c>
      <c r="P6062" s="79" t="s">
        <v>750</v>
      </c>
    </row>
    <row r="6063" spans="11:16">
      <c r="K6063" s="362">
        <v>51412</v>
      </c>
      <c r="L6063" s="79" t="s">
        <v>770</v>
      </c>
      <c r="N6063" s="79" t="s">
        <v>777</v>
      </c>
      <c r="O6063" s="79" t="s">
        <v>775</v>
      </c>
      <c r="P6063" s="79" t="s">
        <v>750</v>
      </c>
    </row>
    <row r="6064" spans="11:16">
      <c r="K6064" s="362">
        <v>51413</v>
      </c>
      <c r="L6064" s="79" t="s">
        <v>771</v>
      </c>
      <c r="N6064" s="79" t="s">
        <v>783</v>
      </c>
      <c r="O6064" s="79" t="s">
        <v>754</v>
      </c>
      <c r="P6064" s="79" t="s">
        <v>750</v>
      </c>
    </row>
    <row r="6065" spans="11:16">
      <c r="K6065" s="362">
        <v>51414</v>
      </c>
      <c r="L6065" s="79" t="s">
        <v>772</v>
      </c>
      <c r="N6065" s="79" t="s">
        <v>752</v>
      </c>
      <c r="O6065" s="79" t="s">
        <v>775</v>
      </c>
      <c r="P6065" s="79" t="s">
        <v>779</v>
      </c>
    </row>
    <row r="6066" spans="11:16">
      <c r="K6066" s="362">
        <v>51415</v>
      </c>
      <c r="L6066" s="79" t="s">
        <v>773</v>
      </c>
      <c r="N6066" s="79" t="s">
        <v>752</v>
      </c>
      <c r="O6066" s="79" t="s">
        <v>754</v>
      </c>
      <c r="P6066" s="79" t="s">
        <v>750</v>
      </c>
    </row>
    <row r="6067" spans="11:16">
      <c r="K6067" s="362">
        <v>51416</v>
      </c>
      <c r="L6067" s="79" t="s">
        <v>774</v>
      </c>
      <c r="N6067" s="79" t="s">
        <v>752</v>
      </c>
      <c r="O6067" s="79" t="s">
        <v>775</v>
      </c>
      <c r="P6067" s="79" t="s">
        <v>779</v>
      </c>
    </row>
    <row r="6068" spans="11:16">
      <c r="K6068" s="362">
        <v>51417</v>
      </c>
      <c r="L6068" s="79" t="s">
        <v>767</v>
      </c>
      <c r="N6068" s="79" t="s">
        <v>750</v>
      </c>
      <c r="O6068" s="79" t="s">
        <v>753</v>
      </c>
      <c r="P6068" s="79" t="s">
        <v>780</v>
      </c>
    </row>
    <row r="6069" spans="11:16">
      <c r="K6069" s="362">
        <v>51418</v>
      </c>
      <c r="L6069" s="79" t="s">
        <v>769</v>
      </c>
      <c r="N6069" s="79" t="s">
        <v>750</v>
      </c>
      <c r="O6069" s="79" t="s">
        <v>783</v>
      </c>
      <c r="P6069" s="79" t="s">
        <v>754</v>
      </c>
    </row>
    <row r="6070" spans="11:16">
      <c r="K6070" s="362">
        <v>51419</v>
      </c>
      <c r="L6070" s="79" t="s">
        <v>770</v>
      </c>
      <c r="N6070" s="79" t="s">
        <v>781</v>
      </c>
      <c r="O6070" s="79" t="s">
        <v>752</v>
      </c>
      <c r="P6070" s="79" t="s">
        <v>754</v>
      </c>
    </row>
    <row r="6071" spans="11:16">
      <c r="K6071" s="362">
        <v>51420</v>
      </c>
      <c r="L6071" s="79" t="s">
        <v>771</v>
      </c>
      <c r="N6071" s="79" t="s">
        <v>750</v>
      </c>
      <c r="O6071" s="79" t="s">
        <v>778</v>
      </c>
      <c r="P6071" s="79" t="s">
        <v>754</v>
      </c>
    </row>
    <row r="6072" spans="11:16">
      <c r="K6072" s="362">
        <v>51421</v>
      </c>
      <c r="L6072" s="79" t="s">
        <v>772</v>
      </c>
      <c r="N6072" s="79" t="s">
        <v>779</v>
      </c>
      <c r="O6072" s="79" t="s">
        <v>752</v>
      </c>
      <c r="P6072" s="79" t="s">
        <v>780</v>
      </c>
    </row>
    <row r="6073" spans="11:16">
      <c r="K6073" s="362">
        <v>51422</v>
      </c>
      <c r="L6073" s="79" t="s">
        <v>773</v>
      </c>
      <c r="N6073" s="79" t="s">
        <v>781</v>
      </c>
      <c r="O6073" s="79" t="s">
        <v>752</v>
      </c>
      <c r="P6073" s="79" t="s">
        <v>785</v>
      </c>
    </row>
    <row r="6074" spans="11:16">
      <c r="K6074" s="362">
        <v>51423</v>
      </c>
      <c r="L6074" s="79" t="s">
        <v>774</v>
      </c>
      <c r="N6074" s="79" t="s">
        <v>750</v>
      </c>
      <c r="O6074" s="79" t="s">
        <v>778</v>
      </c>
      <c r="P6074" s="79" t="s">
        <v>780</v>
      </c>
    </row>
    <row r="6075" spans="11:16">
      <c r="K6075" s="362">
        <v>51424</v>
      </c>
      <c r="L6075" s="79" t="s">
        <v>767</v>
      </c>
      <c r="N6075" s="79" t="s">
        <v>775</v>
      </c>
      <c r="O6075" s="79" t="s">
        <v>750</v>
      </c>
      <c r="P6075" s="79" t="s">
        <v>777</v>
      </c>
    </row>
    <row r="6076" spans="11:16">
      <c r="K6076" s="362">
        <v>51425</v>
      </c>
      <c r="L6076" s="79" t="s">
        <v>769</v>
      </c>
      <c r="N6076" s="79" t="s">
        <v>754</v>
      </c>
      <c r="O6076" s="79" t="s">
        <v>750</v>
      </c>
      <c r="P6076" s="79" t="s">
        <v>787</v>
      </c>
    </row>
    <row r="6077" spans="11:16">
      <c r="K6077" s="362">
        <v>51426</v>
      </c>
      <c r="L6077" s="79" t="s">
        <v>770</v>
      </c>
      <c r="N6077" s="79" t="s">
        <v>754</v>
      </c>
      <c r="O6077" s="79" t="s">
        <v>779</v>
      </c>
      <c r="P6077" s="79" t="s">
        <v>752</v>
      </c>
    </row>
    <row r="6078" spans="11:16">
      <c r="K6078" s="362">
        <v>51427</v>
      </c>
      <c r="L6078" s="79" t="s">
        <v>771</v>
      </c>
      <c r="N6078" s="79" t="s">
        <v>754</v>
      </c>
      <c r="O6078" s="79" t="s">
        <v>750</v>
      </c>
      <c r="P6078" s="79" t="s">
        <v>752</v>
      </c>
    </row>
    <row r="6079" spans="11:16">
      <c r="K6079" s="362">
        <v>51428</v>
      </c>
      <c r="L6079" s="79" t="s">
        <v>772</v>
      </c>
      <c r="N6079" s="79" t="s">
        <v>785</v>
      </c>
      <c r="O6079" s="79" t="s">
        <v>779</v>
      </c>
      <c r="P6079" s="79" t="s">
        <v>752</v>
      </c>
    </row>
    <row r="6080" spans="11:16">
      <c r="K6080" s="362">
        <v>51429</v>
      </c>
      <c r="L6080" s="79" t="s">
        <v>773</v>
      </c>
      <c r="N6080" s="79" t="s">
        <v>754</v>
      </c>
      <c r="O6080" s="79" t="s">
        <v>751</v>
      </c>
      <c r="P6080" s="79" t="s">
        <v>783</v>
      </c>
    </row>
    <row r="6081" spans="11:16">
      <c r="K6081" s="362">
        <v>51430</v>
      </c>
      <c r="L6081" s="79" t="s">
        <v>774</v>
      </c>
      <c r="N6081" s="79" t="s">
        <v>754</v>
      </c>
      <c r="O6081" s="79" t="s">
        <v>750</v>
      </c>
      <c r="P6081" s="79" t="s">
        <v>777</v>
      </c>
    </row>
    <row r="6082" spans="11:16">
      <c r="K6082" s="362">
        <v>51431</v>
      </c>
      <c r="L6082" s="79" t="s">
        <v>767</v>
      </c>
      <c r="N6082" s="79" t="s">
        <v>783</v>
      </c>
      <c r="O6082" s="79" t="s">
        <v>754</v>
      </c>
      <c r="P6082" s="79" t="s">
        <v>750</v>
      </c>
    </row>
    <row r="6083" spans="11:16">
      <c r="K6083" s="362">
        <v>51432</v>
      </c>
      <c r="L6083" s="79" t="s">
        <v>769</v>
      </c>
      <c r="N6083" s="79" t="s">
        <v>753</v>
      </c>
      <c r="O6083" s="79" t="s">
        <v>775</v>
      </c>
      <c r="P6083" s="79" t="s">
        <v>750</v>
      </c>
    </row>
    <row r="6084" spans="11:16">
      <c r="K6084" s="362">
        <v>51433</v>
      </c>
      <c r="L6084" s="79" t="s">
        <v>770</v>
      </c>
      <c r="N6084" s="79" t="s">
        <v>752</v>
      </c>
      <c r="O6084" s="79" t="s">
        <v>785</v>
      </c>
      <c r="P6084" s="79" t="s">
        <v>776</v>
      </c>
    </row>
    <row r="6085" spans="11:16">
      <c r="K6085" s="362">
        <v>51434</v>
      </c>
      <c r="L6085" s="79" t="s">
        <v>771</v>
      </c>
      <c r="N6085" s="79" t="s">
        <v>777</v>
      </c>
      <c r="O6085" s="79" t="s">
        <v>754</v>
      </c>
      <c r="P6085" s="79" t="s">
        <v>750</v>
      </c>
    </row>
    <row r="6086" spans="11:16">
      <c r="K6086" s="362">
        <v>51435</v>
      </c>
      <c r="L6086" s="79" t="s">
        <v>772</v>
      </c>
      <c r="N6086" s="79" t="s">
        <v>783</v>
      </c>
      <c r="O6086" s="79" t="s">
        <v>754</v>
      </c>
      <c r="P6086" s="79" t="s">
        <v>792</v>
      </c>
    </row>
    <row r="6087" spans="11:16">
      <c r="K6087" s="362">
        <v>51436</v>
      </c>
      <c r="L6087" s="79" t="s">
        <v>773</v>
      </c>
      <c r="N6087" s="79" t="s">
        <v>752</v>
      </c>
      <c r="O6087" s="79" t="s">
        <v>754</v>
      </c>
      <c r="P6087" s="79" t="s">
        <v>751</v>
      </c>
    </row>
    <row r="6088" spans="11:16">
      <c r="K6088" s="362">
        <v>51437</v>
      </c>
      <c r="L6088" s="79" t="s">
        <v>774</v>
      </c>
      <c r="N6088" s="79" t="s">
        <v>752</v>
      </c>
      <c r="O6088" s="79" t="s">
        <v>754</v>
      </c>
      <c r="P6088" s="79" t="s">
        <v>781</v>
      </c>
    </row>
    <row r="6089" spans="11:16">
      <c r="K6089" s="362">
        <v>51438</v>
      </c>
      <c r="L6089" s="79" t="s">
        <v>767</v>
      </c>
      <c r="N6089" s="79" t="s">
        <v>776</v>
      </c>
      <c r="O6089" s="79" t="s">
        <v>782</v>
      </c>
      <c r="P6089" s="79" t="s">
        <v>780</v>
      </c>
    </row>
    <row r="6090" spans="11:16">
      <c r="K6090" s="362">
        <v>51439</v>
      </c>
      <c r="L6090" s="79" t="s">
        <v>769</v>
      </c>
      <c r="N6090" s="79" t="s">
        <v>750</v>
      </c>
      <c r="O6090" s="79" t="s">
        <v>753</v>
      </c>
      <c r="P6090" s="79" t="s">
        <v>775</v>
      </c>
    </row>
    <row r="6091" spans="11:16">
      <c r="K6091" s="362">
        <v>51440</v>
      </c>
      <c r="L6091" s="79" t="s">
        <v>770</v>
      </c>
      <c r="N6091" s="79" t="s">
        <v>750</v>
      </c>
      <c r="O6091" s="79" t="s">
        <v>777</v>
      </c>
      <c r="P6091" s="79" t="s">
        <v>775</v>
      </c>
    </row>
    <row r="6092" spans="11:16">
      <c r="K6092" s="362">
        <v>51441</v>
      </c>
      <c r="L6092" s="79" t="s">
        <v>771</v>
      </c>
      <c r="N6092" s="79" t="s">
        <v>791</v>
      </c>
      <c r="O6092" s="79" t="s">
        <v>752</v>
      </c>
      <c r="P6092" s="79" t="s">
        <v>754</v>
      </c>
    </row>
    <row r="6093" spans="11:16">
      <c r="K6093" s="362">
        <v>51442</v>
      </c>
      <c r="L6093" s="79" t="s">
        <v>772</v>
      </c>
      <c r="N6093" s="79" t="s">
        <v>792</v>
      </c>
      <c r="O6093" s="79" t="s">
        <v>752</v>
      </c>
      <c r="P6093" s="79" t="s">
        <v>775</v>
      </c>
    </row>
    <row r="6094" spans="11:16">
      <c r="K6094" s="362">
        <v>51443</v>
      </c>
      <c r="L6094" s="79" t="s">
        <v>773</v>
      </c>
      <c r="N6094" s="79" t="s">
        <v>784</v>
      </c>
      <c r="O6094" s="79" t="s">
        <v>783</v>
      </c>
      <c r="P6094" s="79" t="s">
        <v>754</v>
      </c>
    </row>
    <row r="6095" spans="11:16">
      <c r="K6095" s="362">
        <v>51444</v>
      </c>
      <c r="L6095" s="79" t="s">
        <v>774</v>
      </c>
      <c r="N6095" s="79" t="s">
        <v>750</v>
      </c>
      <c r="O6095" s="79" t="s">
        <v>778</v>
      </c>
      <c r="P6095" s="79" t="s">
        <v>788</v>
      </c>
    </row>
    <row r="6096" spans="11:16">
      <c r="K6096" s="362">
        <v>51445</v>
      </c>
      <c r="L6096" s="79" t="s">
        <v>767</v>
      </c>
      <c r="N6096" s="79" t="s">
        <v>785</v>
      </c>
      <c r="O6096" s="79" t="s">
        <v>791</v>
      </c>
      <c r="P6096" s="79" t="s">
        <v>752</v>
      </c>
    </row>
    <row r="6097" spans="11:16">
      <c r="K6097" s="362">
        <v>51446</v>
      </c>
      <c r="L6097" s="79" t="s">
        <v>769</v>
      </c>
      <c r="N6097" s="79" t="s">
        <v>754</v>
      </c>
      <c r="O6097" s="79" t="s">
        <v>791</v>
      </c>
      <c r="P6097" s="79" t="s">
        <v>753</v>
      </c>
    </row>
    <row r="6098" spans="11:16">
      <c r="K6098" s="362">
        <v>51447</v>
      </c>
      <c r="L6098" s="79" t="s">
        <v>770</v>
      </c>
      <c r="N6098" s="79" t="s">
        <v>775</v>
      </c>
      <c r="O6098" s="79" t="s">
        <v>776</v>
      </c>
      <c r="P6098" s="79" t="s">
        <v>752</v>
      </c>
    </row>
    <row r="6099" spans="11:16">
      <c r="K6099" s="362">
        <v>51448</v>
      </c>
      <c r="L6099" s="79" t="s">
        <v>771</v>
      </c>
      <c r="N6099" s="79" t="s">
        <v>754</v>
      </c>
      <c r="O6099" s="79" t="s">
        <v>779</v>
      </c>
      <c r="P6099" s="79" t="s">
        <v>777</v>
      </c>
    </row>
    <row r="6100" spans="11:16">
      <c r="K6100" s="362">
        <v>51449</v>
      </c>
      <c r="L6100" s="79" t="s">
        <v>772</v>
      </c>
      <c r="N6100" s="79" t="s">
        <v>780</v>
      </c>
      <c r="O6100" s="79" t="s">
        <v>750</v>
      </c>
      <c r="P6100" s="79" t="s">
        <v>777</v>
      </c>
    </row>
    <row r="6101" spans="11:16">
      <c r="K6101" s="362">
        <v>51450</v>
      </c>
      <c r="L6101" s="79" t="s">
        <v>773</v>
      </c>
      <c r="N6101" s="79" t="s">
        <v>754</v>
      </c>
      <c r="O6101" s="79" t="s">
        <v>792</v>
      </c>
      <c r="P6101" s="79" t="s">
        <v>782</v>
      </c>
    </row>
    <row r="6102" spans="11:16">
      <c r="K6102" s="362">
        <v>51451</v>
      </c>
      <c r="L6102" s="79" t="s">
        <v>774</v>
      </c>
      <c r="N6102" s="79" t="s">
        <v>780</v>
      </c>
      <c r="O6102" s="79" t="s">
        <v>750</v>
      </c>
      <c r="P6102" s="79" t="s">
        <v>777</v>
      </c>
    </row>
    <row r="6103" spans="11:16">
      <c r="K6103" s="362">
        <v>51452</v>
      </c>
      <c r="L6103" s="79" t="s">
        <v>767</v>
      </c>
      <c r="N6103" s="79" t="s">
        <v>777</v>
      </c>
      <c r="O6103" s="79" t="s">
        <v>754</v>
      </c>
      <c r="P6103" s="79" t="s">
        <v>750</v>
      </c>
    </row>
    <row r="6104" spans="11:16">
      <c r="K6104" s="362">
        <v>51453</v>
      </c>
      <c r="L6104" s="79" t="s">
        <v>769</v>
      </c>
      <c r="N6104" s="79" t="s">
        <v>752</v>
      </c>
      <c r="O6104" s="79" t="s">
        <v>758</v>
      </c>
      <c r="P6104" s="79" t="s">
        <v>750</v>
      </c>
    </row>
    <row r="6105" spans="11:16">
      <c r="K6105" s="362">
        <v>51454</v>
      </c>
      <c r="L6105" s="79" t="s">
        <v>770</v>
      </c>
      <c r="N6105" s="79" t="s">
        <v>782</v>
      </c>
      <c r="O6105" s="79" t="s">
        <v>754</v>
      </c>
      <c r="P6105" s="79" t="s">
        <v>781</v>
      </c>
    </row>
    <row r="6106" spans="11:16">
      <c r="K6106" s="362">
        <v>51455</v>
      </c>
      <c r="L6106" s="79" t="s">
        <v>771</v>
      </c>
      <c r="N6106" s="79" t="s">
        <v>752</v>
      </c>
      <c r="O6106" s="79" t="s">
        <v>754</v>
      </c>
      <c r="P6106" s="79" t="s">
        <v>781</v>
      </c>
    </row>
    <row r="6107" spans="11:16">
      <c r="K6107" s="362">
        <v>51456</v>
      </c>
      <c r="L6107" s="79" t="s">
        <v>772</v>
      </c>
      <c r="N6107" s="79" t="s">
        <v>783</v>
      </c>
      <c r="O6107" s="79" t="s">
        <v>780</v>
      </c>
      <c r="P6107" s="79" t="s">
        <v>791</v>
      </c>
    </row>
    <row r="6108" spans="11:16">
      <c r="K6108" s="362">
        <v>51457</v>
      </c>
      <c r="L6108" s="79" t="s">
        <v>773</v>
      </c>
      <c r="N6108" s="79" t="s">
        <v>783</v>
      </c>
      <c r="O6108" s="79" t="s">
        <v>754</v>
      </c>
      <c r="P6108" s="79" t="s">
        <v>750</v>
      </c>
    </row>
    <row r="6109" spans="11:16">
      <c r="K6109" s="362">
        <v>51458</v>
      </c>
      <c r="L6109" s="79" t="s">
        <v>774</v>
      </c>
      <c r="N6109" s="79" t="s">
        <v>752</v>
      </c>
      <c r="O6109" s="79" t="s">
        <v>780</v>
      </c>
      <c r="P6109" s="79" t="s">
        <v>751</v>
      </c>
    </row>
    <row r="6110" spans="11:16">
      <c r="K6110" s="362">
        <v>51459</v>
      </c>
      <c r="L6110" s="79" t="s">
        <v>767</v>
      </c>
      <c r="N6110" s="79" t="s">
        <v>750</v>
      </c>
      <c r="O6110" s="79" t="s">
        <v>782</v>
      </c>
      <c r="P6110" s="79" t="s">
        <v>754</v>
      </c>
    </row>
    <row r="6111" spans="11:16">
      <c r="K6111" s="362">
        <v>51460</v>
      </c>
      <c r="L6111" s="79" t="s">
        <v>769</v>
      </c>
      <c r="N6111" s="79" t="s">
        <v>776</v>
      </c>
      <c r="O6111" s="79" t="s">
        <v>753</v>
      </c>
      <c r="P6111" s="79" t="s">
        <v>780</v>
      </c>
    </row>
    <row r="6112" spans="11:16">
      <c r="K6112" s="362">
        <v>51461</v>
      </c>
      <c r="L6112" s="79" t="s">
        <v>770</v>
      </c>
      <c r="N6112" s="79" t="s">
        <v>781</v>
      </c>
      <c r="O6112" s="79" t="s">
        <v>783</v>
      </c>
      <c r="P6112" s="79" t="s">
        <v>790</v>
      </c>
    </row>
    <row r="6113" spans="11:16">
      <c r="K6113" s="362">
        <v>51462</v>
      </c>
      <c r="L6113" s="79" t="s">
        <v>771</v>
      </c>
      <c r="N6113" s="79" t="s">
        <v>750</v>
      </c>
      <c r="O6113" s="79" t="s">
        <v>752</v>
      </c>
      <c r="P6113" s="79" t="s">
        <v>758</v>
      </c>
    </row>
    <row r="6114" spans="11:16">
      <c r="K6114" s="362">
        <v>51463</v>
      </c>
      <c r="L6114" s="79" t="s">
        <v>772</v>
      </c>
      <c r="N6114" s="79" t="s">
        <v>781</v>
      </c>
      <c r="O6114" s="79" t="s">
        <v>777</v>
      </c>
      <c r="P6114" s="79" t="s">
        <v>785</v>
      </c>
    </row>
    <row r="6115" spans="11:16">
      <c r="K6115" s="362">
        <v>51464</v>
      </c>
      <c r="L6115" s="79" t="s">
        <v>773</v>
      </c>
      <c r="N6115" s="79" t="s">
        <v>791</v>
      </c>
      <c r="O6115" s="79" t="s">
        <v>782</v>
      </c>
      <c r="P6115" s="79" t="s">
        <v>775</v>
      </c>
    </row>
    <row r="6116" spans="11:16">
      <c r="K6116" s="362">
        <v>51465</v>
      </c>
      <c r="L6116" s="79" t="s">
        <v>774</v>
      </c>
      <c r="N6116" s="79" t="s">
        <v>779</v>
      </c>
      <c r="O6116" s="79" t="s">
        <v>752</v>
      </c>
      <c r="P6116" s="79" t="s">
        <v>785</v>
      </c>
    </row>
    <row r="6117" spans="11:16">
      <c r="K6117" s="362">
        <v>51466</v>
      </c>
      <c r="L6117" s="79" t="s">
        <v>767</v>
      </c>
      <c r="N6117" s="79" t="s">
        <v>785</v>
      </c>
      <c r="O6117" s="79" t="s">
        <v>750</v>
      </c>
      <c r="P6117" s="79" t="s">
        <v>783</v>
      </c>
    </row>
    <row r="6118" spans="11:16">
      <c r="K6118" s="362">
        <v>51467</v>
      </c>
      <c r="L6118" s="79" t="s">
        <v>769</v>
      </c>
      <c r="N6118" s="79" t="s">
        <v>754</v>
      </c>
      <c r="O6118" s="79" t="s">
        <v>784</v>
      </c>
      <c r="P6118" s="79" t="s">
        <v>752</v>
      </c>
    </row>
    <row r="6119" spans="11:16">
      <c r="K6119" s="362">
        <v>51468</v>
      </c>
      <c r="L6119" s="79" t="s">
        <v>770</v>
      </c>
      <c r="N6119" s="79" t="s">
        <v>754</v>
      </c>
      <c r="O6119" s="79" t="s">
        <v>781</v>
      </c>
      <c r="P6119" s="79" t="s">
        <v>783</v>
      </c>
    </row>
    <row r="6120" spans="11:16">
      <c r="K6120" s="362">
        <v>51469</v>
      </c>
      <c r="L6120" s="79" t="s">
        <v>771</v>
      </c>
      <c r="N6120" s="79" t="s">
        <v>775</v>
      </c>
      <c r="O6120" s="79" t="s">
        <v>792</v>
      </c>
      <c r="P6120" s="79" t="s">
        <v>786</v>
      </c>
    </row>
    <row r="6121" spans="11:16">
      <c r="K6121" s="362">
        <v>51470</v>
      </c>
      <c r="L6121" s="79" t="s">
        <v>772</v>
      </c>
      <c r="N6121" s="79" t="s">
        <v>785</v>
      </c>
      <c r="O6121" s="79" t="s">
        <v>750</v>
      </c>
      <c r="P6121" s="79" t="s">
        <v>777</v>
      </c>
    </row>
    <row r="6122" spans="11:16">
      <c r="K6122" s="362">
        <v>51471</v>
      </c>
      <c r="L6122" s="79" t="s">
        <v>773</v>
      </c>
      <c r="N6122" s="79" t="s">
        <v>789</v>
      </c>
      <c r="O6122" s="79" t="s">
        <v>781</v>
      </c>
      <c r="P6122" s="79" t="s">
        <v>753</v>
      </c>
    </row>
    <row r="6123" spans="11:16">
      <c r="K6123" s="362">
        <v>51472</v>
      </c>
      <c r="L6123" s="79" t="s">
        <v>774</v>
      </c>
      <c r="N6123" s="79" t="s">
        <v>785</v>
      </c>
      <c r="O6123" s="79" t="s">
        <v>779</v>
      </c>
      <c r="P6123" s="79" t="s">
        <v>752</v>
      </c>
    </row>
    <row r="6124" spans="11:16">
      <c r="K6124" s="362">
        <v>51473</v>
      </c>
      <c r="L6124" s="79" t="s">
        <v>767</v>
      </c>
      <c r="N6124" s="79" t="s">
        <v>783</v>
      </c>
      <c r="O6124" s="79" t="s">
        <v>780</v>
      </c>
      <c r="P6124" s="79" t="s">
        <v>781</v>
      </c>
    </row>
    <row r="6125" spans="11:16">
      <c r="K6125" s="362">
        <v>51474</v>
      </c>
      <c r="L6125" s="79" t="s">
        <v>769</v>
      </c>
      <c r="N6125" s="79" t="s">
        <v>787</v>
      </c>
      <c r="O6125" s="79" t="s">
        <v>775</v>
      </c>
      <c r="P6125" s="79" t="s">
        <v>750</v>
      </c>
    </row>
    <row r="6126" spans="11:16">
      <c r="K6126" s="362">
        <v>51475</v>
      </c>
      <c r="L6126" s="79" t="s">
        <v>770</v>
      </c>
      <c r="N6126" s="79" t="s">
        <v>783</v>
      </c>
      <c r="O6126" s="79" t="s">
        <v>775</v>
      </c>
      <c r="P6126" s="79" t="s">
        <v>779</v>
      </c>
    </row>
    <row r="6127" spans="11:16">
      <c r="K6127" s="362">
        <v>51476</v>
      </c>
      <c r="L6127" s="79" t="s">
        <v>771</v>
      </c>
      <c r="N6127" s="79" t="s">
        <v>778</v>
      </c>
      <c r="O6127" s="79" t="s">
        <v>754</v>
      </c>
      <c r="P6127" s="79" t="s">
        <v>750</v>
      </c>
    </row>
    <row r="6128" spans="11:16">
      <c r="K6128" s="362">
        <v>51477</v>
      </c>
      <c r="L6128" s="79" t="s">
        <v>772</v>
      </c>
      <c r="N6128" s="79" t="s">
        <v>752</v>
      </c>
      <c r="O6128" s="79" t="s">
        <v>789</v>
      </c>
      <c r="P6128" s="79" t="s">
        <v>781</v>
      </c>
    </row>
    <row r="6129" spans="11:16">
      <c r="K6129" s="362">
        <v>51478</v>
      </c>
      <c r="L6129" s="79" t="s">
        <v>773</v>
      </c>
      <c r="N6129" s="79" t="s">
        <v>752</v>
      </c>
      <c r="O6129" s="79" t="s">
        <v>758</v>
      </c>
      <c r="P6129" s="79" t="s">
        <v>750</v>
      </c>
    </row>
    <row r="6130" spans="11:16">
      <c r="K6130" s="362">
        <v>51479</v>
      </c>
      <c r="L6130" s="79" t="s">
        <v>774</v>
      </c>
      <c r="N6130" s="79" t="s">
        <v>752</v>
      </c>
      <c r="O6130" s="79" t="s">
        <v>780</v>
      </c>
      <c r="P6130" s="79" t="s">
        <v>750</v>
      </c>
    </row>
    <row r="6131" spans="11:16">
      <c r="K6131" s="362">
        <v>51480</v>
      </c>
      <c r="L6131" s="79" t="s">
        <v>767</v>
      </c>
      <c r="N6131" s="79" t="s">
        <v>750</v>
      </c>
      <c r="O6131" s="79" t="s">
        <v>752</v>
      </c>
      <c r="P6131" s="79" t="s">
        <v>758</v>
      </c>
    </row>
    <row r="6132" spans="11:16">
      <c r="K6132" s="362">
        <v>51481</v>
      </c>
      <c r="L6132" s="79" t="s">
        <v>769</v>
      </c>
      <c r="N6132" s="79" t="s">
        <v>779</v>
      </c>
      <c r="O6132" s="79" t="s">
        <v>752</v>
      </c>
      <c r="P6132" s="79" t="s">
        <v>754</v>
      </c>
    </row>
    <row r="6133" spans="11:16">
      <c r="K6133" s="362">
        <v>51482</v>
      </c>
      <c r="L6133" s="79" t="s">
        <v>770</v>
      </c>
      <c r="N6133" s="79" t="s">
        <v>750</v>
      </c>
      <c r="O6133" s="79" t="s">
        <v>782</v>
      </c>
      <c r="P6133" s="79" t="s">
        <v>775</v>
      </c>
    </row>
    <row r="6134" spans="11:16">
      <c r="K6134" s="362">
        <v>51483</v>
      </c>
      <c r="L6134" s="79" t="s">
        <v>771</v>
      </c>
      <c r="N6134" s="79" t="s">
        <v>750</v>
      </c>
      <c r="O6134" s="79" t="s">
        <v>752</v>
      </c>
      <c r="P6134" s="79" t="s">
        <v>754</v>
      </c>
    </row>
    <row r="6135" spans="11:16">
      <c r="K6135" s="362">
        <v>51484</v>
      </c>
      <c r="L6135" s="79" t="s">
        <v>772</v>
      </c>
      <c r="N6135" s="79" t="s">
        <v>781</v>
      </c>
      <c r="O6135" s="79" t="s">
        <v>777</v>
      </c>
      <c r="P6135" s="79" t="s">
        <v>780</v>
      </c>
    </row>
    <row r="6136" spans="11:16">
      <c r="K6136" s="362">
        <v>51485</v>
      </c>
      <c r="L6136" s="79" t="s">
        <v>773</v>
      </c>
      <c r="N6136" s="79" t="s">
        <v>750</v>
      </c>
      <c r="O6136" s="79" t="s">
        <v>783</v>
      </c>
      <c r="P6136" s="79" t="s">
        <v>758</v>
      </c>
    </row>
    <row r="6137" spans="11:16">
      <c r="K6137" s="362">
        <v>51486</v>
      </c>
      <c r="L6137" s="79" t="s">
        <v>774</v>
      </c>
      <c r="N6137" s="79" t="s">
        <v>750</v>
      </c>
      <c r="O6137" s="79" t="s">
        <v>752</v>
      </c>
      <c r="P6137" s="79" t="s">
        <v>780</v>
      </c>
    </row>
    <row r="6138" spans="11:16">
      <c r="K6138" s="362">
        <v>51487</v>
      </c>
      <c r="L6138" s="79" t="s">
        <v>767</v>
      </c>
      <c r="N6138" s="79" t="s">
        <v>758</v>
      </c>
      <c r="O6138" s="79" t="s">
        <v>776</v>
      </c>
      <c r="P6138" s="79" t="s">
        <v>753</v>
      </c>
    </row>
    <row r="6139" spans="11:16">
      <c r="K6139" s="362">
        <v>51488</v>
      </c>
      <c r="L6139" s="79" t="s">
        <v>769</v>
      </c>
      <c r="N6139" s="79" t="s">
        <v>775</v>
      </c>
      <c r="O6139" s="79" t="s">
        <v>779</v>
      </c>
      <c r="P6139" s="79" t="s">
        <v>752</v>
      </c>
    </row>
    <row r="6140" spans="11:16">
      <c r="K6140" s="362">
        <v>51489</v>
      </c>
      <c r="L6140" s="79" t="s">
        <v>770</v>
      </c>
      <c r="N6140" s="79" t="s">
        <v>775</v>
      </c>
      <c r="O6140" s="79" t="s">
        <v>779</v>
      </c>
      <c r="P6140" s="79" t="s">
        <v>777</v>
      </c>
    </row>
    <row r="6141" spans="11:16">
      <c r="K6141" s="362">
        <v>51490</v>
      </c>
      <c r="L6141" s="79" t="s">
        <v>771</v>
      </c>
      <c r="N6141" s="79" t="s">
        <v>789</v>
      </c>
      <c r="O6141" s="79" t="s">
        <v>776</v>
      </c>
      <c r="P6141" s="79" t="s">
        <v>752</v>
      </c>
    </row>
    <row r="6142" spans="11:16">
      <c r="K6142" s="362">
        <v>51491</v>
      </c>
      <c r="L6142" s="79" t="s">
        <v>772</v>
      </c>
      <c r="N6142" s="79" t="s">
        <v>775</v>
      </c>
      <c r="O6142" s="79" t="s">
        <v>776</v>
      </c>
      <c r="P6142" s="79" t="s">
        <v>782</v>
      </c>
    </row>
    <row r="6143" spans="11:16">
      <c r="K6143" s="362">
        <v>51492</v>
      </c>
      <c r="L6143" s="79" t="s">
        <v>773</v>
      </c>
      <c r="N6143" s="79" t="s">
        <v>790</v>
      </c>
      <c r="O6143" s="79" t="s">
        <v>750</v>
      </c>
      <c r="P6143" s="79" t="s">
        <v>752</v>
      </c>
    </row>
    <row r="6144" spans="11:16">
      <c r="K6144" s="362">
        <v>51493</v>
      </c>
      <c r="L6144" s="79" t="s">
        <v>774</v>
      </c>
      <c r="N6144" s="79" t="s">
        <v>754</v>
      </c>
      <c r="O6144" s="79" t="s">
        <v>792</v>
      </c>
      <c r="P6144" s="79" t="s">
        <v>777</v>
      </c>
    </row>
    <row r="6145" spans="11:16">
      <c r="K6145" s="362">
        <v>51494</v>
      </c>
      <c r="L6145" s="79" t="s">
        <v>767</v>
      </c>
      <c r="N6145" s="79" t="s">
        <v>752</v>
      </c>
      <c r="O6145" s="79" t="s">
        <v>758</v>
      </c>
      <c r="P6145" s="79" t="s">
        <v>750</v>
      </c>
    </row>
    <row r="6146" spans="11:16">
      <c r="K6146" s="362">
        <v>51495</v>
      </c>
      <c r="L6146" s="79" t="s">
        <v>769</v>
      </c>
      <c r="N6146" s="79" t="s">
        <v>752</v>
      </c>
      <c r="O6146" s="79" t="s">
        <v>780</v>
      </c>
      <c r="P6146" s="79" t="s">
        <v>750</v>
      </c>
    </row>
    <row r="6147" spans="11:16">
      <c r="K6147" s="362">
        <v>51496</v>
      </c>
      <c r="L6147" s="79" t="s">
        <v>770</v>
      </c>
      <c r="N6147" s="79" t="s">
        <v>752</v>
      </c>
      <c r="O6147" s="79" t="s">
        <v>754</v>
      </c>
      <c r="P6147" s="79" t="s">
        <v>751</v>
      </c>
    </row>
    <row r="6148" spans="11:16">
      <c r="K6148" s="362">
        <v>51497</v>
      </c>
      <c r="L6148" s="79" t="s">
        <v>771</v>
      </c>
      <c r="N6148" s="79" t="s">
        <v>782</v>
      </c>
      <c r="O6148" s="79" t="s">
        <v>754</v>
      </c>
      <c r="P6148" s="79" t="s">
        <v>750</v>
      </c>
    </row>
    <row r="6149" spans="11:16">
      <c r="K6149" s="362">
        <v>51498</v>
      </c>
      <c r="L6149" s="79" t="s">
        <v>772</v>
      </c>
      <c r="N6149" s="79" t="s">
        <v>752</v>
      </c>
      <c r="O6149" s="79" t="s">
        <v>780</v>
      </c>
      <c r="P6149" s="79" t="s">
        <v>776</v>
      </c>
    </row>
    <row r="6150" spans="11:16">
      <c r="K6150" s="362">
        <v>51499</v>
      </c>
      <c r="L6150" s="79" t="s">
        <v>773</v>
      </c>
      <c r="N6150" s="79" t="s">
        <v>752</v>
      </c>
      <c r="O6150" s="79" t="s">
        <v>754</v>
      </c>
      <c r="P6150" s="79" t="s">
        <v>750</v>
      </c>
    </row>
    <row r="6151" spans="11:16">
      <c r="K6151" s="362">
        <v>51500</v>
      </c>
      <c r="L6151" s="79" t="s">
        <v>774</v>
      </c>
      <c r="N6151" s="79" t="s">
        <v>777</v>
      </c>
      <c r="O6151" s="79" t="s">
        <v>785</v>
      </c>
      <c r="P6151" s="79" t="s">
        <v>779</v>
      </c>
    </row>
    <row r="6152" spans="11:16">
      <c r="K6152" s="362">
        <v>51501</v>
      </c>
      <c r="L6152" s="79" t="s">
        <v>767</v>
      </c>
      <c r="N6152" s="79" t="s">
        <v>750</v>
      </c>
      <c r="O6152" s="79" t="s">
        <v>783</v>
      </c>
      <c r="P6152" s="79" t="s">
        <v>758</v>
      </c>
    </row>
    <row r="6153" spans="11:16">
      <c r="K6153" s="362">
        <v>51502</v>
      </c>
      <c r="L6153" s="79" t="s">
        <v>769</v>
      </c>
      <c r="N6153" s="79" t="s">
        <v>750</v>
      </c>
      <c r="O6153" s="79" t="s">
        <v>752</v>
      </c>
      <c r="P6153" s="79" t="s">
        <v>780</v>
      </c>
    </row>
    <row r="6154" spans="11:16">
      <c r="K6154" s="362">
        <v>51503</v>
      </c>
      <c r="L6154" s="79" t="s">
        <v>770</v>
      </c>
      <c r="N6154" s="79" t="s">
        <v>751</v>
      </c>
      <c r="O6154" s="79" t="s">
        <v>783</v>
      </c>
      <c r="P6154" s="79" t="s">
        <v>758</v>
      </c>
    </row>
    <row r="6155" spans="11:16">
      <c r="K6155" s="362">
        <v>51504</v>
      </c>
      <c r="L6155" s="79" t="s">
        <v>771</v>
      </c>
      <c r="N6155" s="79" t="s">
        <v>776</v>
      </c>
      <c r="O6155" s="79" t="s">
        <v>782</v>
      </c>
      <c r="P6155" s="79" t="s">
        <v>775</v>
      </c>
    </row>
    <row r="6156" spans="11:16">
      <c r="K6156" s="362">
        <v>51505</v>
      </c>
      <c r="L6156" s="79" t="s">
        <v>772</v>
      </c>
      <c r="N6156" s="79" t="s">
        <v>750</v>
      </c>
      <c r="O6156" s="79" t="s">
        <v>777</v>
      </c>
      <c r="P6156" s="79" t="s">
        <v>775</v>
      </c>
    </row>
    <row r="6157" spans="11:16">
      <c r="K6157" s="362">
        <v>51506</v>
      </c>
      <c r="L6157" s="79" t="s">
        <v>773</v>
      </c>
      <c r="N6157" s="79" t="s">
        <v>750</v>
      </c>
      <c r="O6157" s="79" t="s">
        <v>752</v>
      </c>
      <c r="P6157" s="79" t="s">
        <v>754</v>
      </c>
    </row>
    <row r="6158" spans="11:16">
      <c r="K6158" s="362">
        <v>51507</v>
      </c>
      <c r="L6158" s="79" t="s">
        <v>774</v>
      </c>
      <c r="N6158" s="79" t="s">
        <v>750</v>
      </c>
      <c r="O6158" s="79" t="s">
        <v>777</v>
      </c>
      <c r="P6158" s="79" t="s">
        <v>775</v>
      </c>
    </row>
    <row r="6159" spans="11:16">
      <c r="K6159" s="362">
        <v>51508</v>
      </c>
      <c r="L6159" s="79" t="s">
        <v>767</v>
      </c>
      <c r="N6159" s="79" t="s">
        <v>754</v>
      </c>
      <c r="O6159" s="79" t="s">
        <v>776</v>
      </c>
      <c r="P6159" s="79" t="s">
        <v>752</v>
      </c>
    </row>
    <row r="6160" spans="11:16">
      <c r="K6160" s="362">
        <v>51509</v>
      </c>
      <c r="L6160" s="79" t="s">
        <v>769</v>
      </c>
      <c r="N6160" s="79" t="s">
        <v>754</v>
      </c>
      <c r="O6160" s="79" t="s">
        <v>750</v>
      </c>
      <c r="P6160" s="79" t="s">
        <v>783</v>
      </c>
    </row>
    <row r="6161" spans="11:16">
      <c r="K6161" s="362">
        <v>51510</v>
      </c>
      <c r="L6161" s="79" t="s">
        <v>770</v>
      </c>
      <c r="N6161" s="79" t="s">
        <v>780</v>
      </c>
      <c r="O6161" s="79" t="s">
        <v>750</v>
      </c>
      <c r="P6161" s="79" t="s">
        <v>752</v>
      </c>
    </row>
    <row r="6162" spans="11:16">
      <c r="K6162" s="362">
        <v>51511</v>
      </c>
      <c r="L6162" s="79" t="s">
        <v>771</v>
      </c>
      <c r="N6162" s="79" t="s">
        <v>754</v>
      </c>
      <c r="O6162" s="79" t="s">
        <v>750</v>
      </c>
      <c r="P6162" s="79" t="s">
        <v>783</v>
      </c>
    </row>
    <row r="6163" spans="11:16">
      <c r="K6163" s="362">
        <v>51512</v>
      </c>
      <c r="L6163" s="79" t="s">
        <v>772</v>
      </c>
      <c r="N6163" s="79" t="s">
        <v>780</v>
      </c>
      <c r="O6163" s="79" t="s">
        <v>750</v>
      </c>
      <c r="P6163" s="79" t="s">
        <v>753</v>
      </c>
    </row>
    <row r="6164" spans="11:16">
      <c r="K6164" s="362">
        <v>51513</v>
      </c>
      <c r="L6164" s="79" t="s">
        <v>773</v>
      </c>
      <c r="N6164" s="79" t="s">
        <v>780</v>
      </c>
      <c r="O6164" s="79" t="s">
        <v>750</v>
      </c>
      <c r="P6164" s="79" t="s">
        <v>783</v>
      </c>
    </row>
    <row r="6165" spans="11:16">
      <c r="K6165" s="362">
        <v>51514</v>
      </c>
      <c r="L6165" s="79" t="s">
        <v>774</v>
      </c>
      <c r="N6165" s="79" t="s">
        <v>754</v>
      </c>
      <c r="O6165" s="79" t="s">
        <v>781</v>
      </c>
      <c r="P6165" s="79" t="s">
        <v>752</v>
      </c>
    </row>
    <row r="6166" spans="11:16">
      <c r="K6166" s="362">
        <v>51515</v>
      </c>
      <c r="L6166" s="79" t="s">
        <v>767</v>
      </c>
      <c r="N6166" s="79" t="s">
        <v>752</v>
      </c>
      <c r="O6166" s="79" t="s">
        <v>754</v>
      </c>
      <c r="P6166" s="79" t="s">
        <v>784</v>
      </c>
    </row>
    <row r="6167" spans="11:16">
      <c r="K6167" s="362">
        <v>51516</v>
      </c>
      <c r="L6167" s="79" t="s">
        <v>769</v>
      </c>
      <c r="N6167" s="79" t="s">
        <v>752</v>
      </c>
      <c r="O6167" s="79" t="s">
        <v>780</v>
      </c>
      <c r="P6167" s="79" t="s">
        <v>750</v>
      </c>
    </row>
    <row r="6168" spans="11:16">
      <c r="K6168" s="362">
        <v>51517</v>
      </c>
      <c r="L6168" s="79" t="s">
        <v>770</v>
      </c>
      <c r="N6168" s="79" t="s">
        <v>752</v>
      </c>
      <c r="O6168" s="79" t="s">
        <v>780</v>
      </c>
      <c r="P6168" s="79" t="s">
        <v>751</v>
      </c>
    </row>
    <row r="6169" spans="11:16">
      <c r="K6169" s="362">
        <v>51518</v>
      </c>
      <c r="L6169" s="79" t="s">
        <v>771</v>
      </c>
      <c r="N6169" s="79" t="s">
        <v>783</v>
      </c>
      <c r="O6169" s="79" t="s">
        <v>758</v>
      </c>
      <c r="P6169" s="79" t="s">
        <v>776</v>
      </c>
    </row>
    <row r="6170" spans="11:16">
      <c r="K6170" s="362">
        <v>51519</v>
      </c>
      <c r="L6170" s="79" t="s">
        <v>772</v>
      </c>
      <c r="N6170" s="79" t="s">
        <v>782</v>
      </c>
      <c r="O6170" s="79" t="s">
        <v>775</v>
      </c>
      <c r="P6170" s="79" t="s">
        <v>750</v>
      </c>
    </row>
    <row r="6171" spans="11:16">
      <c r="K6171" s="362">
        <v>51520</v>
      </c>
      <c r="L6171" s="79" t="s">
        <v>773</v>
      </c>
      <c r="N6171" s="79" t="s">
        <v>777</v>
      </c>
      <c r="O6171" s="79" t="s">
        <v>775</v>
      </c>
      <c r="P6171" s="79" t="s">
        <v>750</v>
      </c>
    </row>
    <row r="6172" spans="11:16">
      <c r="K6172" s="362">
        <v>51521</v>
      </c>
      <c r="L6172" s="79" t="s">
        <v>774</v>
      </c>
      <c r="N6172" s="79" t="s">
        <v>752</v>
      </c>
      <c r="O6172" s="79" t="s">
        <v>754</v>
      </c>
      <c r="P6172" s="79" t="s">
        <v>750</v>
      </c>
    </row>
    <row r="6173" spans="11:16">
      <c r="K6173" s="362">
        <v>51522</v>
      </c>
      <c r="L6173" s="79" t="s">
        <v>767</v>
      </c>
      <c r="N6173" s="79" t="s">
        <v>781</v>
      </c>
      <c r="O6173" s="79" t="s">
        <v>783</v>
      </c>
      <c r="P6173" s="79" t="s">
        <v>754</v>
      </c>
    </row>
    <row r="6174" spans="11:16">
      <c r="K6174" s="362">
        <v>51523</v>
      </c>
      <c r="L6174" s="79" t="s">
        <v>769</v>
      </c>
      <c r="N6174" s="79" t="s">
        <v>776</v>
      </c>
      <c r="O6174" s="79" t="s">
        <v>752</v>
      </c>
      <c r="P6174" s="79" t="s">
        <v>754</v>
      </c>
    </row>
    <row r="6175" spans="11:16">
      <c r="K6175" s="362">
        <v>51524</v>
      </c>
      <c r="L6175" s="79" t="s">
        <v>770</v>
      </c>
      <c r="N6175" s="79" t="s">
        <v>750</v>
      </c>
      <c r="O6175" s="79" t="s">
        <v>783</v>
      </c>
      <c r="P6175" s="79" t="s">
        <v>780</v>
      </c>
    </row>
    <row r="6176" spans="11:16">
      <c r="K6176" s="362">
        <v>51525</v>
      </c>
      <c r="L6176" s="79" t="s">
        <v>771</v>
      </c>
      <c r="N6176" s="79" t="s">
        <v>750</v>
      </c>
      <c r="O6176" s="79" t="s">
        <v>752</v>
      </c>
      <c r="P6176" s="79" t="s">
        <v>754</v>
      </c>
    </row>
    <row r="6177" spans="11:16">
      <c r="K6177" s="362">
        <v>51526</v>
      </c>
      <c r="L6177" s="79" t="s">
        <v>772</v>
      </c>
      <c r="N6177" s="79" t="s">
        <v>750</v>
      </c>
      <c r="O6177" s="79" t="s">
        <v>783</v>
      </c>
      <c r="P6177" s="79" t="s">
        <v>780</v>
      </c>
    </row>
    <row r="6178" spans="11:16">
      <c r="K6178" s="362">
        <v>51527</v>
      </c>
      <c r="L6178" s="79" t="s">
        <v>773</v>
      </c>
      <c r="N6178" s="79" t="s">
        <v>750</v>
      </c>
      <c r="O6178" s="79" t="s">
        <v>753</v>
      </c>
      <c r="P6178" s="79" t="s">
        <v>780</v>
      </c>
    </row>
    <row r="6179" spans="11:16">
      <c r="K6179" s="362">
        <v>51528</v>
      </c>
      <c r="L6179" s="79" t="s">
        <v>774</v>
      </c>
      <c r="N6179" s="79" t="s">
        <v>750</v>
      </c>
      <c r="O6179" s="79" t="s">
        <v>783</v>
      </c>
      <c r="P6179" s="79" t="s">
        <v>754</v>
      </c>
    </row>
    <row r="6180" spans="11:16">
      <c r="K6180" s="362">
        <v>51529</v>
      </c>
      <c r="L6180" s="79" t="s">
        <v>767</v>
      </c>
      <c r="N6180" s="79" t="s">
        <v>785</v>
      </c>
      <c r="O6180" s="79" t="s">
        <v>750</v>
      </c>
      <c r="P6180" s="79" t="s">
        <v>752</v>
      </c>
    </row>
    <row r="6181" spans="11:16">
      <c r="K6181" s="362">
        <v>51530</v>
      </c>
      <c r="L6181" s="79" t="s">
        <v>769</v>
      </c>
      <c r="N6181" s="79" t="s">
        <v>754</v>
      </c>
      <c r="O6181" s="79" t="s">
        <v>784</v>
      </c>
      <c r="P6181" s="79" t="s">
        <v>752</v>
      </c>
    </row>
    <row r="6182" spans="11:16">
      <c r="K6182" s="362">
        <v>51531</v>
      </c>
      <c r="L6182" s="79" t="s">
        <v>770</v>
      </c>
      <c r="N6182" s="79" t="s">
        <v>780</v>
      </c>
      <c r="O6182" s="79" t="s">
        <v>750</v>
      </c>
      <c r="P6182" s="79" t="s">
        <v>782</v>
      </c>
    </row>
    <row r="6183" spans="11:16">
      <c r="K6183" s="362">
        <v>51532</v>
      </c>
      <c r="L6183" s="79" t="s">
        <v>771</v>
      </c>
      <c r="N6183" s="79" t="s">
        <v>785</v>
      </c>
      <c r="O6183" s="79" t="s">
        <v>750</v>
      </c>
      <c r="P6183" s="79" t="s">
        <v>777</v>
      </c>
    </row>
    <row r="6184" spans="11:16">
      <c r="K6184" s="362">
        <v>51533</v>
      </c>
      <c r="L6184" s="79" t="s">
        <v>772</v>
      </c>
      <c r="N6184" s="79" t="s">
        <v>754</v>
      </c>
      <c r="O6184" s="79" t="s">
        <v>784</v>
      </c>
      <c r="P6184" s="79" t="s">
        <v>782</v>
      </c>
    </row>
    <row r="6185" spans="11:16">
      <c r="K6185" s="362">
        <v>51534</v>
      </c>
      <c r="L6185" s="79" t="s">
        <v>773</v>
      </c>
      <c r="N6185" s="79" t="s">
        <v>775</v>
      </c>
      <c r="O6185" s="79" t="s">
        <v>750</v>
      </c>
      <c r="P6185" s="79" t="s">
        <v>777</v>
      </c>
    </row>
    <row r="6186" spans="11:16">
      <c r="K6186" s="362">
        <v>51535</v>
      </c>
      <c r="L6186" s="79" t="s">
        <v>774</v>
      </c>
      <c r="N6186" s="79" t="s">
        <v>754</v>
      </c>
      <c r="O6186" s="79" t="s">
        <v>750</v>
      </c>
      <c r="P6186" s="79" t="s">
        <v>787</v>
      </c>
    </row>
    <row r="6187" spans="11:16">
      <c r="K6187" s="362">
        <v>51536</v>
      </c>
      <c r="L6187" s="79" t="s">
        <v>767</v>
      </c>
      <c r="N6187" s="79" t="s">
        <v>752</v>
      </c>
      <c r="O6187" s="79" t="s">
        <v>780</v>
      </c>
      <c r="P6187" s="79" t="s">
        <v>750</v>
      </c>
    </row>
    <row r="6188" spans="11:16">
      <c r="K6188" s="362">
        <v>51537</v>
      </c>
      <c r="L6188" s="79" t="s">
        <v>769</v>
      </c>
      <c r="N6188" s="79" t="s">
        <v>752</v>
      </c>
      <c r="O6188" s="79" t="s">
        <v>754</v>
      </c>
      <c r="P6188" s="79" t="s">
        <v>750</v>
      </c>
    </row>
    <row r="6189" spans="11:16">
      <c r="K6189" s="362">
        <v>51538</v>
      </c>
      <c r="L6189" s="79" t="s">
        <v>770</v>
      </c>
      <c r="N6189" s="79" t="s">
        <v>777</v>
      </c>
      <c r="O6189" s="79" t="s">
        <v>780</v>
      </c>
      <c r="P6189" s="79" t="s">
        <v>750</v>
      </c>
    </row>
    <row r="6190" spans="11:16">
      <c r="K6190" s="362">
        <v>51539</v>
      </c>
      <c r="L6190" s="79" t="s">
        <v>771</v>
      </c>
      <c r="N6190" s="79" t="s">
        <v>752</v>
      </c>
      <c r="O6190" s="79" t="s">
        <v>758</v>
      </c>
      <c r="P6190" s="79" t="s">
        <v>776</v>
      </c>
    </row>
    <row r="6191" spans="11:16">
      <c r="K6191" s="362">
        <v>51540</v>
      </c>
      <c r="L6191" s="79" t="s">
        <v>772</v>
      </c>
      <c r="N6191" s="79" t="s">
        <v>752</v>
      </c>
      <c r="O6191" s="79" t="s">
        <v>754</v>
      </c>
      <c r="P6191" s="79" t="s">
        <v>781</v>
      </c>
    </row>
    <row r="6192" spans="11:16">
      <c r="K6192" s="362">
        <v>51541</v>
      </c>
      <c r="L6192" s="79" t="s">
        <v>773</v>
      </c>
      <c r="N6192" s="79" t="s">
        <v>783</v>
      </c>
      <c r="O6192" s="79" t="s">
        <v>785</v>
      </c>
      <c r="P6192" s="79" t="s">
        <v>750</v>
      </c>
    </row>
    <row r="6193" spans="11:16">
      <c r="K6193" s="362">
        <v>51542</v>
      </c>
      <c r="L6193" s="79" t="s">
        <v>774</v>
      </c>
      <c r="N6193" s="79" t="s">
        <v>752</v>
      </c>
      <c r="O6193" s="79" t="s">
        <v>775</v>
      </c>
      <c r="P6193" s="79" t="s">
        <v>750</v>
      </c>
    </row>
    <row r="6194" spans="11:16">
      <c r="K6194" s="362">
        <v>51543</v>
      </c>
      <c r="L6194" s="79" t="s">
        <v>767</v>
      </c>
      <c r="N6194" s="79" t="s">
        <v>792</v>
      </c>
      <c r="O6194" s="79" t="s">
        <v>752</v>
      </c>
      <c r="P6194" s="79" t="s">
        <v>754</v>
      </c>
    </row>
    <row r="6195" spans="11:16">
      <c r="K6195" s="362">
        <v>51544</v>
      </c>
      <c r="L6195" s="79" t="s">
        <v>769</v>
      </c>
      <c r="N6195" s="79" t="s">
        <v>751</v>
      </c>
      <c r="O6195" s="79" t="s">
        <v>752</v>
      </c>
      <c r="P6195" s="79" t="s">
        <v>754</v>
      </c>
    </row>
    <row r="6196" spans="11:16">
      <c r="K6196" s="362">
        <v>51545</v>
      </c>
      <c r="L6196" s="79" t="s">
        <v>770</v>
      </c>
      <c r="N6196" s="79" t="s">
        <v>792</v>
      </c>
      <c r="O6196" s="79" t="s">
        <v>777</v>
      </c>
      <c r="P6196" s="79" t="s">
        <v>754</v>
      </c>
    </row>
    <row r="6197" spans="11:16">
      <c r="K6197" s="362">
        <v>51546</v>
      </c>
      <c r="L6197" s="79" t="s">
        <v>771</v>
      </c>
      <c r="N6197" s="79" t="s">
        <v>751</v>
      </c>
      <c r="O6197" s="79" t="s">
        <v>752</v>
      </c>
      <c r="P6197" s="79" t="s">
        <v>754</v>
      </c>
    </row>
    <row r="6198" spans="11:16">
      <c r="K6198" s="362">
        <v>51547</v>
      </c>
      <c r="L6198" s="79" t="s">
        <v>772</v>
      </c>
      <c r="N6198" s="79" t="s">
        <v>779</v>
      </c>
      <c r="O6198" s="79" t="s">
        <v>752</v>
      </c>
      <c r="P6198" s="79" t="s">
        <v>754</v>
      </c>
    </row>
    <row r="6199" spans="11:16">
      <c r="K6199" s="362">
        <v>51548</v>
      </c>
      <c r="L6199" s="79" t="s">
        <v>773</v>
      </c>
      <c r="N6199" s="79" t="s">
        <v>750</v>
      </c>
      <c r="O6199" s="79" t="s">
        <v>753</v>
      </c>
      <c r="P6199" s="79" t="s">
        <v>780</v>
      </c>
    </row>
    <row r="6200" spans="11:16">
      <c r="K6200" s="362">
        <v>51549</v>
      </c>
      <c r="L6200" s="79" t="s">
        <v>774</v>
      </c>
      <c r="N6200" s="79" t="s">
        <v>750</v>
      </c>
      <c r="O6200" s="79" t="s">
        <v>752</v>
      </c>
      <c r="P6200" s="79" t="s">
        <v>754</v>
      </c>
    </row>
    <row r="6201" spans="11:16">
      <c r="K6201" s="362">
        <v>51550</v>
      </c>
      <c r="L6201" s="79" t="s">
        <v>767</v>
      </c>
      <c r="N6201" s="79" t="s">
        <v>780</v>
      </c>
      <c r="O6201" s="79" t="s">
        <v>776</v>
      </c>
      <c r="P6201" s="79" t="s">
        <v>752</v>
      </c>
    </row>
    <row r="6202" spans="11:16">
      <c r="K6202" s="362">
        <v>51551</v>
      </c>
      <c r="L6202" s="79" t="s">
        <v>769</v>
      </c>
      <c r="N6202" s="79" t="s">
        <v>754</v>
      </c>
      <c r="O6202" s="79" t="s">
        <v>750</v>
      </c>
      <c r="P6202" s="79" t="s">
        <v>777</v>
      </c>
    </row>
    <row r="6203" spans="11:16">
      <c r="K6203" s="362">
        <v>51552</v>
      </c>
      <c r="L6203" s="79" t="s">
        <v>770</v>
      </c>
      <c r="N6203" s="79" t="s">
        <v>785</v>
      </c>
      <c r="O6203" s="79" t="s">
        <v>779</v>
      </c>
      <c r="P6203" s="79" t="s">
        <v>752</v>
      </c>
    </row>
    <row r="6204" spans="11:16">
      <c r="K6204" s="362">
        <v>51553</v>
      </c>
      <c r="L6204" s="79" t="s">
        <v>771</v>
      </c>
      <c r="N6204" s="79" t="s">
        <v>775</v>
      </c>
      <c r="O6204" s="79" t="s">
        <v>751</v>
      </c>
      <c r="P6204" s="79" t="s">
        <v>752</v>
      </c>
    </row>
    <row r="6205" spans="11:16">
      <c r="K6205" s="362">
        <v>51554</v>
      </c>
      <c r="L6205" s="79" t="s">
        <v>772</v>
      </c>
      <c r="N6205" s="79" t="s">
        <v>754</v>
      </c>
      <c r="O6205" s="79" t="s">
        <v>779</v>
      </c>
      <c r="P6205" s="79" t="s">
        <v>753</v>
      </c>
    </row>
    <row r="6206" spans="11:16">
      <c r="K6206" s="362">
        <v>51555</v>
      </c>
      <c r="L6206" s="79" t="s">
        <v>773</v>
      </c>
      <c r="N6206" s="79" t="s">
        <v>775</v>
      </c>
      <c r="O6206" s="79" t="s">
        <v>751</v>
      </c>
      <c r="P6206" s="79" t="s">
        <v>783</v>
      </c>
    </row>
    <row r="6207" spans="11:16">
      <c r="K6207" s="362">
        <v>51556</v>
      </c>
      <c r="L6207" s="79" t="s">
        <v>774</v>
      </c>
      <c r="N6207" s="79" t="s">
        <v>780</v>
      </c>
      <c r="O6207" s="79" t="s">
        <v>776</v>
      </c>
      <c r="P6207" s="79" t="s">
        <v>752</v>
      </c>
    </row>
    <row r="6208" spans="11:16">
      <c r="K6208" s="362">
        <v>51557</v>
      </c>
      <c r="L6208" s="79" t="s">
        <v>767</v>
      </c>
      <c r="N6208" s="79" t="s">
        <v>777</v>
      </c>
      <c r="O6208" s="79" t="s">
        <v>775</v>
      </c>
      <c r="P6208" s="79" t="s">
        <v>750</v>
      </c>
    </row>
    <row r="6209" spans="11:16">
      <c r="K6209" s="362">
        <v>51558</v>
      </c>
      <c r="L6209" s="79" t="s">
        <v>769</v>
      </c>
      <c r="N6209" s="79" t="s">
        <v>752</v>
      </c>
      <c r="O6209" s="79" t="s">
        <v>754</v>
      </c>
      <c r="P6209" s="79" t="s">
        <v>750</v>
      </c>
    </row>
    <row r="6210" spans="11:16">
      <c r="K6210" s="362">
        <v>51559</v>
      </c>
      <c r="L6210" s="79" t="s">
        <v>770</v>
      </c>
      <c r="N6210" s="79" t="s">
        <v>777</v>
      </c>
      <c r="O6210" s="79" t="s">
        <v>775</v>
      </c>
      <c r="P6210" s="79" t="s">
        <v>750</v>
      </c>
    </row>
    <row r="6211" spans="11:16">
      <c r="K6211" s="362">
        <v>51560</v>
      </c>
      <c r="L6211" s="79" t="s">
        <v>771</v>
      </c>
      <c r="N6211" s="79" t="s">
        <v>783</v>
      </c>
      <c r="O6211" s="79" t="s">
        <v>754</v>
      </c>
      <c r="P6211" s="79" t="s">
        <v>750</v>
      </c>
    </row>
    <row r="6212" spans="11:16">
      <c r="K6212" s="362">
        <v>51561</v>
      </c>
      <c r="L6212" s="79" t="s">
        <v>772</v>
      </c>
      <c r="N6212" s="79" t="s">
        <v>752</v>
      </c>
      <c r="O6212" s="79" t="s">
        <v>775</v>
      </c>
      <c r="P6212" s="79" t="s">
        <v>779</v>
      </c>
    </row>
    <row r="6213" spans="11:16">
      <c r="K6213" s="362">
        <v>51562</v>
      </c>
      <c r="L6213" s="79" t="s">
        <v>773</v>
      </c>
      <c r="N6213" s="79" t="s">
        <v>752</v>
      </c>
      <c r="O6213" s="79" t="s">
        <v>754</v>
      </c>
      <c r="P6213" s="79" t="s">
        <v>750</v>
      </c>
    </row>
    <row r="6214" spans="11:16">
      <c r="K6214" s="362">
        <v>51563</v>
      </c>
      <c r="L6214" s="79" t="s">
        <v>774</v>
      </c>
      <c r="N6214" s="79" t="s">
        <v>752</v>
      </c>
      <c r="O6214" s="79" t="s">
        <v>775</v>
      </c>
      <c r="P6214" s="79" t="s">
        <v>779</v>
      </c>
    </row>
    <row r="6215" spans="11:16">
      <c r="K6215" s="362">
        <v>51564</v>
      </c>
      <c r="L6215" s="79" t="s">
        <v>767</v>
      </c>
      <c r="N6215" s="79" t="s">
        <v>750</v>
      </c>
      <c r="O6215" s="79" t="s">
        <v>753</v>
      </c>
      <c r="P6215" s="79" t="s">
        <v>780</v>
      </c>
    </row>
    <row r="6216" spans="11:16">
      <c r="K6216" s="362">
        <v>51565</v>
      </c>
      <c r="L6216" s="79" t="s">
        <v>769</v>
      </c>
      <c r="N6216" s="79" t="s">
        <v>750</v>
      </c>
      <c r="O6216" s="79" t="s">
        <v>783</v>
      </c>
      <c r="P6216" s="79" t="s">
        <v>754</v>
      </c>
    </row>
    <row r="6217" spans="11:16">
      <c r="K6217" s="362">
        <v>51566</v>
      </c>
      <c r="L6217" s="79" t="s">
        <v>770</v>
      </c>
      <c r="N6217" s="79" t="s">
        <v>781</v>
      </c>
      <c r="O6217" s="79" t="s">
        <v>752</v>
      </c>
      <c r="P6217" s="79" t="s">
        <v>754</v>
      </c>
    </row>
    <row r="6218" spans="11:16">
      <c r="K6218" s="362">
        <v>51567</v>
      </c>
      <c r="L6218" s="79" t="s">
        <v>771</v>
      </c>
      <c r="N6218" s="79" t="s">
        <v>750</v>
      </c>
      <c r="O6218" s="79" t="s">
        <v>778</v>
      </c>
      <c r="P6218" s="79" t="s">
        <v>754</v>
      </c>
    </row>
    <row r="6219" spans="11:16">
      <c r="K6219" s="362">
        <v>51568</v>
      </c>
      <c r="L6219" s="79" t="s">
        <v>772</v>
      </c>
      <c r="N6219" s="79" t="s">
        <v>779</v>
      </c>
      <c r="O6219" s="79" t="s">
        <v>752</v>
      </c>
      <c r="P6219" s="79" t="s">
        <v>780</v>
      </c>
    </row>
    <row r="6220" spans="11:16">
      <c r="K6220" s="362">
        <v>51569</v>
      </c>
      <c r="L6220" s="79" t="s">
        <v>773</v>
      </c>
      <c r="N6220" s="79" t="s">
        <v>781</v>
      </c>
      <c r="O6220" s="79" t="s">
        <v>752</v>
      </c>
      <c r="P6220" s="79" t="s">
        <v>785</v>
      </c>
    </row>
    <row r="6221" spans="11:16">
      <c r="K6221" s="362">
        <v>51570</v>
      </c>
      <c r="L6221" s="79" t="s">
        <v>774</v>
      </c>
      <c r="N6221" s="79" t="s">
        <v>750</v>
      </c>
      <c r="O6221" s="79" t="s">
        <v>778</v>
      </c>
      <c r="P6221" s="79" t="s">
        <v>780</v>
      </c>
    </row>
    <row r="6222" spans="11:16">
      <c r="K6222" s="362">
        <v>51571</v>
      </c>
      <c r="L6222" s="79" t="s">
        <v>767</v>
      </c>
      <c r="N6222" s="79" t="s">
        <v>775</v>
      </c>
      <c r="O6222" s="79" t="s">
        <v>750</v>
      </c>
      <c r="P6222" s="79" t="s">
        <v>777</v>
      </c>
    </row>
    <row r="6223" spans="11:16">
      <c r="K6223" s="362">
        <v>51572</v>
      </c>
      <c r="L6223" s="79" t="s">
        <v>769</v>
      </c>
      <c r="N6223" s="79" t="s">
        <v>754</v>
      </c>
      <c r="O6223" s="79" t="s">
        <v>750</v>
      </c>
      <c r="P6223" s="79" t="s">
        <v>787</v>
      </c>
    </row>
    <row r="6224" spans="11:16">
      <c r="K6224" s="362">
        <v>51573</v>
      </c>
      <c r="L6224" s="79" t="s">
        <v>770</v>
      </c>
      <c r="N6224" s="79" t="s">
        <v>754</v>
      </c>
      <c r="O6224" s="79" t="s">
        <v>779</v>
      </c>
      <c r="P6224" s="79" t="s">
        <v>783</v>
      </c>
    </row>
    <row r="6225" spans="11:16">
      <c r="K6225" s="362">
        <v>51574</v>
      </c>
      <c r="L6225" s="79" t="s">
        <v>771</v>
      </c>
      <c r="N6225" s="79" t="s">
        <v>754</v>
      </c>
      <c r="O6225" s="79" t="s">
        <v>776</v>
      </c>
      <c r="P6225" s="79" t="s">
        <v>752</v>
      </c>
    </row>
    <row r="6226" spans="11:16">
      <c r="K6226" s="362">
        <v>51575</v>
      </c>
      <c r="L6226" s="79" t="s">
        <v>772</v>
      </c>
      <c r="N6226" s="79" t="s">
        <v>754</v>
      </c>
      <c r="O6226" s="79" t="s">
        <v>750</v>
      </c>
      <c r="P6226" s="79" t="s">
        <v>783</v>
      </c>
    </row>
    <row r="6227" spans="11:16">
      <c r="K6227" s="362">
        <v>51576</v>
      </c>
      <c r="L6227" s="79" t="s">
        <v>773</v>
      </c>
      <c r="N6227" s="79" t="s">
        <v>780</v>
      </c>
      <c r="O6227" s="79" t="s">
        <v>750</v>
      </c>
      <c r="P6227" s="79" t="s">
        <v>752</v>
      </c>
    </row>
    <row r="6228" spans="11:16">
      <c r="K6228" s="362">
        <v>51577</v>
      </c>
      <c r="L6228" s="79" t="s">
        <v>774</v>
      </c>
      <c r="N6228" s="79" t="s">
        <v>754</v>
      </c>
      <c r="O6228" s="79" t="s">
        <v>750</v>
      </c>
      <c r="P6228" s="79" t="s">
        <v>783</v>
      </c>
    </row>
    <row r="6229" spans="11:16">
      <c r="K6229" s="362">
        <v>51578</v>
      </c>
      <c r="L6229" s="79" t="s">
        <v>767</v>
      </c>
      <c r="N6229" s="79" t="s">
        <v>782</v>
      </c>
      <c r="O6229" s="79" t="s">
        <v>754</v>
      </c>
      <c r="P6229" s="79" t="s">
        <v>751</v>
      </c>
    </row>
    <row r="6230" spans="11:16">
      <c r="K6230" s="362">
        <v>51579</v>
      </c>
      <c r="L6230" s="79" t="s">
        <v>769</v>
      </c>
      <c r="N6230" s="79" t="s">
        <v>782</v>
      </c>
      <c r="O6230" s="79" t="s">
        <v>754</v>
      </c>
      <c r="P6230" s="79" t="s">
        <v>776</v>
      </c>
    </row>
    <row r="6231" spans="11:16">
      <c r="K6231" s="362">
        <v>51580</v>
      </c>
      <c r="L6231" s="79" t="s">
        <v>770</v>
      </c>
      <c r="N6231" s="79" t="s">
        <v>752</v>
      </c>
      <c r="O6231" s="79" t="s">
        <v>785</v>
      </c>
      <c r="P6231" s="79" t="s">
        <v>750</v>
      </c>
    </row>
    <row r="6232" spans="11:16">
      <c r="K6232" s="362">
        <v>51581</v>
      </c>
      <c r="L6232" s="79" t="s">
        <v>771</v>
      </c>
      <c r="N6232" s="79" t="s">
        <v>752</v>
      </c>
      <c r="O6232" s="79" t="s">
        <v>754</v>
      </c>
      <c r="P6232" s="79" t="s">
        <v>784</v>
      </c>
    </row>
    <row r="6233" spans="11:16">
      <c r="K6233" s="362">
        <v>51582</v>
      </c>
      <c r="L6233" s="79" t="s">
        <v>772</v>
      </c>
      <c r="N6233" s="79" t="s">
        <v>752</v>
      </c>
      <c r="O6233" s="79" t="s">
        <v>780</v>
      </c>
      <c r="P6233" s="79" t="s">
        <v>750</v>
      </c>
    </row>
    <row r="6234" spans="11:16">
      <c r="K6234" s="362">
        <v>51583</v>
      </c>
      <c r="L6234" s="79" t="s">
        <v>773</v>
      </c>
      <c r="N6234" s="79" t="s">
        <v>782</v>
      </c>
      <c r="O6234" s="79" t="s">
        <v>785</v>
      </c>
      <c r="P6234" s="79" t="s">
        <v>750</v>
      </c>
    </row>
    <row r="6235" spans="11:16">
      <c r="K6235" s="362">
        <v>51584</v>
      </c>
      <c r="L6235" s="79" t="s">
        <v>774</v>
      </c>
      <c r="N6235" s="79" t="s">
        <v>777</v>
      </c>
      <c r="O6235" s="79" t="s">
        <v>754</v>
      </c>
      <c r="P6235" s="79" t="s">
        <v>784</v>
      </c>
    </row>
    <row r="6236" spans="11:16">
      <c r="K6236" s="362">
        <v>51585</v>
      </c>
      <c r="L6236" s="79" t="s">
        <v>767</v>
      </c>
      <c r="N6236" s="79" t="s">
        <v>779</v>
      </c>
      <c r="O6236" s="79" t="s">
        <v>783</v>
      </c>
      <c r="P6236" s="79" t="s">
        <v>754</v>
      </c>
    </row>
    <row r="6237" spans="11:16">
      <c r="K6237" s="362">
        <v>51586</v>
      </c>
      <c r="L6237" s="79" t="s">
        <v>769</v>
      </c>
      <c r="N6237" s="79" t="s">
        <v>781</v>
      </c>
      <c r="O6237" s="79" t="s">
        <v>752</v>
      </c>
      <c r="P6237" s="79" t="s">
        <v>754</v>
      </c>
    </row>
    <row r="6238" spans="11:16">
      <c r="K6238" s="362">
        <v>51587</v>
      </c>
      <c r="L6238" s="79" t="s">
        <v>770</v>
      </c>
      <c r="N6238" s="79" t="s">
        <v>792</v>
      </c>
      <c r="O6238" s="79" t="s">
        <v>752</v>
      </c>
      <c r="P6238" s="79" t="s">
        <v>780</v>
      </c>
    </row>
    <row r="6239" spans="11:16">
      <c r="K6239" s="362">
        <v>51588</v>
      </c>
      <c r="L6239" s="79" t="s">
        <v>771</v>
      </c>
      <c r="N6239" s="79" t="s">
        <v>750</v>
      </c>
      <c r="O6239" s="79" t="s">
        <v>752</v>
      </c>
      <c r="P6239" s="79" t="s">
        <v>754</v>
      </c>
    </row>
    <row r="6240" spans="11:16">
      <c r="K6240" s="362">
        <v>51589</v>
      </c>
      <c r="L6240" s="79" t="s">
        <v>772</v>
      </c>
      <c r="N6240" s="79" t="s">
        <v>750</v>
      </c>
      <c r="O6240" s="79" t="s">
        <v>777</v>
      </c>
      <c r="P6240" s="79" t="s">
        <v>780</v>
      </c>
    </row>
    <row r="6241" spans="11:16">
      <c r="K6241" s="362">
        <v>51590</v>
      </c>
      <c r="L6241" s="79" t="s">
        <v>773</v>
      </c>
      <c r="N6241" s="79" t="s">
        <v>750</v>
      </c>
      <c r="O6241" s="79" t="s">
        <v>752</v>
      </c>
      <c r="P6241" s="79" t="s">
        <v>758</v>
      </c>
    </row>
    <row r="6242" spans="11:16">
      <c r="K6242" s="362">
        <v>51591</v>
      </c>
      <c r="L6242" s="79" t="s">
        <v>774</v>
      </c>
      <c r="N6242" s="79" t="s">
        <v>776</v>
      </c>
      <c r="O6242" s="79" t="s">
        <v>752</v>
      </c>
      <c r="P6242" s="79" t="s">
        <v>754</v>
      </c>
    </row>
    <row r="6243" spans="11:16">
      <c r="K6243" s="362">
        <v>51592</v>
      </c>
      <c r="L6243" s="79" t="s">
        <v>767</v>
      </c>
      <c r="N6243" s="79" t="s">
        <v>785</v>
      </c>
      <c r="O6243" s="79" t="s">
        <v>776</v>
      </c>
      <c r="P6243" s="79" t="s">
        <v>777</v>
      </c>
    </row>
    <row r="6244" spans="11:16">
      <c r="K6244" s="362">
        <v>51593</v>
      </c>
      <c r="L6244" s="79" t="s">
        <v>769</v>
      </c>
      <c r="N6244" s="79" t="s">
        <v>754</v>
      </c>
      <c r="O6244" s="79" t="s">
        <v>750</v>
      </c>
      <c r="P6244" s="79" t="s">
        <v>783</v>
      </c>
    </row>
    <row r="6245" spans="11:16">
      <c r="K6245" s="362">
        <v>51594</v>
      </c>
      <c r="L6245" s="79" t="s">
        <v>770</v>
      </c>
      <c r="N6245" s="79" t="s">
        <v>754</v>
      </c>
      <c r="O6245" s="79" t="s">
        <v>792</v>
      </c>
      <c r="P6245" s="79" t="s">
        <v>752</v>
      </c>
    </row>
    <row r="6246" spans="11:16">
      <c r="K6246" s="362">
        <v>51595</v>
      </c>
      <c r="L6246" s="79" t="s">
        <v>771</v>
      </c>
      <c r="N6246" s="79" t="s">
        <v>754</v>
      </c>
      <c r="O6246" s="79" t="s">
        <v>751</v>
      </c>
      <c r="P6246" s="79" t="s">
        <v>752</v>
      </c>
    </row>
    <row r="6247" spans="11:16">
      <c r="K6247" s="362">
        <v>51596</v>
      </c>
      <c r="L6247" s="79" t="s">
        <v>772</v>
      </c>
      <c r="N6247" s="79" t="s">
        <v>754</v>
      </c>
      <c r="O6247" s="79" t="s">
        <v>781</v>
      </c>
      <c r="P6247" s="79" t="s">
        <v>783</v>
      </c>
    </row>
    <row r="6248" spans="11:16">
      <c r="K6248" s="362">
        <v>51597</v>
      </c>
      <c r="L6248" s="79" t="s">
        <v>773</v>
      </c>
      <c r="N6248" s="79" t="s">
        <v>780</v>
      </c>
      <c r="O6248" s="79" t="s">
        <v>779</v>
      </c>
      <c r="P6248" s="79" t="s">
        <v>752</v>
      </c>
    </row>
    <row r="6249" spans="11:16">
      <c r="K6249" s="362">
        <v>51598</v>
      </c>
      <c r="L6249" s="79" t="s">
        <v>774</v>
      </c>
      <c r="N6249" s="79" t="s">
        <v>758</v>
      </c>
      <c r="O6249" s="79" t="s">
        <v>776</v>
      </c>
      <c r="P6249" s="79" t="s">
        <v>752</v>
      </c>
    </row>
    <row r="6250" spans="11:16">
      <c r="K6250" s="362">
        <v>51599</v>
      </c>
      <c r="L6250" s="79" t="s">
        <v>767</v>
      </c>
      <c r="N6250" s="79" t="s">
        <v>777</v>
      </c>
      <c r="O6250" s="79" t="s">
        <v>775</v>
      </c>
      <c r="P6250" s="79" t="s">
        <v>791</v>
      </c>
    </row>
    <row r="6251" spans="11:16">
      <c r="K6251" s="362">
        <v>51600</v>
      </c>
      <c r="L6251" s="79" t="s">
        <v>769</v>
      </c>
      <c r="N6251" s="79" t="s">
        <v>752</v>
      </c>
      <c r="O6251" s="79" t="s">
        <v>754</v>
      </c>
      <c r="P6251" s="79" t="s">
        <v>792</v>
      </c>
    </row>
    <row r="6252" spans="11:16">
      <c r="K6252" s="362">
        <v>51601</v>
      </c>
      <c r="L6252" s="79" t="s">
        <v>770</v>
      </c>
      <c r="N6252" s="79" t="s">
        <v>752</v>
      </c>
      <c r="O6252" s="79" t="s">
        <v>775</v>
      </c>
      <c r="P6252" s="79" t="s">
        <v>784</v>
      </c>
    </row>
    <row r="6253" spans="11:16">
      <c r="K6253" s="362">
        <v>51602</v>
      </c>
      <c r="L6253" s="79" t="s">
        <v>771</v>
      </c>
      <c r="N6253" s="79" t="s">
        <v>783</v>
      </c>
      <c r="O6253" s="79" t="s">
        <v>789</v>
      </c>
      <c r="P6253" s="79" t="s">
        <v>750</v>
      </c>
    </row>
    <row r="6254" spans="11:16">
      <c r="K6254" s="362">
        <v>51603</v>
      </c>
      <c r="L6254" s="79" t="s">
        <v>772</v>
      </c>
      <c r="N6254" s="79" t="s">
        <v>783</v>
      </c>
      <c r="O6254" s="79" t="s">
        <v>790</v>
      </c>
      <c r="P6254" s="79" t="s">
        <v>776</v>
      </c>
    </row>
    <row r="6255" spans="11:16">
      <c r="K6255" s="362">
        <v>51604</v>
      </c>
      <c r="L6255" s="79" t="s">
        <v>773</v>
      </c>
      <c r="N6255" s="79" t="s">
        <v>752</v>
      </c>
      <c r="O6255" s="79" t="s">
        <v>754</v>
      </c>
      <c r="P6255" s="79" t="s">
        <v>784</v>
      </c>
    </row>
    <row r="6256" spans="11:16">
      <c r="K6256" s="362">
        <v>51605</v>
      </c>
      <c r="L6256" s="79" t="s">
        <v>774</v>
      </c>
      <c r="N6256" s="79" t="s">
        <v>786</v>
      </c>
      <c r="O6256" s="79" t="s">
        <v>785</v>
      </c>
      <c r="P6256" s="79" t="s">
        <v>791</v>
      </c>
    </row>
    <row r="6257" spans="11:16">
      <c r="K6257" s="362">
        <v>51606</v>
      </c>
      <c r="L6257" s="79" t="s">
        <v>767</v>
      </c>
      <c r="N6257" s="79" t="s">
        <v>750</v>
      </c>
      <c r="O6257" s="79" t="s">
        <v>752</v>
      </c>
      <c r="P6257" s="79" t="s">
        <v>788</v>
      </c>
    </row>
    <row r="6258" spans="11:16">
      <c r="K6258" s="362">
        <v>51607</v>
      </c>
      <c r="L6258" s="79" t="s">
        <v>769</v>
      </c>
      <c r="N6258" s="79" t="s">
        <v>751</v>
      </c>
      <c r="O6258" s="79" t="s">
        <v>783</v>
      </c>
      <c r="P6258" s="79" t="s">
        <v>775</v>
      </c>
    </row>
    <row r="6259" spans="11:16">
      <c r="K6259" s="362">
        <v>51608</v>
      </c>
      <c r="L6259" s="79" t="s">
        <v>770</v>
      </c>
      <c r="N6259" s="79" t="s">
        <v>750</v>
      </c>
      <c r="O6259" s="79" t="s">
        <v>752</v>
      </c>
      <c r="P6259" s="79" t="s">
        <v>780</v>
      </c>
    </row>
    <row r="6260" spans="11:16">
      <c r="K6260" s="362">
        <v>51609</v>
      </c>
      <c r="L6260" s="79" t="s">
        <v>771</v>
      </c>
      <c r="N6260" s="79" t="s">
        <v>781</v>
      </c>
      <c r="O6260" s="79" t="s">
        <v>782</v>
      </c>
      <c r="P6260" s="79" t="s">
        <v>754</v>
      </c>
    </row>
    <row r="6261" spans="11:16">
      <c r="K6261" s="362">
        <v>51610</v>
      </c>
      <c r="L6261" s="79" t="s">
        <v>772</v>
      </c>
      <c r="N6261" s="79" t="s">
        <v>781</v>
      </c>
      <c r="O6261" s="79" t="s">
        <v>752</v>
      </c>
      <c r="P6261" s="79" t="s">
        <v>789</v>
      </c>
    </row>
    <row r="6262" spans="11:16">
      <c r="K6262" s="362">
        <v>51611</v>
      </c>
      <c r="L6262" s="79" t="s">
        <v>773</v>
      </c>
      <c r="N6262" s="79" t="s">
        <v>779</v>
      </c>
      <c r="O6262" s="79" t="s">
        <v>782</v>
      </c>
      <c r="P6262" s="79" t="s">
        <v>754</v>
      </c>
    </row>
    <row r="6263" spans="11:16">
      <c r="K6263" s="362">
        <v>51612</v>
      </c>
      <c r="L6263" s="79" t="s">
        <v>774</v>
      </c>
      <c r="N6263" s="79" t="s">
        <v>781</v>
      </c>
      <c r="O6263" s="79" t="s">
        <v>777</v>
      </c>
      <c r="P6263" s="79" t="s">
        <v>754</v>
      </c>
    </row>
    <row r="6264" spans="11:16">
      <c r="K6264" s="362">
        <v>51613</v>
      </c>
      <c r="L6264" s="79" t="s">
        <v>767</v>
      </c>
      <c r="N6264" s="79" t="s">
        <v>754</v>
      </c>
      <c r="O6264" s="79" t="s">
        <v>750</v>
      </c>
      <c r="P6264" s="79" t="s">
        <v>753</v>
      </c>
    </row>
    <row r="6265" spans="11:16">
      <c r="K6265" s="362">
        <v>51614</v>
      </c>
      <c r="L6265" s="79" t="s">
        <v>769</v>
      </c>
      <c r="N6265" s="79" t="s">
        <v>754</v>
      </c>
      <c r="O6265" s="79" t="s">
        <v>779</v>
      </c>
      <c r="P6265" s="79" t="s">
        <v>752</v>
      </c>
    </row>
    <row r="6266" spans="11:16">
      <c r="K6266" s="362">
        <v>51615</v>
      </c>
      <c r="L6266" s="79" t="s">
        <v>770</v>
      </c>
      <c r="N6266" s="79" t="s">
        <v>785</v>
      </c>
      <c r="O6266" s="79" t="s">
        <v>750</v>
      </c>
      <c r="P6266" s="79" t="s">
        <v>752</v>
      </c>
    </row>
    <row r="6267" spans="11:16">
      <c r="K6267" s="362">
        <v>51616</v>
      </c>
      <c r="L6267" s="79" t="s">
        <v>771</v>
      </c>
      <c r="N6267" s="79" t="s">
        <v>785</v>
      </c>
      <c r="O6267" s="79" t="s">
        <v>776</v>
      </c>
      <c r="P6267" s="79" t="s">
        <v>782</v>
      </c>
    </row>
    <row r="6268" spans="11:16">
      <c r="K6268" s="362">
        <v>51617</v>
      </c>
      <c r="L6268" s="79" t="s">
        <v>772</v>
      </c>
      <c r="N6268" s="79" t="s">
        <v>788</v>
      </c>
      <c r="O6268" s="79" t="s">
        <v>776</v>
      </c>
      <c r="P6268" s="79" t="s">
        <v>752</v>
      </c>
    </row>
    <row r="6269" spans="11:16">
      <c r="K6269" s="362">
        <v>51618</v>
      </c>
      <c r="L6269" s="79" t="s">
        <v>773</v>
      </c>
      <c r="N6269" s="79" t="s">
        <v>754</v>
      </c>
      <c r="O6269" s="79" t="s">
        <v>750</v>
      </c>
      <c r="P6269" s="79" t="s">
        <v>782</v>
      </c>
    </row>
    <row r="6270" spans="11:16">
      <c r="K6270" s="362">
        <v>51619</v>
      </c>
      <c r="L6270" s="79" t="s">
        <v>774</v>
      </c>
      <c r="N6270" s="79" t="s">
        <v>758</v>
      </c>
      <c r="O6270" s="79" t="s">
        <v>750</v>
      </c>
      <c r="P6270" s="79" t="s">
        <v>782</v>
      </c>
    </row>
    <row r="6271" spans="11:16">
      <c r="K6271" s="362">
        <v>51620</v>
      </c>
      <c r="L6271" s="79" t="s">
        <v>767</v>
      </c>
      <c r="N6271" s="79" t="s">
        <v>783</v>
      </c>
      <c r="O6271" s="79" t="s">
        <v>775</v>
      </c>
      <c r="P6271" s="79" t="s">
        <v>750</v>
      </c>
    </row>
    <row r="6272" spans="11:16">
      <c r="K6272" s="362">
        <v>51621</v>
      </c>
      <c r="L6272" s="79" t="s">
        <v>769</v>
      </c>
      <c r="N6272" s="79" t="s">
        <v>777</v>
      </c>
      <c r="O6272" s="79" t="s">
        <v>754</v>
      </c>
      <c r="P6272" s="79" t="s">
        <v>779</v>
      </c>
    </row>
    <row r="6273" spans="11:16">
      <c r="K6273" s="362">
        <v>51622</v>
      </c>
      <c r="L6273" s="79" t="s">
        <v>770</v>
      </c>
      <c r="N6273" s="79" t="s">
        <v>752</v>
      </c>
      <c r="O6273" s="79" t="s">
        <v>790</v>
      </c>
      <c r="P6273" s="79" t="s">
        <v>750</v>
      </c>
    </row>
    <row r="6274" spans="11:16">
      <c r="K6274" s="362">
        <v>51623</v>
      </c>
      <c r="L6274" s="79" t="s">
        <v>771</v>
      </c>
      <c r="N6274" s="79" t="s">
        <v>778</v>
      </c>
      <c r="O6274" s="79" t="s">
        <v>754</v>
      </c>
      <c r="P6274" s="79" t="s">
        <v>750</v>
      </c>
    </row>
    <row r="6275" spans="11:16">
      <c r="K6275" s="362">
        <v>51624</v>
      </c>
      <c r="L6275" s="79" t="s">
        <v>772</v>
      </c>
      <c r="N6275" s="79" t="s">
        <v>752</v>
      </c>
      <c r="O6275" s="79" t="s">
        <v>780</v>
      </c>
      <c r="P6275" s="79" t="s">
        <v>750</v>
      </c>
    </row>
    <row r="6276" spans="11:16">
      <c r="K6276" s="362">
        <v>51625</v>
      </c>
      <c r="L6276" s="79" t="s">
        <v>773</v>
      </c>
      <c r="N6276" s="79" t="s">
        <v>782</v>
      </c>
      <c r="O6276" s="79" t="s">
        <v>754</v>
      </c>
      <c r="P6276" s="79" t="s">
        <v>784</v>
      </c>
    </row>
    <row r="6277" spans="11:16">
      <c r="K6277" s="362">
        <v>51626</v>
      </c>
      <c r="L6277" s="79" t="s">
        <v>774</v>
      </c>
      <c r="N6277" s="79" t="s">
        <v>752</v>
      </c>
      <c r="O6277" s="79" t="s">
        <v>754</v>
      </c>
      <c r="P6277" s="79" t="s">
        <v>750</v>
      </c>
    </row>
    <row r="6278" spans="11:16">
      <c r="K6278" s="362">
        <v>51627</v>
      </c>
      <c r="L6278" s="79" t="s">
        <v>767</v>
      </c>
      <c r="N6278" s="79" t="s">
        <v>781</v>
      </c>
      <c r="O6278" s="79" t="s">
        <v>752</v>
      </c>
      <c r="P6278" s="79" t="s">
        <v>754</v>
      </c>
    </row>
    <row r="6279" spans="11:16">
      <c r="K6279" s="362">
        <v>51628</v>
      </c>
      <c r="L6279" s="79" t="s">
        <v>769</v>
      </c>
      <c r="N6279" s="79" t="s">
        <v>792</v>
      </c>
      <c r="O6279" s="79" t="s">
        <v>786</v>
      </c>
      <c r="P6279" s="79" t="s">
        <v>754</v>
      </c>
    </row>
    <row r="6280" spans="11:16">
      <c r="K6280" s="362">
        <v>51629</v>
      </c>
      <c r="L6280" s="79" t="s">
        <v>770</v>
      </c>
      <c r="N6280" s="79" t="s">
        <v>776</v>
      </c>
      <c r="O6280" s="79" t="s">
        <v>753</v>
      </c>
      <c r="P6280" s="79" t="s">
        <v>780</v>
      </c>
    </row>
    <row r="6281" spans="11:16">
      <c r="K6281" s="362">
        <v>51630</v>
      </c>
      <c r="L6281" s="79" t="s">
        <v>771</v>
      </c>
      <c r="N6281" s="79" t="s">
        <v>781</v>
      </c>
      <c r="O6281" s="79" t="s">
        <v>778</v>
      </c>
      <c r="P6281" s="79" t="s">
        <v>754</v>
      </c>
    </row>
    <row r="6282" spans="11:16">
      <c r="K6282" s="362">
        <v>51631</v>
      </c>
      <c r="L6282" s="79" t="s">
        <v>772</v>
      </c>
      <c r="N6282" s="79" t="s">
        <v>750</v>
      </c>
      <c r="O6282" s="79" t="s">
        <v>752</v>
      </c>
      <c r="P6282" s="79" t="s">
        <v>780</v>
      </c>
    </row>
    <row r="6283" spans="11:16">
      <c r="K6283" s="362">
        <v>51632</v>
      </c>
      <c r="L6283" s="79" t="s">
        <v>773</v>
      </c>
      <c r="N6283" s="79" t="s">
        <v>750</v>
      </c>
      <c r="O6283" s="79" t="s">
        <v>782</v>
      </c>
      <c r="P6283" s="79" t="s">
        <v>754</v>
      </c>
    </row>
    <row r="6284" spans="11:16">
      <c r="K6284" s="362">
        <v>51633</v>
      </c>
      <c r="L6284" s="79" t="s">
        <v>774</v>
      </c>
      <c r="N6284" s="79" t="s">
        <v>784</v>
      </c>
      <c r="O6284" s="79" t="s">
        <v>752</v>
      </c>
      <c r="P6284" s="79" t="s">
        <v>754</v>
      </c>
    </row>
    <row r="6285" spans="11:16">
      <c r="K6285" s="362">
        <v>51634</v>
      </c>
      <c r="L6285" s="79" t="s">
        <v>767</v>
      </c>
      <c r="N6285" s="79" t="s">
        <v>754</v>
      </c>
      <c r="O6285" s="79" t="s">
        <v>781</v>
      </c>
      <c r="P6285" s="79" t="s">
        <v>752</v>
      </c>
    </row>
    <row r="6286" spans="11:16">
      <c r="K6286" s="362">
        <v>51635</v>
      </c>
      <c r="L6286" s="79" t="s">
        <v>769</v>
      </c>
      <c r="N6286" s="79" t="s">
        <v>754</v>
      </c>
      <c r="O6286" s="79" t="s">
        <v>792</v>
      </c>
      <c r="P6286" s="79" t="s">
        <v>786</v>
      </c>
    </row>
    <row r="6287" spans="11:16">
      <c r="K6287" s="362">
        <v>51636</v>
      </c>
      <c r="L6287" s="79" t="s">
        <v>770</v>
      </c>
      <c r="N6287" s="79" t="s">
        <v>754</v>
      </c>
      <c r="O6287" s="79" t="s">
        <v>776</v>
      </c>
      <c r="P6287" s="79" t="s">
        <v>753</v>
      </c>
    </row>
    <row r="6288" spans="11:16">
      <c r="K6288" s="362">
        <v>51637</v>
      </c>
      <c r="L6288" s="79" t="s">
        <v>771</v>
      </c>
      <c r="N6288" s="79" t="s">
        <v>780</v>
      </c>
      <c r="O6288" s="79" t="s">
        <v>781</v>
      </c>
      <c r="P6288" s="79" t="s">
        <v>783</v>
      </c>
    </row>
    <row r="6289" spans="11:16">
      <c r="K6289" s="362">
        <v>51638</v>
      </c>
      <c r="L6289" s="79" t="s">
        <v>772</v>
      </c>
      <c r="N6289" s="79" t="s">
        <v>790</v>
      </c>
      <c r="O6289" s="79" t="s">
        <v>750</v>
      </c>
      <c r="P6289" s="79" t="s">
        <v>752</v>
      </c>
    </row>
    <row r="6290" spans="11:16">
      <c r="K6290" s="362">
        <v>51639</v>
      </c>
      <c r="L6290" s="79" t="s">
        <v>773</v>
      </c>
      <c r="N6290" s="79" t="s">
        <v>758</v>
      </c>
      <c r="O6290" s="79" t="s">
        <v>781</v>
      </c>
      <c r="P6290" s="79" t="s">
        <v>777</v>
      </c>
    </row>
    <row r="6291" spans="11:16">
      <c r="K6291" s="362">
        <v>51640</v>
      </c>
      <c r="L6291" s="79" t="s">
        <v>774</v>
      </c>
      <c r="N6291" s="79" t="s">
        <v>785</v>
      </c>
      <c r="O6291" s="79" t="s">
        <v>791</v>
      </c>
      <c r="P6291" s="79" t="s">
        <v>782</v>
      </c>
    </row>
    <row r="6292" spans="11:16">
      <c r="K6292" s="362">
        <v>51641</v>
      </c>
      <c r="L6292" s="79" t="s">
        <v>767</v>
      </c>
      <c r="N6292" s="79" t="s">
        <v>783</v>
      </c>
      <c r="O6292" s="79" t="s">
        <v>780</v>
      </c>
      <c r="P6292" s="79" t="s">
        <v>750</v>
      </c>
    </row>
    <row r="6293" spans="11:16">
      <c r="K6293" s="362">
        <v>51642</v>
      </c>
      <c r="L6293" s="79" t="s">
        <v>769</v>
      </c>
      <c r="N6293" s="79" t="s">
        <v>777</v>
      </c>
      <c r="O6293" s="79" t="s">
        <v>785</v>
      </c>
      <c r="P6293" s="79" t="s">
        <v>750</v>
      </c>
    </row>
    <row r="6294" spans="11:16">
      <c r="K6294" s="362">
        <v>51643</v>
      </c>
      <c r="L6294" s="79" t="s">
        <v>770</v>
      </c>
      <c r="N6294" s="79" t="s">
        <v>783</v>
      </c>
      <c r="O6294" s="79" t="s">
        <v>754</v>
      </c>
      <c r="P6294" s="79" t="s">
        <v>784</v>
      </c>
    </row>
    <row r="6295" spans="11:16">
      <c r="K6295" s="362">
        <v>51644</v>
      </c>
      <c r="L6295" s="79" t="s">
        <v>771</v>
      </c>
      <c r="N6295" s="79" t="s">
        <v>752</v>
      </c>
      <c r="O6295" s="79" t="s">
        <v>754</v>
      </c>
      <c r="P6295" s="79" t="s">
        <v>781</v>
      </c>
    </row>
    <row r="6296" spans="11:16">
      <c r="K6296" s="362">
        <v>51645</v>
      </c>
      <c r="L6296" s="79" t="s">
        <v>772</v>
      </c>
      <c r="N6296" s="79" t="s">
        <v>783</v>
      </c>
      <c r="O6296" s="79" t="s">
        <v>775</v>
      </c>
      <c r="P6296" s="79" t="s">
        <v>792</v>
      </c>
    </row>
    <row r="6297" spans="11:16">
      <c r="K6297" s="362">
        <v>51646</v>
      </c>
      <c r="L6297" s="79" t="s">
        <v>773</v>
      </c>
      <c r="N6297" s="79" t="s">
        <v>786</v>
      </c>
      <c r="O6297" s="79" t="s">
        <v>785</v>
      </c>
      <c r="P6297" s="79" t="s">
        <v>750</v>
      </c>
    </row>
    <row r="6298" spans="11:16">
      <c r="K6298" s="362">
        <v>51647</v>
      </c>
      <c r="L6298" s="79" t="s">
        <v>774</v>
      </c>
      <c r="N6298" s="79" t="s">
        <v>777</v>
      </c>
      <c r="O6298" s="79" t="s">
        <v>789</v>
      </c>
      <c r="P6298" s="79" t="s">
        <v>781</v>
      </c>
    </row>
    <row r="6299" spans="11:16">
      <c r="K6299" s="362">
        <v>51648</v>
      </c>
      <c r="L6299" s="79" t="s">
        <v>767</v>
      </c>
      <c r="N6299" s="79" t="s">
        <v>751</v>
      </c>
      <c r="O6299" s="79" t="s">
        <v>777</v>
      </c>
      <c r="P6299" s="79" t="s">
        <v>780</v>
      </c>
    </row>
    <row r="6300" spans="11:16">
      <c r="K6300" s="362">
        <v>51649</v>
      </c>
      <c r="L6300" s="79" t="s">
        <v>769</v>
      </c>
      <c r="N6300" s="79" t="s">
        <v>750</v>
      </c>
      <c r="O6300" s="79" t="s">
        <v>783</v>
      </c>
      <c r="P6300" s="79" t="s">
        <v>780</v>
      </c>
    </row>
    <row r="6301" spans="11:16">
      <c r="K6301" s="362">
        <v>51650</v>
      </c>
      <c r="L6301" s="79" t="s">
        <v>770</v>
      </c>
      <c r="N6301" s="79" t="s">
        <v>781</v>
      </c>
      <c r="O6301" s="79" t="s">
        <v>787</v>
      </c>
      <c r="P6301" s="79" t="s">
        <v>775</v>
      </c>
    </row>
    <row r="6302" spans="11:16">
      <c r="K6302" s="362">
        <v>51651</v>
      </c>
      <c r="L6302" s="79" t="s">
        <v>771</v>
      </c>
      <c r="N6302" s="79" t="s">
        <v>750</v>
      </c>
      <c r="O6302" s="79" t="s">
        <v>783</v>
      </c>
      <c r="P6302" s="79" t="s">
        <v>775</v>
      </c>
    </row>
    <row r="6303" spans="11:16">
      <c r="K6303" s="362">
        <v>51652</v>
      </c>
      <c r="L6303" s="79" t="s">
        <v>772</v>
      </c>
      <c r="N6303" s="79" t="s">
        <v>779</v>
      </c>
      <c r="O6303" s="79" t="s">
        <v>778</v>
      </c>
      <c r="P6303" s="79" t="s">
        <v>754</v>
      </c>
    </row>
    <row r="6304" spans="11:16">
      <c r="K6304" s="362">
        <v>51653</v>
      </c>
      <c r="L6304" s="79" t="s">
        <v>773</v>
      </c>
      <c r="N6304" s="79" t="s">
        <v>750</v>
      </c>
      <c r="O6304" s="79" t="s">
        <v>752</v>
      </c>
      <c r="P6304" s="79" t="s">
        <v>789</v>
      </c>
    </row>
    <row r="6305" spans="11:16">
      <c r="K6305" s="362">
        <v>51654</v>
      </c>
      <c r="L6305" s="79" t="s">
        <v>774</v>
      </c>
      <c r="N6305" s="79" t="s">
        <v>781</v>
      </c>
      <c r="O6305" s="79" t="s">
        <v>752</v>
      </c>
      <c r="P6305" s="79" t="s">
        <v>758</v>
      </c>
    </row>
    <row r="6306" spans="11:16">
      <c r="K6306" s="362">
        <v>51655</v>
      </c>
      <c r="L6306" s="79" t="s">
        <v>767</v>
      </c>
      <c r="N6306" s="79" t="s">
        <v>754</v>
      </c>
      <c r="O6306" s="79" t="s">
        <v>750</v>
      </c>
      <c r="P6306" s="79" t="s">
        <v>782</v>
      </c>
    </row>
    <row r="6307" spans="11:16">
      <c r="K6307" s="362">
        <v>51656</v>
      </c>
      <c r="L6307" s="79" t="s">
        <v>769</v>
      </c>
      <c r="N6307" s="79" t="s">
        <v>754</v>
      </c>
      <c r="O6307" s="79" t="s">
        <v>750</v>
      </c>
      <c r="P6307" s="79" t="s">
        <v>752</v>
      </c>
    </row>
    <row r="6308" spans="11:16">
      <c r="K6308" s="362">
        <v>51657</v>
      </c>
      <c r="L6308" s="79" t="s">
        <v>770</v>
      </c>
      <c r="N6308" s="79" t="s">
        <v>758</v>
      </c>
      <c r="O6308" s="79" t="s">
        <v>779</v>
      </c>
      <c r="P6308" s="79" t="s">
        <v>752</v>
      </c>
    </row>
    <row r="6309" spans="11:16">
      <c r="K6309" s="362">
        <v>51658</v>
      </c>
      <c r="L6309" s="79" t="s">
        <v>771</v>
      </c>
      <c r="N6309" s="79" t="s">
        <v>754</v>
      </c>
      <c r="O6309" s="79" t="s">
        <v>750</v>
      </c>
      <c r="P6309" s="79" t="s">
        <v>782</v>
      </c>
    </row>
    <row r="6310" spans="11:16">
      <c r="K6310" s="362">
        <v>51659</v>
      </c>
      <c r="L6310" s="79" t="s">
        <v>772</v>
      </c>
      <c r="N6310" s="79" t="s">
        <v>785</v>
      </c>
      <c r="O6310" s="79" t="s">
        <v>751</v>
      </c>
      <c r="P6310" s="79" t="s">
        <v>777</v>
      </c>
    </row>
    <row r="6311" spans="11:16">
      <c r="K6311" s="362">
        <v>51660</v>
      </c>
      <c r="L6311" s="79" t="s">
        <v>773</v>
      </c>
      <c r="N6311" s="79" t="s">
        <v>780</v>
      </c>
      <c r="O6311" s="79" t="s">
        <v>750</v>
      </c>
      <c r="P6311" s="79" t="s">
        <v>783</v>
      </c>
    </row>
    <row r="6312" spans="11:16">
      <c r="K6312" s="362">
        <v>51661</v>
      </c>
      <c r="L6312" s="79" t="s">
        <v>774</v>
      </c>
      <c r="N6312" s="79" t="s">
        <v>780</v>
      </c>
      <c r="O6312" s="79" t="s">
        <v>781</v>
      </c>
      <c r="P6312" s="79" t="s">
        <v>787</v>
      </c>
    </row>
    <row r="6313" spans="11:16">
      <c r="K6313" s="362">
        <v>51662</v>
      </c>
      <c r="L6313" s="79" t="s">
        <v>767</v>
      </c>
      <c r="N6313" s="79" t="s">
        <v>783</v>
      </c>
      <c r="O6313" s="79" t="s">
        <v>754</v>
      </c>
      <c r="P6313" s="79" t="s">
        <v>776</v>
      </c>
    </row>
    <row r="6314" spans="11:16">
      <c r="K6314" s="362">
        <v>51663</v>
      </c>
      <c r="L6314" s="79" t="s">
        <v>769</v>
      </c>
      <c r="N6314" s="79" t="s">
        <v>783</v>
      </c>
      <c r="O6314" s="79" t="s">
        <v>780</v>
      </c>
      <c r="P6314" s="79" t="s">
        <v>784</v>
      </c>
    </row>
    <row r="6315" spans="11:16">
      <c r="K6315" s="362">
        <v>51664</v>
      </c>
      <c r="L6315" s="79" t="s">
        <v>770</v>
      </c>
      <c r="N6315" s="79" t="s">
        <v>752</v>
      </c>
      <c r="O6315" s="79" t="s">
        <v>754</v>
      </c>
      <c r="P6315" s="79" t="s">
        <v>750</v>
      </c>
    </row>
    <row r="6316" spans="11:16">
      <c r="K6316" s="362">
        <v>51665</v>
      </c>
      <c r="L6316" s="79" t="s">
        <v>771</v>
      </c>
      <c r="N6316" s="79" t="s">
        <v>787</v>
      </c>
      <c r="O6316" s="79" t="s">
        <v>785</v>
      </c>
      <c r="P6316" s="79" t="s">
        <v>750</v>
      </c>
    </row>
    <row r="6317" spans="11:16">
      <c r="K6317" s="362">
        <v>51666</v>
      </c>
      <c r="L6317" s="79" t="s">
        <v>772</v>
      </c>
      <c r="N6317" s="79" t="s">
        <v>753</v>
      </c>
      <c r="O6317" s="79" t="s">
        <v>754</v>
      </c>
      <c r="P6317" s="79" t="s">
        <v>750</v>
      </c>
    </row>
    <row r="6318" spans="11:16">
      <c r="K6318" s="362">
        <v>51667</v>
      </c>
      <c r="L6318" s="79" t="s">
        <v>773</v>
      </c>
      <c r="N6318" s="79" t="s">
        <v>782</v>
      </c>
      <c r="O6318" s="79" t="s">
        <v>754</v>
      </c>
      <c r="P6318" s="79" t="s">
        <v>750</v>
      </c>
    </row>
    <row r="6319" spans="11:16">
      <c r="K6319" s="362">
        <v>51668</v>
      </c>
      <c r="L6319" s="79" t="s">
        <v>774</v>
      </c>
      <c r="N6319" s="79" t="s">
        <v>752</v>
      </c>
      <c r="O6319" s="79" t="s">
        <v>758</v>
      </c>
      <c r="P6319" s="79" t="s">
        <v>779</v>
      </c>
    </row>
    <row r="6320" spans="11:16">
      <c r="K6320" s="362">
        <v>51669</v>
      </c>
      <c r="L6320" s="79" t="s">
        <v>767</v>
      </c>
      <c r="N6320" s="79" t="s">
        <v>750</v>
      </c>
      <c r="O6320" s="79" t="s">
        <v>752</v>
      </c>
      <c r="P6320" s="79" t="s">
        <v>754</v>
      </c>
    </row>
    <row r="6321" spans="11:16">
      <c r="K6321" s="362">
        <v>51670</v>
      </c>
      <c r="L6321" s="79" t="s">
        <v>769</v>
      </c>
      <c r="N6321" s="79" t="s">
        <v>779</v>
      </c>
      <c r="O6321" s="79" t="s">
        <v>783</v>
      </c>
      <c r="P6321" s="79" t="s">
        <v>754</v>
      </c>
    </row>
    <row r="6322" spans="11:16">
      <c r="K6322" s="362">
        <v>51671</v>
      </c>
      <c r="L6322" s="79" t="s">
        <v>770</v>
      </c>
      <c r="N6322" s="79" t="s">
        <v>750</v>
      </c>
      <c r="O6322" s="79" t="s">
        <v>752</v>
      </c>
      <c r="P6322" s="79" t="s">
        <v>785</v>
      </c>
    </row>
    <row r="6323" spans="11:16">
      <c r="K6323" s="362">
        <v>51672</v>
      </c>
      <c r="L6323" s="79" t="s">
        <v>771</v>
      </c>
      <c r="N6323" s="79" t="s">
        <v>781</v>
      </c>
      <c r="O6323" s="79" t="s">
        <v>782</v>
      </c>
      <c r="P6323" s="79" t="s">
        <v>754</v>
      </c>
    </row>
    <row r="6324" spans="11:16">
      <c r="K6324" s="362">
        <v>51673</v>
      </c>
      <c r="L6324" s="79" t="s">
        <v>772</v>
      </c>
      <c r="N6324" s="79" t="s">
        <v>776</v>
      </c>
      <c r="O6324" s="79" t="s">
        <v>753</v>
      </c>
      <c r="P6324" s="79" t="s">
        <v>754</v>
      </c>
    </row>
    <row r="6325" spans="11:16">
      <c r="K6325" s="362">
        <v>51674</v>
      </c>
      <c r="L6325" s="79" t="s">
        <v>773</v>
      </c>
      <c r="N6325" s="79" t="s">
        <v>750</v>
      </c>
      <c r="O6325" s="79" t="s">
        <v>782</v>
      </c>
      <c r="P6325" s="79" t="s">
        <v>758</v>
      </c>
    </row>
    <row r="6326" spans="11:16">
      <c r="K6326" s="362">
        <v>51675</v>
      </c>
      <c r="L6326" s="79" t="s">
        <v>774</v>
      </c>
      <c r="N6326" s="79" t="s">
        <v>776</v>
      </c>
      <c r="O6326" s="79" t="s">
        <v>753</v>
      </c>
      <c r="P6326" s="79" t="s">
        <v>775</v>
      </c>
    </row>
    <row r="6327" spans="11:16">
      <c r="K6327" s="362">
        <v>51676</v>
      </c>
      <c r="L6327" s="79" t="s">
        <v>767</v>
      </c>
      <c r="N6327" s="79" t="s">
        <v>780</v>
      </c>
      <c r="O6327" s="79" t="s">
        <v>776</v>
      </c>
      <c r="P6327" s="79" t="s">
        <v>752</v>
      </c>
    </row>
    <row r="6328" spans="11:16">
      <c r="K6328" s="362">
        <v>51677</v>
      </c>
      <c r="L6328" s="79" t="s">
        <v>769</v>
      </c>
      <c r="N6328" s="79" t="s">
        <v>785</v>
      </c>
      <c r="O6328" s="79" t="s">
        <v>776</v>
      </c>
      <c r="P6328" s="79" t="s">
        <v>752</v>
      </c>
    </row>
    <row r="6329" spans="11:16">
      <c r="K6329" s="362">
        <v>51678</v>
      </c>
      <c r="L6329" s="79" t="s">
        <v>770</v>
      </c>
      <c r="N6329" s="79" t="s">
        <v>754</v>
      </c>
      <c r="O6329" s="79" t="s">
        <v>750</v>
      </c>
      <c r="P6329" s="79" t="s">
        <v>752</v>
      </c>
    </row>
    <row r="6330" spans="11:16">
      <c r="K6330" s="362">
        <v>51679</v>
      </c>
      <c r="L6330" s="79" t="s">
        <v>771</v>
      </c>
      <c r="N6330" s="79" t="s">
        <v>785</v>
      </c>
      <c r="O6330" s="79" t="s">
        <v>776</v>
      </c>
      <c r="P6330" s="79" t="s">
        <v>752</v>
      </c>
    </row>
    <row r="6331" spans="11:16">
      <c r="K6331" s="362">
        <v>51680</v>
      </c>
      <c r="L6331" s="79" t="s">
        <v>772</v>
      </c>
      <c r="N6331" s="79" t="s">
        <v>775</v>
      </c>
      <c r="O6331" s="79" t="s">
        <v>750</v>
      </c>
      <c r="P6331" s="79" t="s">
        <v>752</v>
      </c>
    </row>
    <row r="6332" spans="11:16">
      <c r="K6332" s="362">
        <v>51681</v>
      </c>
      <c r="L6332" s="79" t="s">
        <v>773</v>
      </c>
      <c r="N6332" s="79" t="s">
        <v>754</v>
      </c>
      <c r="O6332" s="79" t="s">
        <v>776</v>
      </c>
      <c r="P6332" s="79" t="s">
        <v>782</v>
      </c>
    </row>
    <row r="6333" spans="11:16">
      <c r="K6333" s="362">
        <v>51682</v>
      </c>
      <c r="L6333" s="79" t="s">
        <v>774</v>
      </c>
      <c r="N6333" s="79" t="s">
        <v>754</v>
      </c>
      <c r="O6333" s="79" t="s">
        <v>750</v>
      </c>
      <c r="P6333" s="79" t="s">
        <v>752</v>
      </c>
    </row>
    <row r="6334" spans="11:16">
      <c r="K6334" s="362">
        <v>51683</v>
      </c>
      <c r="L6334" s="79" t="s">
        <v>767</v>
      </c>
      <c r="N6334" s="79" t="s">
        <v>752</v>
      </c>
      <c r="O6334" s="79" t="s">
        <v>775</v>
      </c>
      <c r="P6334" s="79" t="s">
        <v>779</v>
      </c>
    </row>
    <row r="6335" spans="11:16">
      <c r="K6335" s="362">
        <v>51684</v>
      </c>
      <c r="L6335" s="79" t="s">
        <v>769</v>
      </c>
      <c r="N6335" s="79" t="s">
        <v>752</v>
      </c>
      <c r="O6335" s="79" t="s">
        <v>758</v>
      </c>
      <c r="P6335" s="79" t="s">
        <v>779</v>
      </c>
    </row>
    <row r="6336" spans="11:16">
      <c r="K6336" s="362">
        <v>51685</v>
      </c>
      <c r="L6336" s="79" t="s">
        <v>770</v>
      </c>
      <c r="N6336" s="79" t="s">
        <v>752</v>
      </c>
      <c r="O6336" s="79" t="s">
        <v>775</v>
      </c>
      <c r="P6336" s="79" t="s">
        <v>750</v>
      </c>
    </row>
    <row r="6337" spans="11:16">
      <c r="K6337" s="362">
        <v>51686</v>
      </c>
      <c r="L6337" s="79" t="s">
        <v>771</v>
      </c>
      <c r="N6337" s="79" t="s">
        <v>777</v>
      </c>
      <c r="O6337" s="79" t="s">
        <v>754</v>
      </c>
      <c r="P6337" s="79" t="s">
        <v>750</v>
      </c>
    </row>
    <row r="6338" spans="11:16">
      <c r="K6338" s="362">
        <v>51687</v>
      </c>
      <c r="L6338" s="79" t="s">
        <v>772</v>
      </c>
      <c r="N6338" s="79" t="s">
        <v>752</v>
      </c>
      <c r="O6338" s="79" t="s">
        <v>754</v>
      </c>
      <c r="P6338" s="79" t="s">
        <v>781</v>
      </c>
    </row>
    <row r="6339" spans="11:16">
      <c r="K6339" s="362">
        <v>51688</v>
      </c>
      <c r="L6339" s="79" t="s">
        <v>773</v>
      </c>
      <c r="N6339" s="79" t="s">
        <v>752</v>
      </c>
      <c r="O6339" s="79" t="s">
        <v>780</v>
      </c>
      <c r="P6339" s="79" t="s">
        <v>750</v>
      </c>
    </row>
    <row r="6340" spans="11:16">
      <c r="K6340" s="362">
        <v>51689</v>
      </c>
      <c r="L6340" s="79" t="s">
        <v>774</v>
      </c>
      <c r="N6340" s="79" t="s">
        <v>778</v>
      </c>
      <c r="O6340" s="79" t="s">
        <v>754</v>
      </c>
      <c r="P6340" s="79" t="s">
        <v>784</v>
      </c>
    </row>
    <row r="6341" spans="11:16">
      <c r="K6341" s="362">
        <v>51690</v>
      </c>
      <c r="L6341" s="79" t="s">
        <v>767</v>
      </c>
      <c r="N6341" s="79" t="s">
        <v>750</v>
      </c>
      <c r="O6341" s="79" t="s">
        <v>752</v>
      </c>
      <c r="P6341" s="79" t="s">
        <v>754</v>
      </c>
    </row>
    <row r="6342" spans="11:16">
      <c r="K6342" s="362">
        <v>51691</v>
      </c>
      <c r="L6342" s="79" t="s">
        <v>769</v>
      </c>
      <c r="N6342" s="79" t="s">
        <v>779</v>
      </c>
      <c r="O6342" s="79" t="s">
        <v>752</v>
      </c>
      <c r="P6342" s="79" t="s">
        <v>780</v>
      </c>
    </row>
    <row r="6343" spans="11:16">
      <c r="K6343" s="362">
        <v>51692</v>
      </c>
      <c r="L6343" s="79" t="s">
        <v>770</v>
      </c>
      <c r="N6343" s="79" t="s">
        <v>750</v>
      </c>
      <c r="O6343" s="79" t="s">
        <v>778</v>
      </c>
      <c r="P6343" s="79" t="s">
        <v>754</v>
      </c>
    </row>
    <row r="6344" spans="11:16">
      <c r="K6344" s="362">
        <v>51693</v>
      </c>
      <c r="L6344" s="79" t="s">
        <v>771</v>
      </c>
      <c r="N6344" s="79" t="s">
        <v>750</v>
      </c>
      <c r="O6344" s="79" t="s">
        <v>752</v>
      </c>
      <c r="P6344" s="79" t="s">
        <v>785</v>
      </c>
    </row>
    <row r="6345" spans="11:16">
      <c r="K6345" s="362">
        <v>51694</v>
      </c>
      <c r="L6345" s="79" t="s">
        <v>772</v>
      </c>
      <c r="N6345" s="79" t="s">
        <v>750</v>
      </c>
      <c r="O6345" s="79" t="s">
        <v>752</v>
      </c>
      <c r="P6345" s="79" t="s">
        <v>789</v>
      </c>
    </row>
    <row r="6346" spans="11:16">
      <c r="K6346" s="362">
        <v>51695</v>
      </c>
      <c r="L6346" s="79" t="s">
        <v>773</v>
      </c>
      <c r="N6346" s="79" t="s">
        <v>791</v>
      </c>
      <c r="O6346" s="79" t="s">
        <v>752</v>
      </c>
      <c r="P6346" s="79" t="s">
        <v>775</v>
      </c>
    </row>
    <row r="6347" spans="11:16">
      <c r="K6347" s="362">
        <v>51696</v>
      </c>
      <c r="L6347" s="79" t="s">
        <v>774</v>
      </c>
      <c r="N6347" s="79" t="s">
        <v>751</v>
      </c>
      <c r="O6347" s="79" t="s">
        <v>782</v>
      </c>
      <c r="P6347" s="79" t="s">
        <v>785</v>
      </c>
    </row>
    <row r="6348" spans="11:16">
      <c r="K6348" s="362">
        <v>51697</v>
      </c>
      <c r="L6348" s="79" t="s">
        <v>767</v>
      </c>
      <c r="N6348" s="79" t="s">
        <v>775</v>
      </c>
      <c r="O6348" s="79" t="s">
        <v>784</v>
      </c>
      <c r="P6348" s="79" t="s">
        <v>752</v>
      </c>
    </row>
    <row r="6349" spans="11:16">
      <c r="K6349" s="362">
        <v>51698</v>
      </c>
      <c r="L6349" s="79" t="s">
        <v>769</v>
      </c>
      <c r="N6349" s="79" t="s">
        <v>754</v>
      </c>
      <c r="O6349" s="79" t="s">
        <v>751</v>
      </c>
      <c r="P6349" s="79" t="s">
        <v>777</v>
      </c>
    </row>
    <row r="6350" spans="11:16">
      <c r="K6350" s="362">
        <v>51699</v>
      </c>
      <c r="L6350" s="79" t="s">
        <v>770</v>
      </c>
      <c r="N6350" s="79" t="s">
        <v>785</v>
      </c>
      <c r="O6350" s="79" t="s">
        <v>781</v>
      </c>
      <c r="P6350" s="79" t="s">
        <v>786</v>
      </c>
    </row>
    <row r="6351" spans="11:16">
      <c r="K6351" s="362">
        <v>51700</v>
      </c>
      <c r="L6351" s="79" t="s">
        <v>771</v>
      </c>
      <c r="N6351" s="79" t="s">
        <v>780</v>
      </c>
      <c r="O6351" s="79" t="s">
        <v>776</v>
      </c>
      <c r="P6351" s="79" t="s">
        <v>782</v>
      </c>
    </row>
    <row r="6352" spans="11:16">
      <c r="K6352" s="362">
        <v>51701</v>
      </c>
      <c r="L6352" s="79" t="s">
        <v>772</v>
      </c>
      <c r="N6352" s="79" t="s">
        <v>754</v>
      </c>
      <c r="O6352" s="79" t="s">
        <v>781</v>
      </c>
      <c r="P6352" s="79" t="s">
        <v>777</v>
      </c>
    </row>
    <row r="6353" spans="11:16">
      <c r="K6353" s="362">
        <v>51702</v>
      </c>
      <c r="L6353" s="79" t="s">
        <v>773</v>
      </c>
      <c r="N6353" s="79" t="s">
        <v>754</v>
      </c>
      <c r="O6353" s="79" t="s">
        <v>776</v>
      </c>
      <c r="P6353" s="79" t="s">
        <v>752</v>
      </c>
    </row>
    <row r="6354" spans="11:16">
      <c r="K6354" s="362">
        <v>51703</v>
      </c>
      <c r="L6354" s="79" t="s">
        <v>774</v>
      </c>
      <c r="N6354" s="79" t="s">
        <v>790</v>
      </c>
      <c r="O6354" s="79" t="s">
        <v>750</v>
      </c>
      <c r="P6354" s="79" t="s">
        <v>752</v>
      </c>
    </row>
    <row r="6355" spans="11:16">
      <c r="K6355" s="362">
        <v>51704</v>
      </c>
      <c r="L6355" s="79" t="s">
        <v>767</v>
      </c>
      <c r="N6355" s="79" t="s">
        <v>777</v>
      </c>
      <c r="O6355" s="79" t="s">
        <v>775</v>
      </c>
      <c r="P6355" s="79" t="s">
        <v>776</v>
      </c>
    </row>
    <row r="6356" spans="11:16">
      <c r="K6356" s="362">
        <v>51705</v>
      </c>
      <c r="L6356" s="79" t="s">
        <v>769</v>
      </c>
      <c r="N6356" s="79" t="s">
        <v>787</v>
      </c>
      <c r="O6356" s="79" t="s">
        <v>788</v>
      </c>
      <c r="P6356" s="79" t="s">
        <v>781</v>
      </c>
    </row>
    <row r="6357" spans="11:16">
      <c r="K6357" s="362">
        <v>51706</v>
      </c>
      <c r="L6357" s="79" t="s">
        <v>770</v>
      </c>
      <c r="N6357" s="79" t="s">
        <v>752</v>
      </c>
      <c r="O6357" s="79" t="s">
        <v>785</v>
      </c>
      <c r="P6357" s="79" t="s">
        <v>792</v>
      </c>
    </row>
    <row r="6358" spans="11:16">
      <c r="K6358" s="362">
        <v>51707</v>
      </c>
      <c r="L6358" s="79" t="s">
        <v>771</v>
      </c>
      <c r="N6358" s="79" t="s">
        <v>777</v>
      </c>
      <c r="O6358" s="79" t="s">
        <v>758</v>
      </c>
      <c r="P6358" s="79" t="s">
        <v>781</v>
      </c>
    </row>
    <row r="6359" spans="11:16">
      <c r="K6359" s="362">
        <v>51708</v>
      </c>
      <c r="L6359" s="79" t="s">
        <v>772</v>
      </c>
      <c r="N6359" s="79" t="s">
        <v>782</v>
      </c>
      <c r="O6359" s="79" t="s">
        <v>754</v>
      </c>
      <c r="P6359" s="79" t="s">
        <v>776</v>
      </c>
    </row>
    <row r="6360" spans="11:16">
      <c r="K6360" s="362">
        <v>51709</v>
      </c>
      <c r="L6360" s="79" t="s">
        <v>773</v>
      </c>
      <c r="N6360" s="79" t="s">
        <v>782</v>
      </c>
      <c r="O6360" s="79" t="s">
        <v>785</v>
      </c>
      <c r="P6360" s="79" t="s">
        <v>792</v>
      </c>
    </row>
    <row r="6361" spans="11:16">
      <c r="K6361" s="362">
        <v>51710</v>
      </c>
      <c r="L6361" s="79" t="s">
        <v>774</v>
      </c>
      <c r="N6361" s="79" t="s">
        <v>783</v>
      </c>
      <c r="O6361" s="79" t="s">
        <v>754</v>
      </c>
      <c r="P6361" s="79" t="s">
        <v>776</v>
      </c>
    </row>
    <row r="6362" spans="11:16">
      <c r="K6362" s="362">
        <v>51711</v>
      </c>
      <c r="L6362" s="79" t="s">
        <v>767</v>
      </c>
      <c r="N6362" s="79" t="s">
        <v>776</v>
      </c>
      <c r="O6362" s="79" t="s">
        <v>782</v>
      </c>
      <c r="P6362" s="79" t="s">
        <v>790</v>
      </c>
    </row>
    <row r="6363" spans="11:16">
      <c r="K6363" s="362">
        <v>51712</v>
      </c>
      <c r="L6363" s="79" t="s">
        <v>769</v>
      </c>
      <c r="N6363" s="79" t="s">
        <v>750</v>
      </c>
      <c r="O6363" s="79" t="s">
        <v>752</v>
      </c>
      <c r="P6363" s="79" t="s">
        <v>754</v>
      </c>
    </row>
    <row r="6364" spans="11:16">
      <c r="K6364" s="362">
        <v>51713</v>
      </c>
      <c r="L6364" s="79" t="s">
        <v>770</v>
      </c>
      <c r="N6364" s="79" t="s">
        <v>792</v>
      </c>
      <c r="O6364" s="79" t="s">
        <v>777</v>
      </c>
      <c r="P6364" s="79" t="s">
        <v>754</v>
      </c>
    </row>
    <row r="6365" spans="11:16">
      <c r="K6365" s="362">
        <v>51714</v>
      </c>
      <c r="L6365" s="79" t="s">
        <v>771</v>
      </c>
      <c r="N6365" s="79" t="s">
        <v>751</v>
      </c>
      <c r="O6365" s="79" t="s">
        <v>752</v>
      </c>
      <c r="P6365" s="79" t="s">
        <v>754</v>
      </c>
    </row>
    <row r="6366" spans="11:16">
      <c r="K6366" s="362">
        <v>51715</v>
      </c>
      <c r="L6366" s="79" t="s">
        <v>772</v>
      </c>
      <c r="N6366" s="79" t="s">
        <v>779</v>
      </c>
      <c r="O6366" s="79" t="s">
        <v>752</v>
      </c>
      <c r="P6366" s="79" t="s">
        <v>775</v>
      </c>
    </row>
    <row r="6367" spans="11:16">
      <c r="K6367" s="362">
        <v>51716</v>
      </c>
      <c r="L6367" s="79" t="s">
        <v>773</v>
      </c>
      <c r="N6367" s="79" t="s">
        <v>750</v>
      </c>
      <c r="O6367" s="79" t="s">
        <v>778</v>
      </c>
      <c r="P6367" s="79" t="s">
        <v>754</v>
      </c>
    </row>
    <row r="6368" spans="11:16">
      <c r="K6368" s="362">
        <v>51717</v>
      </c>
      <c r="L6368" s="79" t="s">
        <v>774</v>
      </c>
      <c r="N6368" s="79" t="s">
        <v>750</v>
      </c>
      <c r="O6368" s="79" t="s">
        <v>777</v>
      </c>
      <c r="P6368" s="79" t="s">
        <v>775</v>
      </c>
    </row>
    <row r="6369" spans="11:16">
      <c r="K6369" s="362">
        <v>51718</v>
      </c>
      <c r="L6369" s="79" t="s">
        <v>767</v>
      </c>
      <c r="N6369" s="79" t="s">
        <v>775</v>
      </c>
      <c r="O6369" s="79" t="s">
        <v>792</v>
      </c>
      <c r="P6369" s="79" t="s">
        <v>786</v>
      </c>
    </row>
    <row r="6370" spans="11:16">
      <c r="K6370" s="362">
        <v>51719</v>
      </c>
      <c r="L6370" s="79" t="s">
        <v>769</v>
      </c>
      <c r="N6370" s="79" t="s">
        <v>785</v>
      </c>
      <c r="O6370" s="79" t="s">
        <v>750</v>
      </c>
      <c r="P6370" s="79" t="s">
        <v>777</v>
      </c>
    </row>
    <row r="6371" spans="11:16">
      <c r="K6371" s="362">
        <v>51720</v>
      </c>
      <c r="L6371" s="79" t="s">
        <v>770</v>
      </c>
      <c r="N6371" s="79" t="s">
        <v>789</v>
      </c>
      <c r="O6371" s="79" t="s">
        <v>781</v>
      </c>
      <c r="P6371" s="79" t="s">
        <v>753</v>
      </c>
    </row>
    <row r="6372" spans="11:16">
      <c r="K6372" s="362">
        <v>51721</v>
      </c>
      <c r="L6372" s="79" t="s">
        <v>771</v>
      </c>
      <c r="N6372" s="79" t="s">
        <v>785</v>
      </c>
      <c r="O6372" s="79" t="s">
        <v>779</v>
      </c>
      <c r="P6372" s="79" t="s">
        <v>752</v>
      </c>
    </row>
    <row r="6373" spans="11:16">
      <c r="K6373" s="362">
        <v>51722</v>
      </c>
      <c r="L6373" s="79" t="s">
        <v>772</v>
      </c>
      <c r="N6373" s="79" t="s">
        <v>775</v>
      </c>
      <c r="O6373" s="79" t="s">
        <v>779</v>
      </c>
      <c r="P6373" s="79" t="s">
        <v>777</v>
      </c>
    </row>
    <row r="6374" spans="11:16">
      <c r="K6374" s="362">
        <v>51723</v>
      </c>
      <c r="L6374" s="79" t="s">
        <v>773</v>
      </c>
      <c r="N6374" s="79" t="s">
        <v>789</v>
      </c>
      <c r="O6374" s="79" t="s">
        <v>776</v>
      </c>
      <c r="P6374" s="79" t="s">
        <v>752</v>
      </c>
    </row>
    <row r="6375" spans="11:16">
      <c r="K6375" s="362">
        <v>51724</v>
      </c>
      <c r="L6375" s="79" t="s">
        <v>774</v>
      </c>
      <c r="N6375" s="79" t="s">
        <v>775</v>
      </c>
      <c r="O6375" s="79" t="s">
        <v>776</v>
      </c>
      <c r="P6375" s="79" t="s">
        <v>782</v>
      </c>
    </row>
    <row r="6376" spans="11:16">
      <c r="K6376" s="362">
        <v>51725</v>
      </c>
      <c r="L6376" s="79" t="s">
        <v>767</v>
      </c>
      <c r="N6376" s="79" t="s">
        <v>778</v>
      </c>
      <c r="O6376" s="79" t="s">
        <v>754</v>
      </c>
      <c r="P6376" s="79" t="s">
        <v>750</v>
      </c>
    </row>
    <row r="6377" spans="11:16">
      <c r="K6377" s="362">
        <v>51726</v>
      </c>
      <c r="L6377" s="79" t="s">
        <v>769</v>
      </c>
      <c r="N6377" s="79" t="s">
        <v>752</v>
      </c>
      <c r="O6377" s="79" t="s">
        <v>789</v>
      </c>
      <c r="P6377" s="79" t="s">
        <v>781</v>
      </c>
    </row>
    <row r="6378" spans="11:16">
      <c r="K6378" s="362">
        <v>51727</v>
      </c>
      <c r="L6378" s="79" t="s">
        <v>770</v>
      </c>
      <c r="N6378" s="79" t="s">
        <v>752</v>
      </c>
      <c r="O6378" s="79" t="s">
        <v>758</v>
      </c>
      <c r="P6378" s="79" t="s">
        <v>750</v>
      </c>
    </row>
    <row r="6379" spans="11:16">
      <c r="K6379" s="362">
        <v>51728</v>
      </c>
      <c r="L6379" s="79" t="s">
        <v>771</v>
      </c>
      <c r="N6379" s="79" t="s">
        <v>752</v>
      </c>
      <c r="O6379" s="79" t="s">
        <v>780</v>
      </c>
      <c r="P6379" s="79" t="s">
        <v>750</v>
      </c>
    </row>
    <row r="6380" spans="11:16">
      <c r="K6380" s="362">
        <v>51729</v>
      </c>
      <c r="L6380" s="79" t="s">
        <v>772</v>
      </c>
      <c r="N6380" s="79" t="s">
        <v>752</v>
      </c>
      <c r="O6380" s="79" t="s">
        <v>754</v>
      </c>
      <c r="P6380" s="79" t="s">
        <v>751</v>
      </c>
    </row>
    <row r="6381" spans="11:16">
      <c r="K6381" s="362">
        <v>51730</v>
      </c>
      <c r="L6381" s="79" t="s">
        <v>773</v>
      </c>
      <c r="N6381" s="79" t="s">
        <v>782</v>
      </c>
      <c r="O6381" s="79" t="s">
        <v>754</v>
      </c>
      <c r="P6381" s="79" t="s">
        <v>750</v>
      </c>
    </row>
    <row r="6382" spans="11:16">
      <c r="K6382" s="362">
        <v>51731</v>
      </c>
      <c r="L6382" s="79" t="s">
        <v>774</v>
      </c>
      <c r="N6382" s="79" t="s">
        <v>752</v>
      </c>
      <c r="O6382" s="79" t="s">
        <v>780</v>
      </c>
      <c r="P6382" s="79" t="s">
        <v>776</v>
      </c>
    </row>
    <row r="6383" spans="11:16">
      <c r="K6383" s="362">
        <v>51732</v>
      </c>
      <c r="L6383" s="79" t="s">
        <v>767</v>
      </c>
      <c r="N6383" s="79" t="s">
        <v>750</v>
      </c>
      <c r="O6383" s="79" t="s">
        <v>752</v>
      </c>
      <c r="P6383" s="79" t="s">
        <v>754</v>
      </c>
    </row>
    <row r="6384" spans="11:16">
      <c r="K6384" s="362">
        <v>51733</v>
      </c>
      <c r="L6384" s="79" t="s">
        <v>769</v>
      </c>
      <c r="N6384" s="79" t="s">
        <v>781</v>
      </c>
      <c r="O6384" s="79" t="s">
        <v>777</v>
      </c>
      <c r="P6384" s="79" t="s">
        <v>780</v>
      </c>
    </row>
    <row r="6385" spans="11:16">
      <c r="K6385" s="362">
        <v>51734</v>
      </c>
      <c r="L6385" s="79" t="s">
        <v>770</v>
      </c>
      <c r="N6385" s="79" t="s">
        <v>750</v>
      </c>
      <c r="O6385" s="79" t="s">
        <v>783</v>
      </c>
      <c r="P6385" s="79" t="s">
        <v>758</v>
      </c>
    </row>
    <row r="6386" spans="11:16">
      <c r="K6386" s="362">
        <v>51735</v>
      </c>
      <c r="L6386" s="79" t="s">
        <v>771</v>
      </c>
      <c r="N6386" s="79" t="s">
        <v>750</v>
      </c>
      <c r="O6386" s="79" t="s">
        <v>752</v>
      </c>
      <c r="P6386" s="79" t="s">
        <v>780</v>
      </c>
    </row>
    <row r="6387" spans="11:16">
      <c r="K6387" s="362">
        <v>51736</v>
      </c>
      <c r="L6387" s="79" t="s">
        <v>772</v>
      </c>
      <c r="N6387" s="79" t="s">
        <v>751</v>
      </c>
      <c r="O6387" s="79" t="s">
        <v>783</v>
      </c>
      <c r="P6387" s="79" t="s">
        <v>758</v>
      </c>
    </row>
    <row r="6388" spans="11:16">
      <c r="K6388" s="362">
        <v>51737</v>
      </c>
      <c r="L6388" s="79" t="s">
        <v>773</v>
      </c>
      <c r="N6388" s="79" t="s">
        <v>776</v>
      </c>
      <c r="O6388" s="79" t="s">
        <v>782</v>
      </c>
      <c r="P6388" s="79" t="s">
        <v>775</v>
      </c>
    </row>
    <row r="6389" spans="11:16">
      <c r="K6389" s="362">
        <v>51738</v>
      </c>
      <c r="L6389" s="79" t="s">
        <v>774</v>
      </c>
      <c r="N6389" s="79" t="s">
        <v>750</v>
      </c>
      <c r="O6389" s="79" t="s">
        <v>777</v>
      </c>
      <c r="P6389" s="79" t="s">
        <v>775</v>
      </c>
    </row>
    <row r="6390" spans="11:16">
      <c r="K6390" s="362">
        <v>51739</v>
      </c>
      <c r="L6390" s="79" t="s">
        <v>767</v>
      </c>
      <c r="N6390" s="79" t="s">
        <v>754</v>
      </c>
      <c r="O6390" s="79" t="s">
        <v>750</v>
      </c>
      <c r="P6390" s="79" t="s">
        <v>752</v>
      </c>
    </row>
    <row r="6391" spans="11:16">
      <c r="K6391" s="362">
        <v>51740</v>
      </c>
      <c r="L6391" s="79" t="s">
        <v>769</v>
      </c>
      <c r="N6391" s="79" t="s">
        <v>754</v>
      </c>
      <c r="O6391" s="79" t="s">
        <v>781</v>
      </c>
      <c r="P6391" s="79" t="s">
        <v>783</v>
      </c>
    </row>
    <row r="6392" spans="11:16">
      <c r="K6392" s="362">
        <v>51741</v>
      </c>
      <c r="L6392" s="79" t="s">
        <v>770</v>
      </c>
      <c r="N6392" s="79" t="s">
        <v>754</v>
      </c>
      <c r="O6392" s="79" t="s">
        <v>776</v>
      </c>
      <c r="P6392" s="79" t="s">
        <v>752</v>
      </c>
    </row>
    <row r="6393" spans="11:16">
      <c r="K6393" s="362">
        <v>51742</v>
      </c>
      <c r="L6393" s="79" t="s">
        <v>771</v>
      </c>
      <c r="N6393" s="79" t="s">
        <v>754</v>
      </c>
      <c r="O6393" s="79" t="s">
        <v>750</v>
      </c>
      <c r="P6393" s="79" t="s">
        <v>783</v>
      </c>
    </row>
    <row r="6394" spans="11:16">
      <c r="K6394" s="362">
        <v>51743</v>
      </c>
      <c r="L6394" s="79" t="s">
        <v>772</v>
      </c>
      <c r="N6394" s="79" t="s">
        <v>780</v>
      </c>
      <c r="O6394" s="79" t="s">
        <v>750</v>
      </c>
      <c r="P6394" s="79" t="s">
        <v>752</v>
      </c>
    </row>
    <row r="6395" spans="11:16">
      <c r="K6395" s="362">
        <v>51744</v>
      </c>
      <c r="L6395" s="79" t="s">
        <v>773</v>
      </c>
      <c r="N6395" s="79" t="s">
        <v>754</v>
      </c>
      <c r="O6395" s="79" t="s">
        <v>750</v>
      </c>
      <c r="P6395" s="79" t="s">
        <v>787</v>
      </c>
    </row>
    <row r="6396" spans="11:16">
      <c r="K6396" s="362">
        <v>51745</v>
      </c>
      <c r="L6396" s="79" t="s">
        <v>774</v>
      </c>
      <c r="N6396" s="79" t="s">
        <v>754</v>
      </c>
      <c r="O6396" s="79" t="s">
        <v>779</v>
      </c>
      <c r="P6396" s="79" t="s">
        <v>752</v>
      </c>
    </row>
    <row r="6397" spans="11:16">
      <c r="K6397" s="362">
        <v>51746</v>
      </c>
      <c r="L6397" s="79" t="s">
        <v>767</v>
      </c>
      <c r="N6397" s="79" t="s">
        <v>752</v>
      </c>
      <c r="O6397" s="79" t="s">
        <v>754</v>
      </c>
      <c r="P6397" s="79" t="s">
        <v>750</v>
      </c>
    </row>
    <row r="6398" spans="11:16">
      <c r="K6398" s="362">
        <v>51747</v>
      </c>
      <c r="L6398" s="79" t="s">
        <v>769</v>
      </c>
      <c r="N6398" s="79" t="s">
        <v>777</v>
      </c>
      <c r="O6398" s="79" t="s">
        <v>780</v>
      </c>
      <c r="P6398" s="79" t="s">
        <v>750</v>
      </c>
    </row>
    <row r="6399" spans="11:16">
      <c r="K6399" s="362">
        <v>51748</v>
      </c>
      <c r="L6399" s="79" t="s">
        <v>770</v>
      </c>
      <c r="N6399" s="79" t="s">
        <v>752</v>
      </c>
      <c r="O6399" s="79" t="s">
        <v>758</v>
      </c>
      <c r="P6399" s="79" t="s">
        <v>776</v>
      </c>
    </row>
    <row r="6400" spans="11:16">
      <c r="K6400" s="362">
        <v>51749</v>
      </c>
      <c r="L6400" s="79" t="s">
        <v>771</v>
      </c>
      <c r="N6400" s="79" t="s">
        <v>752</v>
      </c>
      <c r="O6400" s="79" t="s">
        <v>754</v>
      </c>
      <c r="P6400" s="79" t="s">
        <v>781</v>
      </c>
    </row>
    <row r="6401" spans="11:16">
      <c r="K6401" s="362">
        <v>51750</v>
      </c>
      <c r="L6401" s="79" t="s">
        <v>772</v>
      </c>
      <c r="N6401" s="79" t="s">
        <v>783</v>
      </c>
      <c r="O6401" s="79" t="s">
        <v>785</v>
      </c>
      <c r="P6401" s="79" t="s">
        <v>750</v>
      </c>
    </row>
    <row r="6402" spans="11:16">
      <c r="K6402" s="362">
        <v>51751</v>
      </c>
      <c r="L6402" s="79" t="s">
        <v>773</v>
      </c>
      <c r="N6402" s="79" t="s">
        <v>752</v>
      </c>
      <c r="O6402" s="79" t="s">
        <v>775</v>
      </c>
      <c r="P6402" s="79" t="s">
        <v>750</v>
      </c>
    </row>
    <row r="6403" spans="11:16">
      <c r="K6403" s="362">
        <v>51752</v>
      </c>
      <c r="L6403" s="79" t="s">
        <v>774</v>
      </c>
      <c r="N6403" s="79" t="s">
        <v>787</v>
      </c>
      <c r="O6403" s="79" t="s">
        <v>754</v>
      </c>
      <c r="P6403" s="79" t="s">
        <v>750</v>
      </c>
    </row>
    <row r="6404" spans="11:16">
      <c r="K6404" s="362">
        <v>51753</v>
      </c>
      <c r="L6404" s="79" t="s">
        <v>767</v>
      </c>
      <c r="N6404" s="79" t="s">
        <v>751</v>
      </c>
      <c r="O6404" s="79" t="s">
        <v>752</v>
      </c>
      <c r="P6404" s="79" t="s">
        <v>754</v>
      </c>
    </row>
    <row r="6405" spans="11:16">
      <c r="K6405" s="362">
        <v>51754</v>
      </c>
      <c r="L6405" s="79" t="s">
        <v>769</v>
      </c>
      <c r="N6405" s="79" t="s">
        <v>781</v>
      </c>
      <c r="O6405" s="79" t="s">
        <v>783</v>
      </c>
      <c r="P6405" s="79" t="s">
        <v>780</v>
      </c>
    </row>
    <row r="6406" spans="11:16">
      <c r="K6406" s="362">
        <v>51755</v>
      </c>
      <c r="L6406" s="79" t="s">
        <v>770</v>
      </c>
      <c r="N6406" s="79" t="s">
        <v>779</v>
      </c>
      <c r="O6406" s="79" t="s">
        <v>752</v>
      </c>
      <c r="P6406" s="79" t="s">
        <v>758</v>
      </c>
    </row>
    <row r="6407" spans="11:16">
      <c r="K6407" s="362">
        <v>51756</v>
      </c>
      <c r="L6407" s="79" t="s">
        <v>771</v>
      </c>
      <c r="N6407" s="79" t="s">
        <v>776</v>
      </c>
      <c r="O6407" s="79" t="s">
        <v>752</v>
      </c>
      <c r="P6407" s="79" t="s">
        <v>785</v>
      </c>
    </row>
    <row r="6408" spans="11:16">
      <c r="K6408" s="362">
        <v>51757</v>
      </c>
      <c r="L6408" s="79" t="s">
        <v>772</v>
      </c>
      <c r="N6408" s="79" t="s">
        <v>776</v>
      </c>
      <c r="O6408" s="79" t="s">
        <v>786</v>
      </c>
      <c r="P6408" s="79" t="s">
        <v>754</v>
      </c>
    </row>
    <row r="6409" spans="11:16">
      <c r="K6409" s="362">
        <v>51758</v>
      </c>
      <c r="L6409" s="79" t="s">
        <v>773</v>
      </c>
      <c r="N6409" s="79" t="s">
        <v>750</v>
      </c>
      <c r="O6409" s="79" t="s">
        <v>787</v>
      </c>
      <c r="P6409" s="79" t="s">
        <v>754</v>
      </c>
    </row>
    <row r="6410" spans="11:16">
      <c r="K6410" s="362">
        <v>51759</v>
      </c>
      <c r="L6410" s="79" t="s">
        <v>774</v>
      </c>
      <c r="N6410" s="79" t="s">
        <v>776</v>
      </c>
      <c r="O6410" s="79" t="s">
        <v>778</v>
      </c>
      <c r="P6410" s="79" t="s">
        <v>775</v>
      </c>
    </row>
    <row r="6411" spans="11:16">
      <c r="K6411" s="362">
        <v>51760</v>
      </c>
      <c r="L6411" s="79" t="s">
        <v>767</v>
      </c>
      <c r="N6411" s="79" t="s">
        <v>754</v>
      </c>
      <c r="O6411" s="79" t="s">
        <v>750</v>
      </c>
      <c r="P6411" s="79" t="s">
        <v>778</v>
      </c>
    </row>
    <row r="6412" spans="11:16">
      <c r="K6412" s="362">
        <v>51761</v>
      </c>
      <c r="L6412" s="79" t="s">
        <v>769</v>
      </c>
      <c r="N6412" s="79" t="s">
        <v>788</v>
      </c>
      <c r="O6412" s="79" t="s">
        <v>781</v>
      </c>
      <c r="P6412" s="79" t="s">
        <v>786</v>
      </c>
    </row>
    <row r="6413" spans="11:16">
      <c r="K6413" s="362">
        <v>51762</v>
      </c>
      <c r="L6413" s="79" t="s">
        <v>770</v>
      </c>
      <c r="N6413" s="79" t="s">
        <v>754</v>
      </c>
      <c r="O6413" s="79" t="s">
        <v>750</v>
      </c>
      <c r="P6413" s="79" t="s">
        <v>786</v>
      </c>
    </row>
    <row r="6414" spans="11:16">
      <c r="K6414" s="362">
        <v>51763</v>
      </c>
      <c r="L6414" s="79" t="s">
        <v>771</v>
      </c>
      <c r="N6414" s="79" t="s">
        <v>758</v>
      </c>
      <c r="O6414" s="79" t="s">
        <v>776</v>
      </c>
      <c r="P6414" s="79" t="s">
        <v>783</v>
      </c>
    </row>
    <row r="6415" spans="11:16">
      <c r="K6415" s="362">
        <v>51764</v>
      </c>
      <c r="L6415" s="79" t="s">
        <v>772</v>
      </c>
      <c r="N6415" s="79" t="s">
        <v>754</v>
      </c>
      <c r="O6415" s="79" t="s">
        <v>750</v>
      </c>
      <c r="P6415" s="79" t="s">
        <v>782</v>
      </c>
    </row>
    <row r="6416" spans="11:16">
      <c r="K6416" s="362">
        <v>51765</v>
      </c>
      <c r="L6416" s="79" t="s">
        <v>773</v>
      </c>
      <c r="N6416" s="79" t="s">
        <v>785</v>
      </c>
      <c r="O6416" s="79" t="s">
        <v>779</v>
      </c>
      <c r="P6416" s="79" t="s">
        <v>752</v>
      </c>
    </row>
    <row r="6417" spans="11:16">
      <c r="K6417" s="362">
        <v>51766</v>
      </c>
      <c r="L6417" s="79" t="s">
        <v>774</v>
      </c>
      <c r="N6417" s="79" t="s">
        <v>785</v>
      </c>
      <c r="O6417" s="79" t="s">
        <v>750</v>
      </c>
      <c r="P6417" s="79" t="s">
        <v>787</v>
      </c>
    </row>
    <row r="6418" spans="11:16">
      <c r="K6418" s="362">
        <v>51767</v>
      </c>
      <c r="L6418" s="79" t="s">
        <v>767</v>
      </c>
      <c r="N6418" s="79" t="s">
        <v>782</v>
      </c>
      <c r="O6418" s="79" t="s">
        <v>780</v>
      </c>
      <c r="P6418" s="79" t="s">
        <v>750</v>
      </c>
    </row>
    <row r="6419" spans="11:16">
      <c r="K6419" s="362">
        <v>51768</v>
      </c>
      <c r="L6419" s="79" t="s">
        <v>769</v>
      </c>
      <c r="N6419" s="79" t="s">
        <v>777</v>
      </c>
      <c r="O6419" s="79" t="s">
        <v>785</v>
      </c>
      <c r="P6419" s="79" t="s">
        <v>750</v>
      </c>
    </row>
    <row r="6420" spans="11:16">
      <c r="K6420" s="362">
        <v>51769</v>
      </c>
      <c r="L6420" s="79" t="s">
        <v>770</v>
      </c>
      <c r="N6420" s="79" t="s">
        <v>752</v>
      </c>
      <c r="O6420" s="79" t="s">
        <v>754</v>
      </c>
      <c r="P6420" s="79" t="s">
        <v>751</v>
      </c>
    </row>
    <row r="6421" spans="11:16">
      <c r="K6421" s="362">
        <v>51770</v>
      </c>
      <c r="L6421" s="79" t="s">
        <v>771</v>
      </c>
      <c r="N6421" s="79" t="s">
        <v>752</v>
      </c>
      <c r="O6421" s="79" t="s">
        <v>780</v>
      </c>
      <c r="P6421" s="79" t="s">
        <v>750</v>
      </c>
    </row>
    <row r="6422" spans="11:16">
      <c r="K6422" s="362">
        <v>51771</v>
      </c>
      <c r="L6422" s="79" t="s">
        <v>772</v>
      </c>
      <c r="N6422" s="79" t="s">
        <v>777</v>
      </c>
      <c r="O6422" s="79" t="s">
        <v>754</v>
      </c>
      <c r="P6422" s="79" t="s">
        <v>750</v>
      </c>
    </row>
    <row r="6423" spans="11:16">
      <c r="K6423" s="362">
        <v>51772</v>
      </c>
      <c r="L6423" s="79" t="s">
        <v>773</v>
      </c>
      <c r="N6423" s="79" t="s">
        <v>777</v>
      </c>
      <c r="O6423" s="79" t="s">
        <v>775</v>
      </c>
      <c r="P6423" s="79" t="s">
        <v>750</v>
      </c>
    </row>
    <row r="6424" spans="11:16">
      <c r="K6424" s="362">
        <v>51773</v>
      </c>
      <c r="L6424" s="79" t="s">
        <v>774</v>
      </c>
      <c r="N6424" s="79" t="s">
        <v>783</v>
      </c>
      <c r="O6424" s="79" t="s">
        <v>758</v>
      </c>
      <c r="P6424" s="79" t="s">
        <v>750</v>
      </c>
    </row>
    <row r="6425" spans="11:16">
      <c r="K6425" s="362">
        <v>51774</v>
      </c>
      <c r="L6425" s="79" t="s">
        <v>767</v>
      </c>
      <c r="N6425" s="79" t="s">
        <v>750</v>
      </c>
      <c r="O6425" s="79" t="s">
        <v>782</v>
      </c>
      <c r="P6425" s="79" t="s">
        <v>758</v>
      </c>
    </row>
    <row r="6426" spans="11:16">
      <c r="K6426" s="362">
        <v>51775</v>
      </c>
      <c r="L6426" s="79" t="s">
        <v>769</v>
      </c>
      <c r="N6426" s="79" t="s">
        <v>776</v>
      </c>
      <c r="O6426" s="79" t="s">
        <v>753</v>
      </c>
      <c r="P6426" s="79" t="s">
        <v>775</v>
      </c>
    </row>
    <row r="6427" spans="11:16">
      <c r="K6427" s="362">
        <v>51776</v>
      </c>
      <c r="L6427" s="79" t="s">
        <v>770</v>
      </c>
      <c r="N6427" s="79" t="s">
        <v>779</v>
      </c>
      <c r="O6427" s="79" t="s">
        <v>783</v>
      </c>
      <c r="P6427" s="79" t="s">
        <v>754</v>
      </c>
    </row>
    <row r="6428" spans="11:16">
      <c r="K6428" s="362">
        <v>51777</v>
      </c>
      <c r="L6428" s="79" t="s">
        <v>771</v>
      </c>
      <c r="N6428" s="79" t="s">
        <v>781</v>
      </c>
      <c r="O6428" s="79" t="s">
        <v>783</v>
      </c>
      <c r="P6428" s="79" t="s">
        <v>754</v>
      </c>
    </row>
    <row r="6429" spans="11:16">
      <c r="K6429" s="362">
        <v>51778</v>
      </c>
      <c r="L6429" s="79" t="s">
        <v>772</v>
      </c>
      <c r="N6429" s="79" t="s">
        <v>750</v>
      </c>
      <c r="O6429" s="79" t="s">
        <v>752</v>
      </c>
      <c r="P6429" s="79" t="s">
        <v>754</v>
      </c>
    </row>
    <row r="6430" spans="11:16">
      <c r="K6430" s="362">
        <v>51779</v>
      </c>
      <c r="L6430" s="79" t="s">
        <v>773</v>
      </c>
      <c r="N6430" s="79" t="s">
        <v>781</v>
      </c>
      <c r="O6430" s="79" t="s">
        <v>783</v>
      </c>
      <c r="P6430" s="79" t="s">
        <v>754</v>
      </c>
    </row>
    <row r="6431" spans="11:16">
      <c r="K6431" s="362">
        <v>51780</v>
      </c>
      <c r="L6431" s="79" t="s">
        <v>774</v>
      </c>
      <c r="N6431" s="79" t="s">
        <v>776</v>
      </c>
      <c r="O6431" s="79" t="s">
        <v>752</v>
      </c>
      <c r="P6431" s="79" t="s">
        <v>754</v>
      </c>
    </row>
    <row r="6432" spans="11:16">
      <c r="K6432" s="362">
        <v>51781</v>
      </c>
      <c r="L6432" s="79" t="s">
        <v>767</v>
      </c>
      <c r="N6432" s="79" t="s">
        <v>754</v>
      </c>
      <c r="O6432" s="79" t="s">
        <v>776</v>
      </c>
      <c r="P6432" s="79" t="s">
        <v>782</v>
      </c>
    </row>
    <row r="6433" spans="11:16">
      <c r="K6433" s="362">
        <v>51782</v>
      </c>
      <c r="L6433" s="79" t="s">
        <v>769</v>
      </c>
      <c r="N6433" s="79" t="s">
        <v>754</v>
      </c>
      <c r="O6433" s="79" t="s">
        <v>750</v>
      </c>
      <c r="P6433" s="79" t="s">
        <v>752</v>
      </c>
    </row>
    <row r="6434" spans="11:16">
      <c r="K6434" s="362">
        <v>51783</v>
      </c>
      <c r="L6434" s="79" t="s">
        <v>770</v>
      </c>
      <c r="N6434" s="79" t="s">
        <v>754</v>
      </c>
      <c r="O6434" s="79" t="s">
        <v>776</v>
      </c>
      <c r="P6434" s="79" t="s">
        <v>782</v>
      </c>
    </row>
    <row r="6435" spans="11:16">
      <c r="K6435" s="362">
        <v>51784</v>
      </c>
      <c r="L6435" s="79" t="s">
        <v>771</v>
      </c>
      <c r="N6435" s="79" t="s">
        <v>754</v>
      </c>
      <c r="O6435" s="79" t="s">
        <v>751</v>
      </c>
      <c r="P6435" s="79" t="s">
        <v>782</v>
      </c>
    </row>
    <row r="6436" spans="11:16">
      <c r="K6436" s="362">
        <v>51785</v>
      </c>
      <c r="L6436" s="79" t="s">
        <v>772</v>
      </c>
      <c r="N6436" s="79" t="s">
        <v>754</v>
      </c>
      <c r="O6436" s="79" t="s">
        <v>776</v>
      </c>
      <c r="P6436" s="79" t="s">
        <v>752</v>
      </c>
    </row>
    <row r="6437" spans="11:16">
      <c r="K6437" s="362">
        <v>51786</v>
      </c>
      <c r="L6437" s="79" t="s">
        <v>773</v>
      </c>
      <c r="N6437" s="79" t="s">
        <v>785</v>
      </c>
      <c r="O6437" s="79" t="s">
        <v>750</v>
      </c>
      <c r="P6437" s="79" t="s">
        <v>752</v>
      </c>
    </row>
    <row r="6438" spans="11:16">
      <c r="K6438" s="362">
        <v>51787</v>
      </c>
      <c r="L6438" s="79" t="s">
        <v>774</v>
      </c>
      <c r="N6438" s="79" t="s">
        <v>754</v>
      </c>
      <c r="O6438" s="79" t="s">
        <v>784</v>
      </c>
      <c r="P6438" s="79" t="s">
        <v>752</v>
      </c>
    </row>
    <row r="6439" spans="11:16">
      <c r="K6439" s="362">
        <v>51788</v>
      </c>
      <c r="L6439" s="79" t="s">
        <v>767</v>
      </c>
      <c r="N6439" s="79" t="s">
        <v>782</v>
      </c>
      <c r="O6439" s="79" t="s">
        <v>754</v>
      </c>
      <c r="P6439" s="79" t="s">
        <v>779</v>
      </c>
    </row>
    <row r="6440" spans="11:16">
      <c r="K6440" s="362">
        <v>51789</v>
      </c>
      <c r="L6440" s="79" t="s">
        <v>769</v>
      </c>
      <c r="N6440" s="79" t="s">
        <v>777</v>
      </c>
      <c r="O6440" s="79" t="s">
        <v>754</v>
      </c>
      <c r="P6440" s="79" t="s">
        <v>781</v>
      </c>
    </row>
    <row r="6441" spans="11:16">
      <c r="K6441" s="362">
        <v>51790</v>
      </c>
      <c r="L6441" s="79" t="s">
        <v>770</v>
      </c>
      <c r="N6441" s="79" t="s">
        <v>752</v>
      </c>
      <c r="O6441" s="79" t="s">
        <v>790</v>
      </c>
      <c r="P6441" s="79" t="s">
        <v>779</v>
      </c>
    </row>
    <row r="6442" spans="11:16">
      <c r="K6442" s="362">
        <v>51791</v>
      </c>
      <c r="L6442" s="79" t="s">
        <v>771</v>
      </c>
      <c r="N6442" s="79" t="s">
        <v>783</v>
      </c>
      <c r="O6442" s="79" t="s">
        <v>754</v>
      </c>
      <c r="P6442" s="79" t="s">
        <v>781</v>
      </c>
    </row>
    <row r="6443" spans="11:16">
      <c r="K6443" s="362">
        <v>51792</v>
      </c>
      <c r="L6443" s="79" t="s">
        <v>772</v>
      </c>
      <c r="N6443" s="79" t="s">
        <v>752</v>
      </c>
      <c r="O6443" s="79" t="s">
        <v>754</v>
      </c>
      <c r="P6443" s="79" t="s">
        <v>792</v>
      </c>
    </row>
    <row r="6444" spans="11:16">
      <c r="K6444" s="362">
        <v>51793</v>
      </c>
      <c r="L6444" s="79" t="s">
        <v>773</v>
      </c>
      <c r="N6444" s="79" t="s">
        <v>752</v>
      </c>
      <c r="O6444" s="79" t="s">
        <v>780</v>
      </c>
      <c r="P6444" s="79" t="s">
        <v>750</v>
      </c>
    </row>
    <row r="6445" spans="11:16">
      <c r="K6445" s="362">
        <v>51794</v>
      </c>
      <c r="L6445" s="79" t="s">
        <v>774</v>
      </c>
      <c r="N6445" s="79" t="s">
        <v>752</v>
      </c>
      <c r="O6445" s="79" t="s">
        <v>754</v>
      </c>
      <c r="P6445" s="79" t="s">
        <v>750</v>
      </c>
    </row>
    <row r="6446" spans="11:16">
      <c r="K6446" s="362">
        <v>51795</v>
      </c>
      <c r="L6446" s="79" t="s">
        <v>767</v>
      </c>
      <c r="N6446" s="79" t="s">
        <v>781</v>
      </c>
      <c r="O6446" s="79" t="s">
        <v>782</v>
      </c>
      <c r="P6446" s="79" t="s">
        <v>754</v>
      </c>
    </row>
    <row r="6447" spans="11:16">
      <c r="K6447" s="362">
        <v>51796</v>
      </c>
      <c r="L6447" s="79" t="s">
        <v>769</v>
      </c>
      <c r="N6447" s="79" t="s">
        <v>750</v>
      </c>
      <c r="O6447" s="79" t="s">
        <v>753</v>
      </c>
      <c r="P6447" s="79" t="s">
        <v>775</v>
      </c>
    </row>
    <row r="6448" spans="11:16">
      <c r="K6448" s="362">
        <v>51797</v>
      </c>
      <c r="L6448" s="79" t="s">
        <v>770</v>
      </c>
      <c r="N6448" s="79" t="s">
        <v>750</v>
      </c>
      <c r="O6448" s="79" t="s">
        <v>752</v>
      </c>
      <c r="P6448" s="79" t="s">
        <v>785</v>
      </c>
    </row>
    <row r="6449" spans="11:16">
      <c r="K6449" s="362">
        <v>51798</v>
      </c>
      <c r="L6449" s="79" t="s">
        <v>771</v>
      </c>
      <c r="N6449" s="79" t="s">
        <v>776</v>
      </c>
      <c r="O6449" s="79" t="s">
        <v>777</v>
      </c>
      <c r="P6449" s="79" t="s">
        <v>754</v>
      </c>
    </row>
    <row r="6450" spans="11:16">
      <c r="K6450" s="362">
        <v>51799</v>
      </c>
      <c r="L6450" s="79" t="s">
        <v>772</v>
      </c>
      <c r="N6450" s="79" t="s">
        <v>750</v>
      </c>
      <c r="O6450" s="79" t="s">
        <v>783</v>
      </c>
      <c r="P6450" s="79" t="s">
        <v>754</v>
      </c>
    </row>
    <row r="6451" spans="11:16">
      <c r="K6451" s="362">
        <v>51800</v>
      </c>
      <c r="L6451" s="79" t="s">
        <v>773</v>
      </c>
      <c r="N6451" s="79" t="s">
        <v>792</v>
      </c>
      <c r="O6451" s="79" t="s">
        <v>752</v>
      </c>
      <c r="P6451" s="79" t="s">
        <v>754</v>
      </c>
    </row>
    <row r="6452" spans="11:16">
      <c r="K6452" s="362">
        <v>51801</v>
      </c>
      <c r="L6452" s="79" t="s">
        <v>774</v>
      </c>
      <c r="N6452" s="79" t="s">
        <v>781</v>
      </c>
      <c r="O6452" s="79" t="s">
        <v>752</v>
      </c>
      <c r="P6452" s="79" t="s">
        <v>790</v>
      </c>
    </row>
    <row r="6453" spans="11:16">
      <c r="K6453" s="362">
        <v>51802</v>
      </c>
      <c r="L6453" s="79" t="s">
        <v>767</v>
      </c>
      <c r="N6453" s="79" t="s">
        <v>780</v>
      </c>
      <c r="O6453" s="79" t="s">
        <v>776</v>
      </c>
      <c r="P6453" s="79" t="s">
        <v>752</v>
      </c>
    </row>
    <row r="6454" spans="11:16">
      <c r="K6454" s="362">
        <v>51803</v>
      </c>
      <c r="L6454" s="79" t="s">
        <v>769</v>
      </c>
      <c r="N6454" s="79" t="s">
        <v>785</v>
      </c>
      <c r="O6454" s="79" t="s">
        <v>750</v>
      </c>
      <c r="P6454" s="79" t="s">
        <v>752</v>
      </c>
    </row>
    <row r="6455" spans="11:16">
      <c r="K6455" s="362">
        <v>51804</v>
      </c>
      <c r="L6455" s="79" t="s">
        <v>770</v>
      </c>
      <c r="N6455" s="79" t="s">
        <v>789</v>
      </c>
      <c r="O6455" s="79" t="s">
        <v>750</v>
      </c>
      <c r="P6455" s="79" t="s">
        <v>782</v>
      </c>
    </row>
    <row r="6456" spans="11:16">
      <c r="K6456" s="362">
        <v>51805</v>
      </c>
      <c r="L6456" s="79" t="s">
        <v>771</v>
      </c>
      <c r="N6456" s="79" t="s">
        <v>754</v>
      </c>
      <c r="O6456" s="79" t="s">
        <v>750</v>
      </c>
      <c r="P6456" s="79" t="s">
        <v>752</v>
      </c>
    </row>
    <row r="6457" spans="11:16">
      <c r="K6457" s="362">
        <v>51806</v>
      </c>
      <c r="L6457" s="79" t="s">
        <v>772</v>
      </c>
      <c r="N6457" s="79" t="s">
        <v>754</v>
      </c>
      <c r="O6457" s="79" t="s">
        <v>781</v>
      </c>
      <c r="P6457" s="79" t="s">
        <v>782</v>
      </c>
    </row>
    <row r="6458" spans="11:16">
      <c r="K6458" s="362">
        <v>51807</v>
      </c>
      <c r="L6458" s="79" t="s">
        <v>773</v>
      </c>
      <c r="N6458" s="79" t="s">
        <v>754</v>
      </c>
      <c r="O6458" s="79" t="s">
        <v>750</v>
      </c>
      <c r="P6458" s="79" t="s">
        <v>753</v>
      </c>
    </row>
    <row r="6459" spans="11:16">
      <c r="K6459" s="362">
        <v>51808</v>
      </c>
      <c r="L6459" s="79" t="s">
        <v>774</v>
      </c>
      <c r="N6459" s="79" t="s">
        <v>775</v>
      </c>
      <c r="O6459" s="79" t="s">
        <v>750</v>
      </c>
      <c r="P6459" s="79" t="s">
        <v>752</v>
      </c>
    </row>
    <row r="6460" spans="11:16">
      <c r="K6460" s="362">
        <v>51809</v>
      </c>
      <c r="L6460" s="79" t="s">
        <v>767</v>
      </c>
      <c r="N6460" s="79" t="s">
        <v>777</v>
      </c>
      <c r="O6460" s="79" t="s">
        <v>775</v>
      </c>
      <c r="P6460" s="79" t="s">
        <v>781</v>
      </c>
    </row>
    <row r="6461" spans="11:16">
      <c r="K6461" s="362">
        <v>51810</v>
      </c>
      <c r="L6461" s="79" t="s">
        <v>769</v>
      </c>
      <c r="N6461" s="79" t="s">
        <v>752</v>
      </c>
      <c r="O6461" s="79" t="s">
        <v>754</v>
      </c>
      <c r="P6461" s="79" t="s">
        <v>776</v>
      </c>
    </row>
    <row r="6462" spans="11:16">
      <c r="K6462" s="362">
        <v>51811</v>
      </c>
      <c r="L6462" s="79" t="s">
        <v>770</v>
      </c>
      <c r="N6462" s="79" t="s">
        <v>752</v>
      </c>
      <c r="O6462" s="79" t="s">
        <v>789</v>
      </c>
      <c r="P6462" s="79" t="s">
        <v>750</v>
      </c>
    </row>
    <row r="6463" spans="11:16">
      <c r="K6463" s="362">
        <v>51812</v>
      </c>
      <c r="L6463" s="79" t="s">
        <v>771</v>
      </c>
      <c r="N6463" s="79" t="s">
        <v>752</v>
      </c>
      <c r="O6463" s="79" t="s">
        <v>758</v>
      </c>
      <c r="P6463" s="79" t="s">
        <v>750</v>
      </c>
    </row>
    <row r="6464" spans="11:16">
      <c r="K6464" s="362">
        <v>51813</v>
      </c>
      <c r="L6464" s="79" t="s">
        <v>772</v>
      </c>
      <c r="N6464" s="79" t="s">
        <v>752</v>
      </c>
      <c r="O6464" s="79" t="s">
        <v>785</v>
      </c>
      <c r="P6464" s="79" t="s">
        <v>776</v>
      </c>
    </row>
    <row r="6465" spans="11:16">
      <c r="K6465" s="362">
        <v>51814</v>
      </c>
      <c r="L6465" s="79" t="s">
        <v>773</v>
      </c>
      <c r="N6465" s="79" t="s">
        <v>782</v>
      </c>
      <c r="O6465" s="79" t="s">
        <v>780</v>
      </c>
      <c r="P6465" s="79" t="s">
        <v>750</v>
      </c>
    </row>
    <row r="6466" spans="11:16">
      <c r="K6466" s="362">
        <v>51815</v>
      </c>
      <c r="L6466" s="79" t="s">
        <v>774</v>
      </c>
      <c r="N6466" s="79" t="s">
        <v>753</v>
      </c>
      <c r="O6466" s="79" t="s">
        <v>775</v>
      </c>
      <c r="P6466" s="79" t="s">
        <v>750</v>
      </c>
    </row>
    <row r="6467" spans="11:16">
      <c r="K6467" s="362">
        <v>51816</v>
      </c>
      <c r="L6467" s="79" t="s">
        <v>767</v>
      </c>
      <c r="N6467" s="79" t="s">
        <v>781</v>
      </c>
      <c r="O6467" s="79" t="s">
        <v>783</v>
      </c>
      <c r="P6467" s="79" t="s">
        <v>788</v>
      </c>
    </row>
    <row r="6468" spans="11:16">
      <c r="K6468" s="362">
        <v>51817</v>
      </c>
      <c r="L6468" s="79" t="s">
        <v>769</v>
      </c>
      <c r="N6468" s="79" t="s">
        <v>750</v>
      </c>
      <c r="O6468" s="79" t="s">
        <v>752</v>
      </c>
      <c r="P6468" s="79" t="s">
        <v>789</v>
      </c>
    </row>
    <row r="6469" spans="11:16">
      <c r="K6469" s="362">
        <v>51818</v>
      </c>
      <c r="L6469" s="79" t="s">
        <v>770</v>
      </c>
      <c r="N6469" s="79" t="s">
        <v>750</v>
      </c>
      <c r="O6469" s="79" t="s">
        <v>783</v>
      </c>
      <c r="P6469" s="79" t="s">
        <v>790</v>
      </c>
    </row>
    <row r="6470" spans="11:16">
      <c r="K6470" s="362">
        <v>51819</v>
      </c>
      <c r="L6470" s="79" t="s">
        <v>771</v>
      </c>
      <c r="N6470" s="79" t="s">
        <v>776</v>
      </c>
      <c r="O6470" s="79" t="s">
        <v>752</v>
      </c>
      <c r="P6470" s="79" t="s">
        <v>754</v>
      </c>
    </row>
    <row r="6471" spans="11:16">
      <c r="K6471" s="362">
        <v>51820</v>
      </c>
      <c r="L6471" s="79" t="s">
        <v>772</v>
      </c>
      <c r="N6471" s="79" t="s">
        <v>784</v>
      </c>
      <c r="O6471" s="79" t="s">
        <v>786</v>
      </c>
      <c r="P6471" s="79" t="s">
        <v>785</v>
      </c>
    </row>
    <row r="6472" spans="11:16">
      <c r="K6472" s="362">
        <v>51821</v>
      </c>
      <c r="L6472" s="79" t="s">
        <v>773</v>
      </c>
      <c r="N6472" s="79" t="s">
        <v>791</v>
      </c>
      <c r="O6472" s="79" t="s">
        <v>752</v>
      </c>
      <c r="P6472" s="79" t="s">
        <v>754</v>
      </c>
    </row>
    <row r="6473" spans="11:16">
      <c r="K6473" s="362">
        <v>51822</v>
      </c>
      <c r="L6473" s="79" t="s">
        <v>774</v>
      </c>
      <c r="N6473" s="79" t="s">
        <v>791</v>
      </c>
      <c r="O6473" s="79" t="s">
        <v>753</v>
      </c>
      <c r="P6473" s="79" t="s">
        <v>775</v>
      </c>
    </row>
    <row r="6474" spans="11:16">
      <c r="K6474" s="362">
        <v>51823</v>
      </c>
      <c r="L6474" s="79" t="s">
        <v>767</v>
      </c>
      <c r="N6474" s="79" t="s">
        <v>775</v>
      </c>
      <c r="O6474" s="79" t="s">
        <v>750</v>
      </c>
      <c r="P6474" s="79" t="s">
        <v>752</v>
      </c>
    </row>
    <row r="6475" spans="11:16">
      <c r="K6475" s="362">
        <v>51824</v>
      </c>
      <c r="L6475" s="79" t="s">
        <v>769</v>
      </c>
      <c r="N6475" s="79" t="s">
        <v>780</v>
      </c>
      <c r="O6475" s="79" t="s">
        <v>781</v>
      </c>
      <c r="P6475" s="79" t="s">
        <v>782</v>
      </c>
    </row>
    <row r="6476" spans="11:16">
      <c r="K6476" s="362">
        <v>51825</v>
      </c>
      <c r="L6476" s="79" t="s">
        <v>770</v>
      </c>
      <c r="N6476" s="79" t="s">
        <v>754</v>
      </c>
      <c r="O6476" s="79" t="s">
        <v>781</v>
      </c>
      <c r="P6476" s="79" t="s">
        <v>752</v>
      </c>
    </row>
    <row r="6477" spans="11:16">
      <c r="K6477" s="362">
        <v>51826</v>
      </c>
      <c r="L6477" s="79" t="s">
        <v>771</v>
      </c>
      <c r="N6477" s="79" t="s">
        <v>789</v>
      </c>
      <c r="O6477" s="79" t="s">
        <v>779</v>
      </c>
      <c r="P6477" s="79" t="s">
        <v>782</v>
      </c>
    </row>
    <row r="6478" spans="11:16">
      <c r="K6478" s="362">
        <v>51827</v>
      </c>
      <c r="L6478" s="79" t="s">
        <v>772</v>
      </c>
      <c r="N6478" s="79" t="s">
        <v>754</v>
      </c>
      <c r="O6478" s="79" t="s">
        <v>781</v>
      </c>
      <c r="P6478" s="79" t="s">
        <v>777</v>
      </c>
    </row>
    <row r="6479" spans="11:16">
      <c r="K6479" s="362">
        <v>51828</v>
      </c>
      <c r="L6479" s="79" t="s">
        <v>773</v>
      </c>
      <c r="N6479" s="79" t="s">
        <v>754</v>
      </c>
      <c r="O6479" s="79" t="s">
        <v>750</v>
      </c>
      <c r="P6479" s="79" t="s">
        <v>752</v>
      </c>
    </row>
    <row r="6480" spans="11:16">
      <c r="K6480" s="362">
        <v>51829</v>
      </c>
      <c r="L6480" s="79" t="s">
        <v>774</v>
      </c>
      <c r="N6480" s="79" t="s">
        <v>758</v>
      </c>
      <c r="O6480" s="79" t="s">
        <v>750</v>
      </c>
      <c r="P6480" s="79" t="s">
        <v>752</v>
      </c>
    </row>
    <row r="6481" spans="11:16">
      <c r="K6481" s="362">
        <v>51830</v>
      </c>
      <c r="L6481" s="79" t="s">
        <v>767</v>
      </c>
      <c r="N6481" s="79" t="s">
        <v>753</v>
      </c>
      <c r="O6481" s="79" t="s">
        <v>775</v>
      </c>
      <c r="P6481" s="79" t="s">
        <v>750</v>
      </c>
    </row>
    <row r="6482" spans="11:16">
      <c r="K6482" s="362">
        <v>51831</v>
      </c>
      <c r="L6482" s="79" t="s">
        <v>769</v>
      </c>
      <c r="N6482" s="79" t="s">
        <v>752</v>
      </c>
      <c r="O6482" s="79" t="s">
        <v>785</v>
      </c>
      <c r="P6482" s="79" t="s">
        <v>776</v>
      </c>
    </row>
    <row r="6483" spans="11:16">
      <c r="K6483" s="362">
        <v>51832</v>
      </c>
      <c r="L6483" s="79" t="s">
        <v>770</v>
      </c>
      <c r="N6483" s="79" t="s">
        <v>777</v>
      </c>
      <c r="O6483" s="79" t="s">
        <v>754</v>
      </c>
      <c r="P6483" s="79" t="s">
        <v>750</v>
      </c>
    </row>
    <row r="6484" spans="11:16">
      <c r="K6484" s="362">
        <v>51833</v>
      </c>
      <c r="L6484" s="79" t="s">
        <v>771</v>
      </c>
      <c r="N6484" s="79" t="s">
        <v>783</v>
      </c>
      <c r="O6484" s="79" t="s">
        <v>754</v>
      </c>
      <c r="P6484" s="79" t="s">
        <v>792</v>
      </c>
    </row>
    <row r="6485" spans="11:16">
      <c r="K6485" s="362">
        <v>51834</v>
      </c>
      <c r="L6485" s="79" t="s">
        <v>772</v>
      </c>
      <c r="N6485" s="79" t="s">
        <v>752</v>
      </c>
      <c r="O6485" s="79" t="s">
        <v>754</v>
      </c>
      <c r="P6485" s="79" t="s">
        <v>751</v>
      </c>
    </row>
    <row r="6486" spans="11:16">
      <c r="K6486" s="362">
        <v>51835</v>
      </c>
      <c r="L6486" s="79" t="s">
        <v>773</v>
      </c>
      <c r="N6486" s="79" t="s">
        <v>752</v>
      </c>
      <c r="O6486" s="79" t="s">
        <v>754</v>
      </c>
      <c r="P6486" s="79" t="s">
        <v>781</v>
      </c>
    </row>
    <row r="6487" spans="11:16">
      <c r="K6487" s="362">
        <v>51836</v>
      </c>
      <c r="L6487" s="79" t="s">
        <v>774</v>
      </c>
      <c r="N6487" s="79" t="s">
        <v>783</v>
      </c>
      <c r="O6487" s="79" t="s">
        <v>780</v>
      </c>
      <c r="P6487" s="79" t="s">
        <v>779</v>
      </c>
    </row>
    <row r="6488" spans="11:16">
      <c r="K6488" s="362">
        <v>51837</v>
      </c>
      <c r="L6488" s="79" t="s">
        <v>767</v>
      </c>
      <c r="N6488" s="79" t="s">
        <v>750</v>
      </c>
      <c r="O6488" s="79" t="s">
        <v>753</v>
      </c>
      <c r="P6488" s="79" t="s">
        <v>775</v>
      </c>
    </row>
    <row r="6489" spans="11:16">
      <c r="K6489" s="362">
        <v>51838</v>
      </c>
      <c r="L6489" s="79" t="s">
        <v>769</v>
      </c>
      <c r="N6489" s="79" t="s">
        <v>750</v>
      </c>
      <c r="O6489" s="79" t="s">
        <v>777</v>
      </c>
      <c r="P6489" s="79" t="s">
        <v>775</v>
      </c>
    </row>
    <row r="6490" spans="11:16">
      <c r="K6490" s="362">
        <v>51839</v>
      </c>
      <c r="L6490" s="79" t="s">
        <v>770</v>
      </c>
      <c r="N6490" s="79" t="s">
        <v>791</v>
      </c>
      <c r="O6490" s="79" t="s">
        <v>752</v>
      </c>
      <c r="P6490" s="79" t="s">
        <v>754</v>
      </c>
    </row>
    <row r="6491" spans="11:16">
      <c r="K6491" s="362">
        <v>51840</v>
      </c>
      <c r="L6491" s="79" t="s">
        <v>771</v>
      </c>
      <c r="N6491" s="79" t="s">
        <v>792</v>
      </c>
      <c r="O6491" s="79" t="s">
        <v>752</v>
      </c>
      <c r="P6491" s="79" t="s">
        <v>775</v>
      </c>
    </row>
    <row r="6492" spans="11:16">
      <c r="K6492" s="362">
        <v>51841</v>
      </c>
      <c r="L6492" s="79" t="s">
        <v>772</v>
      </c>
      <c r="N6492" s="79" t="s">
        <v>784</v>
      </c>
      <c r="O6492" s="79" t="s">
        <v>783</v>
      </c>
      <c r="P6492" s="79" t="s">
        <v>754</v>
      </c>
    </row>
    <row r="6493" spans="11:16">
      <c r="K6493" s="362">
        <v>51842</v>
      </c>
      <c r="L6493" s="79" t="s">
        <v>773</v>
      </c>
      <c r="N6493" s="79" t="s">
        <v>750</v>
      </c>
      <c r="O6493" s="79" t="s">
        <v>778</v>
      </c>
      <c r="P6493" s="79" t="s">
        <v>788</v>
      </c>
    </row>
    <row r="6494" spans="11:16">
      <c r="K6494" s="362">
        <v>51843</v>
      </c>
      <c r="L6494" s="79" t="s">
        <v>774</v>
      </c>
      <c r="N6494" s="79" t="s">
        <v>781</v>
      </c>
      <c r="O6494" s="79" t="s">
        <v>786</v>
      </c>
      <c r="P6494" s="79" t="s">
        <v>754</v>
      </c>
    </row>
    <row r="6495" spans="11:16">
      <c r="K6495" s="362">
        <v>51844</v>
      </c>
      <c r="L6495" s="79" t="s">
        <v>767</v>
      </c>
      <c r="N6495" s="79" t="s">
        <v>754</v>
      </c>
      <c r="O6495" s="79" t="s">
        <v>791</v>
      </c>
      <c r="P6495" s="79" t="s">
        <v>753</v>
      </c>
    </row>
    <row r="6496" spans="11:16">
      <c r="K6496" s="362">
        <v>51845</v>
      </c>
      <c r="L6496" s="79" t="s">
        <v>769</v>
      </c>
      <c r="N6496" s="79" t="s">
        <v>775</v>
      </c>
      <c r="O6496" s="79" t="s">
        <v>776</v>
      </c>
      <c r="P6496" s="79" t="s">
        <v>752</v>
      </c>
    </row>
    <row r="6497" spans="11:16">
      <c r="K6497" s="362">
        <v>51846</v>
      </c>
      <c r="L6497" s="79" t="s">
        <v>770</v>
      </c>
      <c r="N6497" s="79" t="s">
        <v>754</v>
      </c>
      <c r="O6497" s="79" t="s">
        <v>779</v>
      </c>
      <c r="P6497" s="79" t="s">
        <v>777</v>
      </c>
    </row>
    <row r="6498" spans="11:16">
      <c r="K6498" s="362">
        <v>51847</v>
      </c>
      <c r="L6498" s="79" t="s">
        <v>771</v>
      </c>
      <c r="N6498" s="79" t="s">
        <v>780</v>
      </c>
      <c r="O6498" s="79" t="s">
        <v>750</v>
      </c>
      <c r="P6498" s="79" t="s">
        <v>777</v>
      </c>
    </row>
    <row r="6499" spans="11:16">
      <c r="K6499" s="362">
        <v>51848</v>
      </c>
      <c r="L6499" s="79" t="s">
        <v>772</v>
      </c>
      <c r="N6499" s="79" t="s">
        <v>754</v>
      </c>
      <c r="O6499" s="79" t="s">
        <v>792</v>
      </c>
      <c r="P6499" s="79" t="s">
        <v>782</v>
      </c>
    </row>
    <row r="6500" spans="11:16">
      <c r="K6500" s="362">
        <v>51849</v>
      </c>
      <c r="L6500" s="79" t="s">
        <v>773</v>
      </c>
      <c r="N6500" s="79" t="s">
        <v>780</v>
      </c>
      <c r="O6500" s="79" t="s">
        <v>750</v>
      </c>
      <c r="P6500" s="79" t="s">
        <v>777</v>
      </c>
    </row>
    <row r="6501" spans="11:16">
      <c r="K6501" s="362">
        <v>51850</v>
      </c>
      <c r="L6501" s="79" t="s">
        <v>774</v>
      </c>
      <c r="N6501" s="79" t="s">
        <v>785</v>
      </c>
      <c r="O6501" s="79" t="s">
        <v>750</v>
      </c>
      <c r="P6501" s="79" t="s">
        <v>752</v>
      </c>
    </row>
    <row r="6502" spans="11:16">
      <c r="K6502" s="362">
        <v>51851</v>
      </c>
      <c r="L6502" s="79" t="s">
        <v>767</v>
      </c>
      <c r="N6502" s="79" t="s">
        <v>752</v>
      </c>
      <c r="O6502" s="79" t="s">
        <v>758</v>
      </c>
      <c r="P6502" s="79" t="s">
        <v>750</v>
      </c>
    </row>
    <row r="6503" spans="11:16">
      <c r="K6503" s="362">
        <v>51852</v>
      </c>
      <c r="L6503" s="79" t="s">
        <v>769</v>
      </c>
      <c r="N6503" s="79" t="s">
        <v>782</v>
      </c>
      <c r="O6503" s="79" t="s">
        <v>754</v>
      </c>
      <c r="P6503" s="79" t="s">
        <v>781</v>
      </c>
    </row>
    <row r="6504" spans="11:16">
      <c r="K6504" s="362">
        <v>51853</v>
      </c>
      <c r="L6504" s="79" t="s">
        <v>770</v>
      </c>
      <c r="N6504" s="79" t="s">
        <v>752</v>
      </c>
      <c r="O6504" s="79" t="s">
        <v>754</v>
      </c>
      <c r="P6504" s="79" t="s">
        <v>781</v>
      </c>
    </row>
    <row r="6505" spans="11:16">
      <c r="K6505" s="362">
        <v>51854</v>
      </c>
      <c r="L6505" s="79" t="s">
        <v>771</v>
      </c>
      <c r="N6505" s="79" t="s">
        <v>783</v>
      </c>
      <c r="O6505" s="79" t="s">
        <v>780</v>
      </c>
      <c r="P6505" s="79" t="s">
        <v>791</v>
      </c>
    </row>
    <row r="6506" spans="11:16">
      <c r="K6506" s="362">
        <v>51855</v>
      </c>
      <c r="L6506" s="79" t="s">
        <v>772</v>
      </c>
      <c r="N6506" s="79" t="s">
        <v>783</v>
      </c>
      <c r="O6506" s="79" t="s">
        <v>754</v>
      </c>
      <c r="P6506" s="79" t="s">
        <v>750</v>
      </c>
    </row>
    <row r="6507" spans="11:16">
      <c r="K6507" s="362">
        <v>51856</v>
      </c>
      <c r="L6507" s="79" t="s">
        <v>773</v>
      </c>
      <c r="N6507" s="79" t="s">
        <v>752</v>
      </c>
      <c r="O6507" s="79" t="s">
        <v>780</v>
      </c>
      <c r="P6507" s="79" t="s">
        <v>751</v>
      </c>
    </row>
    <row r="6508" spans="11:16">
      <c r="K6508" s="362">
        <v>51857</v>
      </c>
      <c r="L6508" s="79" t="s">
        <v>774</v>
      </c>
      <c r="N6508" s="79" t="s">
        <v>752</v>
      </c>
      <c r="O6508" s="79" t="s">
        <v>780</v>
      </c>
      <c r="P6508" s="79" t="s">
        <v>776</v>
      </c>
    </row>
    <row r="6509" spans="11:16">
      <c r="K6509" s="362">
        <v>51858</v>
      </c>
      <c r="L6509" s="79" t="s">
        <v>767</v>
      </c>
      <c r="N6509" s="79" t="s">
        <v>776</v>
      </c>
      <c r="O6509" s="79" t="s">
        <v>752</v>
      </c>
      <c r="P6509" s="79" t="s">
        <v>754</v>
      </c>
    </row>
    <row r="6510" spans="11:16">
      <c r="K6510" s="362">
        <v>51859</v>
      </c>
      <c r="L6510" s="79" t="s">
        <v>769</v>
      </c>
      <c r="N6510" s="79" t="s">
        <v>781</v>
      </c>
      <c r="O6510" s="79" t="s">
        <v>783</v>
      </c>
      <c r="P6510" s="79" t="s">
        <v>785</v>
      </c>
    </row>
    <row r="6511" spans="11:16">
      <c r="K6511" s="362">
        <v>51860</v>
      </c>
      <c r="L6511" s="79" t="s">
        <v>770</v>
      </c>
      <c r="N6511" s="79" t="s">
        <v>750</v>
      </c>
      <c r="O6511" s="79" t="s">
        <v>752</v>
      </c>
      <c r="P6511" s="79" t="s">
        <v>775</v>
      </c>
    </row>
    <row r="6512" spans="11:16">
      <c r="K6512" s="362">
        <v>51861</v>
      </c>
      <c r="L6512" s="79" t="s">
        <v>771</v>
      </c>
      <c r="N6512" s="79" t="s">
        <v>750</v>
      </c>
      <c r="O6512" s="79" t="s">
        <v>787</v>
      </c>
      <c r="P6512" s="79" t="s">
        <v>754</v>
      </c>
    </row>
    <row r="6513" spans="11:16">
      <c r="K6513" s="362">
        <v>51862</v>
      </c>
      <c r="L6513" s="79" t="s">
        <v>772</v>
      </c>
      <c r="N6513" s="79" t="s">
        <v>750</v>
      </c>
      <c r="O6513" s="79" t="s">
        <v>753</v>
      </c>
      <c r="P6513" s="79" t="s">
        <v>754</v>
      </c>
    </row>
    <row r="6514" spans="11:16">
      <c r="K6514" s="362">
        <v>51863</v>
      </c>
      <c r="L6514" s="79" t="s">
        <v>773</v>
      </c>
      <c r="N6514" s="79" t="s">
        <v>750</v>
      </c>
      <c r="O6514" s="79" t="s">
        <v>777</v>
      </c>
      <c r="P6514" s="79" t="s">
        <v>775</v>
      </c>
    </row>
    <row r="6515" spans="11:16">
      <c r="K6515" s="362">
        <v>51864</v>
      </c>
      <c r="L6515" s="79" t="s">
        <v>774</v>
      </c>
      <c r="N6515" s="79" t="s">
        <v>779</v>
      </c>
      <c r="O6515" s="79" t="s">
        <v>782</v>
      </c>
      <c r="P6515" s="79" t="s">
        <v>754</v>
      </c>
    </row>
    <row r="6516" spans="11:16">
      <c r="K6516" s="362">
        <v>51865</v>
      </c>
      <c r="L6516" s="79" t="s">
        <v>767</v>
      </c>
      <c r="N6516" s="79" t="s">
        <v>758</v>
      </c>
      <c r="O6516" s="79" t="s">
        <v>776</v>
      </c>
      <c r="P6516" s="79" t="s">
        <v>752</v>
      </c>
    </row>
    <row r="6517" spans="11:16">
      <c r="K6517" s="362">
        <v>51866</v>
      </c>
      <c r="L6517" s="79" t="s">
        <v>769</v>
      </c>
      <c r="N6517" s="79" t="s">
        <v>785</v>
      </c>
      <c r="O6517" s="79" t="s">
        <v>776</v>
      </c>
      <c r="P6517" s="79" t="s">
        <v>786</v>
      </c>
    </row>
    <row r="6518" spans="11:16">
      <c r="K6518" s="362">
        <v>51867</v>
      </c>
      <c r="L6518" s="79" t="s">
        <v>770</v>
      </c>
      <c r="N6518" s="79" t="s">
        <v>754</v>
      </c>
      <c r="O6518" s="79" t="s">
        <v>750</v>
      </c>
      <c r="P6518" s="79" t="s">
        <v>787</v>
      </c>
    </row>
    <row r="6519" spans="11:16">
      <c r="K6519" s="362">
        <v>51868</v>
      </c>
      <c r="L6519" s="79" t="s">
        <v>771</v>
      </c>
      <c r="N6519" s="79" t="s">
        <v>754</v>
      </c>
      <c r="O6519" s="79" t="s">
        <v>776</v>
      </c>
      <c r="P6519" s="79" t="s">
        <v>778</v>
      </c>
    </row>
    <row r="6520" spans="11:16">
      <c r="K6520" s="362">
        <v>51869</v>
      </c>
      <c r="L6520" s="79" t="s">
        <v>772</v>
      </c>
      <c r="N6520" s="79" t="s">
        <v>775</v>
      </c>
      <c r="O6520" s="79" t="s">
        <v>750</v>
      </c>
      <c r="P6520" s="79" t="s">
        <v>752</v>
      </c>
    </row>
    <row r="6521" spans="11:16">
      <c r="K6521" s="362">
        <v>51870</v>
      </c>
      <c r="L6521" s="79" t="s">
        <v>773</v>
      </c>
      <c r="N6521" s="79" t="s">
        <v>790</v>
      </c>
      <c r="O6521" s="79" t="s">
        <v>791</v>
      </c>
      <c r="P6521" s="79" t="s">
        <v>777</v>
      </c>
    </row>
    <row r="6522" spans="11:16">
      <c r="K6522" s="362">
        <v>51871</v>
      </c>
      <c r="L6522" s="79" t="s">
        <v>774</v>
      </c>
      <c r="N6522" s="79" t="s">
        <v>788</v>
      </c>
      <c r="O6522" s="79" t="s">
        <v>750</v>
      </c>
      <c r="P6522" s="79" t="s">
        <v>752</v>
      </c>
    </row>
    <row r="6523" spans="11:16">
      <c r="K6523" s="362">
        <v>51872</v>
      </c>
      <c r="L6523" s="79" t="s">
        <v>767</v>
      </c>
      <c r="N6523" s="79" t="s">
        <v>786</v>
      </c>
      <c r="O6523" s="79" t="s">
        <v>758</v>
      </c>
      <c r="P6523" s="79" t="s">
        <v>776</v>
      </c>
    </row>
    <row r="6524" spans="11:16">
      <c r="K6524" s="362">
        <v>51873</v>
      </c>
      <c r="L6524" s="79" t="s">
        <v>769</v>
      </c>
      <c r="N6524" s="79" t="s">
        <v>783</v>
      </c>
      <c r="O6524" s="79" t="s">
        <v>754</v>
      </c>
      <c r="P6524" s="79" t="s">
        <v>750</v>
      </c>
    </row>
    <row r="6525" spans="11:16">
      <c r="K6525" s="362">
        <v>51874</v>
      </c>
      <c r="L6525" s="79" t="s">
        <v>770</v>
      </c>
      <c r="N6525" s="79" t="s">
        <v>782</v>
      </c>
      <c r="O6525" s="79" t="s">
        <v>785</v>
      </c>
      <c r="P6525" s="79" t="s">
        <v>779</v>
      </c>
    </row>
    <row r="6526" spans="11:16">
      <c r="K6526" s="362">
        <v>51875</v>
      </c>
      <c r="L6526" s="79" t="s">
        <v>771</v>
      </c>
      <c r="N6526" s="79" t="s">
        <v>752</v>
      </c>
      <c r="O6526" s="79" t="s">
        <v>785</v>
      </c>
      <c r="P6526" s="79" t="s">
        <v>750</v>
      </c>
    </row>
    <row r="6527" spans="11:16">
      <c r="K6527" s="362">
        <v>51876</v>
      </c>
      <c r="L6527" s="79" t="s">
        <v>772</v>
      </c>
      <c r="N6527" s="79" t="s">
        <v>787</v>
      </c>
      <c r="O6527" s="79" t="s">
        <v>780</v>
      </c>
      <c r="P6527" s="79" t="s">
        <v>779</v>
      </c>
    </row>
    <row r="6528" spans="11:16">
      <c r="K6528" s="362">
        <v>51877</v>
      </c>
      <c r="L6528" s="79" t="s">
        <v>773</v>
      </c>
      <c r="N6528" s="79" t="s">
        <v>752</v>
      </c>
      <c r="O6528" s="79" t="s">
        <v>785</v>
      </c>
      <c r="P6528" s="79" t="s">
        <v>781</v>
      </c>
    </row>
    <row r="6529" spans="11:16">
      <c r="K6529" s="362">
        <v>51878</v>
      </c>
      <c r="L6529" s="79" t="s">
        <v>774</v>
      </c>
      <c r="N6529" s="79" t="s">
        <v>752</v>
      </c>
      <c r="O6529" s="79" t="s">
        <v>754</v>
      </c>
      <c r="P6529" s="79" t="s">
        <v>750</v>
      </c>
    </row>
    <row r="6530" spans="11:16">
      <c r="K6530" s="362">
        <v>51879</v>
      </c>
      <c r="L6530" s="79" t="s">
        <v>767</v>
      </c>
      <c r="N6530" s="79" t="s">
        <v>751</v>
      </c>
      <c r="O6530" s="79" t="s">
        <v>752</v>
      </c>
      <c r="P6530" s="79" t="s">
        <v>780</v>
      </c>
    </row>
    <row r="6531" spans="11:16">
      <c r="K6531" s="362">
        <v>51880</v>
      </c>
      <c r="L6531" s="79" t="s">
        <v>769</v>
      </c>
      <c r="N6531" s="79" t="s">
        <v>750</v>
      </c>
      <c r="O6531" s="79" t="s">
        <v>777</v>
      </c>
      <c r="P6531" s="79" t="s">
        <v>754</v>
      </c>
    </row>
    <row r="6532" spans="11:16">
      <c r="K6532" s="362">
        <v>51881</v>
      </c>
      <c r="L6532" s="79" t="s">
        <v>770</v>
      </c>
      <c r="N6532" s="79" t="s">
        <v>750</v>
      </c>
      <c r="O6532" s="79" t="s">
        <v>777</v>
      </c>
      <c r="P6532" s="79" t="s">
        <v>775</v>
      </c>
    </row>
    <row r="6533" spans="11:16">
      <c r="K6533" s="362">
        <v>51882</v>
      </c>
      <c r="L6533" s="79" t="s">
        <v>771</v>
      </c>
      <c r="N6533" s="79" t="s">
        <v>779</v>
      </c>
      <c r="O6533" s="79" t="s">
        <v>786</v>
      </c>
      <c r="P6533" s="79" t="s">
        <v>775</v>
      </c>
    </row>
    <row r="6534" spans="11:16">
      <c r="K6534" s="362">
        <v>51883</v>
      </c>
      <c r="L6534" s="79" t="s">
        <v>772</v>
      </c>
      <c r="N6534" s="79" t="s">
        <v>750</v>
      </c>
      <c r="O6534" s="79" t="s">
        <v>752</v>
      </c>
      <c r="P6534" s="79" t="s">
        <v>754</v>
      </c>
    </row>
    <row r="6535" spans="11:16">
      <c r="K6535" s="362">
        <v>51884</v>
      </c>
      <c r="L6535" s="79" t="s">
        <v>773</v>
      </c>
      <c r="N6535" s="79" t="s">
        <v>779</v>
      </c>
      <c r="O6535" s="79" t="s">
        <v>753</v>
      </c>
      <c r="P6535" s="79" t="s">
        <v>754</v>
      </c>
    </row>
    <row r="6536" spans="11:16">
      <c r="K6536" s="362">
        <v>51885</v>
      </c>
      <c r="L6536" s="79" t="s">
        <v>774</v>
      </c>
      <c r="N6536" s="79" t="s">
        <v>779</v>
      </c>
      <c r="O6536" s="79" t="s">
        <v>783</v>
      </c>
      <c r="P6536" s="79" t="s">
        <v>775</v>
      </c>
    </row>
    <row r="6537" spans="11:16">
      <c r="K6537" s="362">
        <v>51886</v>
      </c>
      <c r="L6537" s="79" t="s">
        <v>767</v>
      </c>
      <c r="N6537" s="79" t="s">
        <v>754</v>
      </c>
      <c r="O6537" s="79" t="s">
        <v>750</v>
      </c>
      <c r="P6537" s="79" t="s">
        <v>752</v>
      </c>
    </row>
    <row r="6538" spans="11:16">
      <c r="K6538" s="362">
        <v>51887</v>
      </c>
      <c r="L6538" s="79" t="s">
        <v>769</v>
      </c>
      <c r="N6538" s="79" t="s">
        <v>780</v>
      </c>
      <c r="O6538" s="79" t="s">
        <v>751</v>
      </c>
      <c r="P6538" s="79" t="s">
        <v>752</v>
      </c>
    </row>
    <row r="6539" spans="11:16">
      <c r="K6539" s="362">
        <v>51888</v>
      </c>
      <c r="L6539" s="79" t="s">
        <v>770</v>
      </c>
      <c r="N6539" s="79" t="s">
        <v>780</v>
      </c>
      <c r="O6539" s="79" t="s">
        <v>776</v>
      </c>
      <c r="P6539" s="79" t="s">
        <v>783</v>
      </c>
    </row>
    <row r="6540" spans="11:16">
      <c r="K6540" s="362">
        <v>51889</v>
      </c>
      <c r="L6540" s="79" t="s">
        <v>771</v>
      </c>
      <c r="N6540" s="79" t="s">
        <v>754</v>
      </c>
      <c r="O6540" s="79" t="s">
        <v>781</v>
      </c>
      <c r="P6540" s="79" t="s">
        <v>752</v>
      </c>
    </row>
    <row r="6541" spans="11:16">
      <c r="K6541" s="362">
        <v>51890</v>
      </c>
      <c r="L6541" s="79" t="s">
        <v>772</v>
      </c>
      <c r="N6541" s="79" t="s">
        <v>780</v>
      </c>
      <c r="O6541" s="79" t="s">
        <v>750</v>
      </c>
      <c r="P6541" s="79" t="s">
        <v>778</v>
      </c>
    </row>
    <row r="6542" spans="11:16">
      <c r="K6542" s="362">
        <v>51891</v>
      </c>
      <c r="L6542" s="79" t="s">
        <v>773</v>
      </c>
      <c r="N6542" s="79" t="s">
        <v>754</v>
      </c>
      <c r="O6542" s="79" t="s">
        <v>784</v>
      </c>
      <c r="P6542" s="79" t="s">
        <v>752</v>
      </c>
    </row>
    <row r="6543" spans="11:16">
      <c r="K6543" s="362">
        <v>51892</v>
      </c>
      <c r="L6543" s="79" t="s">
        <v>774</v>
      </c>
      <c r="N6543" s="79" t="s">
        <v>754</v>
      </c>
      <c r="O6543" s="79" t="s">
        <v>750</v>
      </c>
      <c r="P6543" s="79" t="s">
        <v>782</v>
      </c>
    </row>
    <row r="6544" spans="11:16">
      <c r="K6544" s="362">
        <v>51893</v>
      </c>
      <c r="L6544" s="79" t="s">
        <v>767</v>
      </c>
      <c r="N6544" s="79" t="s">
        <v>752</v>
      </c>
      <c r="O6544" s="79" t="s">
        <v>780</v>
      </c>
      <c r="P6544" s="79" t="s">
        <v>750</v>
      </c>
    </row>
    <row r="6545" spans="11:16">
      <c r="K6545" s="362">
        <v>51894</v>
      </c>
      <c r="L6545" s="79" t="s">
        <v>769</v>
      </c>
      <c r="N6545" s="79" t="s">
        <v>778</v>
      </c>
      <c r="O6545" s="79" t="s">
        <v>754</v>
      </c>
      <c r="P6545" s="79" t="s">
        <v>750</v>
      </c>
    </row>
    <row r="6546" spans="11:16">
      <c r="K6546" s="362">
        <v>51895</v>
      </c>
      <c r="L6546" s="79" t="s">
        <v>770</v>
      </c>
      <c r="N6546" s="79" t="s">
        <v>752</v>
      </c>
      <c r="O6546" s="79" t="s">
        <v>785</v>
      </c>
      <c r="P6546" s="79" t="s">
        <v>750</v>
      </c>
    </row>
    <row r="6547" spans="11:16">
      <c r="K6547" s="362">
        <v>51896</v>
      </c>
      <c r="L6547" s="79" t="s">
        <v>771</v>
      </c>
      <c r="N6547" s="79" t="s">
        <v>752</v>
      </c>
      <c r="O6547" s="79" t="s">
        <v>789</v>
      </c>
      <c r="P6547" s="79" t="s">
        <v>791</v>
      </c>
    </row>
    <row r="6548" spans="11:16">
      <c r="K6548" s="362">
        <v>51897</v>
      </c>
      <c r="L6548" s="79" t="s">
        <v>772</v>
      </c>
      <c r="N6548" s="79" t="s">
        <v>752</v>
      </c>
      <c r="O6548" s="79" t="s">
        <v>775</v>
      </c>
      <c r="P6548" s="79" t="s">
        <v>751</v>
      </c>
    </row>
    <row r="6549" spans="11:16">
      <c r="K6549" s="362">
        <v>51898</v>
      </c>
      <c r="L6549" s="79" t="s">
        <v>773</v>
      </c>
      <c r="N6549" s="79" t="s">
        <v>782</v>
      </c>
      <c r="O6549" s="79" t="s">
        <v>785</v>
      </c>
      <c r="P6549" s="79" t="s">
        <v>776</v>
      </c>
    </row>
    <row r="6550" spans="11:16">
      <c r="K6550" s="362">
        <v>51899</v>
      </c>
      <c r="L6550" s="79" t="s">
        <v>774</v>
      </c>
      <c r="N6550" s="79" t="s">
        <v>778</v>
      </c>
      <c r="O6550" s="79" t="s">
        <v>754</v>
      </c>
      <c r="P6550" s="79" t="s">
        <v>750</v>
      </c>
    </row>
    <row r="6551" spans="11:16">
      <c r="K6551" s="362">
        <v>51900</v>
      </c>
      <c r="L6551" s="79" t="s">
        <v>767</v>
      </c>
      <c r="N6551" s="79" t="s">
        <v>751</v>
      </c>
      <c r="O6551" s="79" t="s">
        <v>777</v>
      </c>
      <c r="P6551" s="79" t="s">
        <v>785</v>
      </c>
    </row>
    <row r="6552" spans="11:16">
      <c r="K6552" s="362">
        <v>51901</v>
      </c>
      <c r="L6552" s="79" t="s">
        <v>769</v>
      </c>
      <c r="N6552" s="79" t="s">
        <v>781</v>
      </c>
      <c r="O6552" s="79" t="s">
        <v>786</v>
      </c>
      <c r="P6552" s="79" t="s">
        <v>780</v>
      </c>
    </row>
    <row r="6553" spans="11:16">
      <c r="K6553" s="362">
        <v>51902</v>
      </c>
      <c r="L6553" s="79" t="s">
        <v>770</v>
      </c>
      <c r="N6553" s="79" t="s">
        <v>776</v>
      </c>
      <c r="O6553" s="79" t="s">
        <v>782</v>
      </c>
      <c r="P6553" s="79" t="s">
        <v>754</v>
      </c>
    </row>
    <row r="6554" spans="11:16">
      <c r="K6554" s="362">
        <v>51903</v>
      </c>
      <c r="L6554" s="79" t="s">
        <v>771</v>
      </c>
      <c r="N6554" s="79" t="s">
        <v>781</v>
      </c>
      <c r="O6554" s="79" t="s">
        <v>777</v>
      </c>
      <c r="P6554" s="79" t="s">
        <v>754</v>
      </c>
    </row>
    <row r="6555" spans="11:16">
      <c r="K6555" s="362">
        <v>51904</v>
      </c>
      <c r="L6555" s="79" t="s">
        <v>772</v>
      </c>
      <c r="N6555" s="79" t="s">
        <v>776</v>
      </c>
      <c r="O6555" s="79" t="s">
        <v>752</v>
      </c>
      <c r="P6555" s="79" t="s">
        <v>790</v>
      </c>
    </row>
    <row r="6556" spans="11:16">
      <c r="K6556" s="362">
        <v>51905</v>
      </c>
      <c r="L6556" s="79" t="s">
        <v>773</v>
      </c>
      <c r="N6556" s="79" t="s">
        <v>750</v>
      </c>
      <c r="O6556" s="79" t="s">
        <v>752</v>
      </c>
      <c r="P6556" s="79" t="s">
        <v>785</v>
      </c>
    </row>
    <row r="6557" spans="11:16">
      <c r="K6557" s="362">
        <v>51906</v>
      </c>
      <c r="L6557" s="79" t="s">
        <v>774</v>
      </c>
      <c r="N6557" s="79" t="s">
        <v>776</v>
      </c>
      <c r="O6557" s="79" t="s">
        <v>783</v>
      </c>
      <c r="P6557" s="79" t="s">
        <v>789</v>
      </c>
    </row>
    <row r="6558" spans="11:16">
      <c r="K6558" s="362">
        <v>51907</v>
      </c>
      <c r="L6558" s="79" t="s">
        <v>767</v>
      </c>
      <c r="N6558" s="79" t="s">
        <v>788</v>
      </c>
      <c r="O6558" s="79" t="s">
        <v>781</v>
      </c>
      <c r="P6558" s="79" t="s">
        <v>752</v>
      </c>
    </row>
    <row r="6559" spans="11:16">
      <c r="K6559" s="362">
        <v>51908</v>
      </c>
      <c r="L6559" s="79" t="s">
        <v>769</v>
      </c>
      <c r="N6559" s="79" t="s">
        <v>785</v>
      </c>
      <c r="O6559" s="79" t="s">
        <v>792</v>
      </c>
      <c r="P6559" s="79" t="s">
        <v>777</v>
      </c>
    </row>
    <row r="6560" spans="11:16">
      <c r="K6560" s="362">
        <v>51909</v>
      </c>
      <c r="L6560" s="79" t="s">
        <v>770</v>
      </c>
      <c r="N6560" s="79" t="s">
        <v>758</v>
      </c>
      <c r="O6560" s="79" t="s">
        <v>781</v>
      </c>
      <c r="P6560" s="79" t="s">
        <v>782</v>
      </c>
    </row>
    <row r="6561" spans="11:16">
      <c r="K6561" s="362">
        <v>51910</v>
      </c>
      <c r="L6561" s="79" t="s">
        <v>771</v>
      </c>
      <c r="N6561" s="79" t="s">
        <v>754</v>
      </c>
      <c r="O6561" s="79" t="s">
        <v>776</v>
      </c>
      <c r="P6561" s="79" t="s">
        <v>782</v>
      </c>
    </row>
    <row r="6562" spans="11:16">
      <c r="K6562" s="362">
        <v>51911</v>
      </c>
      <c r="L6562" s="79" t="s">
        <v>772</v>
      </c>
      <c r="N6562" s="79" t="s">
        <v>785</v>
      </c>
      <c r="O6562" s="79" t="s">
        <v>792</v>
      </c>
      <c r="P6562" s="79" t="s">
        <v>783</v>
      </c>
    </row>
    <row r="6563" spans="11:16">
      <c r="K6563" s="362">
        <v>51912</v>
      </c>
      <c r="L6563" s="79" t="s">
        <v>773</v>
      </c>
      <c r="N6563" s="79" t="s">
        <v>754</v>
      </c>
      <c r="O6563" s="79" t="s">
        <v>776</v>
      </c>
      <c r="P6563" s="79" t="s">
        <v>783</v>
      </c>
    </row>
    <row r="6564" spans="11:16">
      <c r="K6564" s="362">
        <v>51913</v>
      </c>
      <c r="L6564" s="79" t="s">
        <v>774</v>
      </c>
      <c r="N6564" s="79" t="s">
        <v>780</v>
      </c>
      <c r="O6564" s="79" t="s">
        <v>784</v>
      </c>
      <c r="P6564" s="79" t="s">
        <v>752</v>
      </c>
    </row>
    <row r="6565" spans="11:16">
      <c r="K6565" s="362">
        <v>51914</v>
      </c>
      <c r="L6565" s="79" t="s">
        <v>767</v>
      </c>
      <c r="N6565" s="79" t="s">
        <v>752</v>
      </c>
      <c r="O6565" s="79" t="s">
        <v>754</v>
      </c>
      <c r="P6565" s="79" t="s">
        <v>792</v>
      </c>
    </row>
    <row r="6566" spans="11:16">
      <c r="K6566" s="362">
        <v>51915</v>
      </c>
      <c r="L6566" s="79" t="s">
        <v>769</v>
      </c>
      <c r="N6566" s="79" t="s">
        <v>752</v>
      </c>
      <c r="O6566" s="79" t="s">
        <v>754</v>
      </c>
      <c r="P6566" s="79" t="s">
        <v>784</v>
      </c>
    </row>
    <row r="6567" spans="11:16">
      <c r="K6567" s="362">
        <v>51916</v>
      </c>
      <c r="L6567" s="79" t="s">
        <v>770</v>
      </c>
      <c r="N6567" s="79" t="s">
        <v>752</v>
      </c>
      <c r="O6567" s="79" t="s">
        <v>780</v>
      </c>
      <c r="P6567" s="79" t="s">
        <v>750</v>
      </c>
    </row>
    <row r="6568" spans="11:16">
      <c r="K6568" s="362">
        <v>51917</v>
      </c>
      <c r="L6568" s="79" t="s">
        <v>771</v>
      </c>
      <c r="N6568" s="79" t="s">
        <v>782</v>
      </c>
      <c r="O6568" s="79" t="s">
        <v>785</v>
      </c>
      <c r="P6568" s="79" t="s">
        <v>750</v>
      </c>
    </row>
    <row r="6569" spans="11:16">
      <c r="K6569" s="362">
        <v>51918</v>
      </c>
      <c r="L6569" s="79" t="s">
        <v>772</v>
      </c>
      <c r="N6569" s="79" t="s">
        <v>777</v>
      </c>
      <c r="O6569" s="79" t="s">
        <v>754</v>
      </c>
      <c r="P6569" s="79" t="s">
        <v>784</v>
      </c>
    </row>
    <row r="6570" spans="11:16">
      <c r="K6570" s="362">
        <v>51919</v>
      </c>
      <c r="L6570" s="79" t="s">
        <v>773</v>
      </c>
      <c r="N6570" s="79" t="s">
        <v>782</v>
      </c>
      <c r="O6570" s="79" t="s">
        <v>775</v>
      </c>
      <c r="P6570" s="79" t="s">
        <v>750</v>
      </c>
    </row>
    <row r="6571" spans="11:16">
      <c r="K6571" s="362">
        <v>51920</v>
      </c>
      <c r="L6571" s="79" t="s">
        <v>774</v>
      </c>
      <c r="N6571" s="79" t="s">
        <v>777</v>
      </c>
      <c r="O6571" s="79" t="s">
        <v>754</v>
      </c>
      <c r="P6571" s="79" t="s">
        <v>750</v>
      </c>
    </row>
    <row r="6572" spans="11:16">
      <c r="K6572" s="362">
        <v>51921</v>
      </c>
      <c r="L6572" s="79" t="s">
        <v>767</v>
      </c>
      <c r="N6572" s="79" t="s">
        <v>792</v>
      </c>
      <c r="O6572" s="79" t="s">
        <v>752</v>
      </c>
      <c r="P6572" s="79" t="s">
        <v>780</v>
      </c>
    </row>
    <row r="6573" spans="11:16">
      <c r="K6573" s="362">
        <v>51922</v>
      </c>
      <c r="L6573" s="79" t="s">
        <v>769</v>
      </c>
      <c r="N6573" s="79" t="s">
        <v>750</v>
      </c>
      <c r="O6573" s="79" t="s">
        <v>752</v>
      </c>
      <c r="P6573" s="79" t="s">
        <v>754</v>
      </c>
    </row>
    <row r="6574" spans="11:16">
      <c r="K6574" s="362">
        <v>51923</v>
      </c>
      <c r="L6574" s="79" t="s">
        <v>770</v>
      </c>
      <c r="N6574" s="79" t="s">
        <v>750</v>
      </c>
      <c r="O6574" s="79" t="s">
        <v>777</v>
      </c>
      <c r="P6574" s="79" t="s">
        <v>780</v>
      </c>
    </row>
    <row r="6575" spans="11:16">
      <c r="K6575" s="362">
        <v>51924</v>
      </c>
      <c r="L6575" s="79" t="s">
        <v>771</v>
      </c>
      <c r="N6575" s="79" t="s">
        <v>750</v>
      </c>
      <c r="O6575" s="79" t="s">
        <v>752</v>
      </c>
      <c r="P6575" s="79" t="s">
        <v>758</v>
      </c>
    </row>
    <row r="6576" spans="11:16">
      <c r="K6576" s="362">
        <v>51925</v>
      </c>
      <c r="L6576" s="79" t="s">
        <v>772</v>
      </c>
      <c r="N6576" s="79" t="s">
        <v>776</v>
      </c>
      <c r="O6576" s="79" t="s">
        <v>752</v>
      </c>
      <c r="P6576" s="79" t="s">
        <v>754</v>
      </c>
    </row>
    <row r="6577" spans="11:16">
      <c r="K6577" s="362">
        <v>51926</v>
      </c>
      <c r="L6577" s="79" t="s">
        <v>773</v>
      </c>
      <c r="N6577" s="79" t="s">
        <v>781</v>
      </c>
      <c r="O6577" s="79" t="s">
        <v>783</v>
      </c>
      <c r="P6577" s="79" t="s">
        <v>785</v>
      </c>
    </row>
    <row r="6578" spans="11:16">
      <c r="K6578" s="362">
        <v>51927</v>
      </c>
      <c r="L6578" s="79" t="s">
        <v>774</v>
      </c>
      <c r="N6578" s="79" t="s">
        <v>750</v>
      </c>
      <c r="O6578" s="79" t="s">
        <v>752</v>
      </c>
      <c r="P6578" s="79" t="s">
        <v>775</v>
      </c>
    </row>
    <row r="6579" spans="11:16">
      <c r="K6579" s="362">
        <v>51928</v>
      </c>
      <c r="L6579" s="79" t="s">
        <v>767</v>
      </c>
      <c r="N6579" s="79" t="s">
        <v>754</v>
      </c>
      <c r="O6579" s="79" t="s">
        <v>792</v>
      </c>
      <c r="P6579" s="79" t="s">
        <v>752</v>
      </c>
    </row>
    <row r="6580" spans="11:16">
      <c r="K6580" s="362">
        <v>51929</v>
      </c>
      <c r="L6580" s="79" t="s">
        <v>769</v>
      </c>
      <c r="N6580" s="79" t="s">
        <v>754</v>
      </c>
      <c r="O6580" s="79" t="s">
        <v>751</v>
      </c>
      <c r="P6580" s="79" t="s">
        <v>752</v>
      </c>
    </row>
    <row r="6581" spans="11:16">
      <c r="K6581" s="362">
        <v>51930</v>
      </c>
      <c r="L6581" s="79" t="s">
        <v>770</v>
      </c>
      <c r="N6581" s="79" t="s">
        <v>754</v>
      </c>
      <c r="O6581" s="79" t="s">
        <v>781</v>
      </c>
      <c r="P6581" s="79" t="s">
        <v>783</v>
      </c>
    </row>
    <row r="6582" spans="11:16">
      <c r="K6582" s="362">
        <v>51931</v>
      </c>
      <c r="L6582" s="79" t="s">
        <v>771</v>
      </c>
      <c r="N6582" s="79" t="s">
        <v>780</v>
      </c>
      <c r="O6582" s="79" t="s">
        <v>779</v>
      </c>
      <c r="P6582" s="79" t="s">
        <v>752</v>
      </c>
    </row>
    <row r="6583" spans="11:16">
      <c r="K6583" s="362">
        <v>51932</v>
      </c>
      <c r="L6583" s="79" t="s">
        <v>772</v>
      </c>
      <c r="N6583" s="79" t="s">
        <v>758</v>
      </c>
      <c r="O6583" s="79" t="s">
        <v>776</v>
      </c>
      <c r="P6583" s="79" t="s">
        <v>752</v>
      </c>
    </row>
    <row r="6584" spans="11:16">
      <c r="K6584" s="362">
        <v>51933</v>
      </c>
      <c r="L6584" s="79" t="s">
        <v>773</v>
      </c>
      <c r="N6584" s="79" t="s">
        <v>785</v>
      </c>
      <c r="O6584" s="79" t="s">
        <v>776</v>
      </c>
      <c r="P6584" s="79" t="s">
        <v>786</v>
      </c>
    </row>
    <row r="6585" spans="11:16">
      <c r="K6585" s="362">
        <v>51934</v>
      </c>
      <c r="L6585" s="79" t="s">
        <v>774</v>
      </c>
      <c r="N6585" s="79" t="s">
        <v>754</v>
      </c>
      <c r="O6585" s="79" t="s">
        <v>750</v>
      </c>
      <c r="P6585" s="79" t="s">
        <v>787</v>
      </c>
    </row>
    <row r="6586" spans="11:16">
      <c r="K6586" s="362">
        <v>51935</v>
      </c>
      <c r="L6586" s="79" t="s">
        <v>767</v>
      </c>
      <c r="N6586" s="79" t="s">
        <v>752</v>
      </c>
      <c r="O6586" s="79" t="s">
        <v>775</v>
      </c>
      <c r="P6586" s="79" t="s">
        <v>784</v>
      </c>
    </row>
    <row r="6587" spans="11:16">
      <c r="K6587" s="362">
        <v>51936</v>
      </c>
      <c r="L6587" s="79" t="s">
        <v>769</v>
      </c>
      <c r="N6587" s="79" t="s">
        <v>783</v>
      </c>
      <c r="O6587" s="79" t="s">
        <v>754</v>
      </c>
      <c r="P6587" s="79" t="s">
        <v>750</v>
      </c>
    </row>
    <row r="6588" spans="11:16">
      <c r="K6588" s="362">
        <v>51937</v>
      </c>
      <c r="L6588" s="79" t="s">
        <v>770</v>
      </c>
      <c r="N6588" s="79" t="s">
        <v>778</v>
      </c>
      <c r="O6588" s="79" t="s">
        <v>788</v>
      </c>
      <c r="P6588" s="79" t="s">
        <v>781</v>
      </c>
    </row>
    <row r="6589" spans="11:16">
      <c r="K6589" s="362">
        <v>51938</v>
      </c>
      <c r="L6589" s="79" t="s">
        <v>771</v>
      </c>
      <c r="N6589" s="79" t="s">
        <v>786</v>
      </c>
      <c r="O6589" s="79" t="s">
        <v>754</v>
      </c>
      <c r="P6589" s="79" t="s">
        <v>750</v>
      </c>
    </row>
    <row r="6590" spans="11:16">
      <c r="K6590" s="362">
        <v>51939</v>
      </c>
      <c r="L6590" s="79" t="s">
        <v>772</v>
      </c>
      <c r="N6590" s="79" t="s">
        <v>786</v>
      </c>
      <c r="O6590" s="79" t="s">
        <v>758</v>
      </c>
      <c r="P6590" s="79" t="s">
        <v>776</v>
      </c>
    </row>
    <row r="6591" spans="11:16">
      <c r="K6591" s="362">
        <v>51940</v>
      </c>
      <c r="L6591" s="79" t="s">
        <v>773</v>
      </c>
      <c r="N6591" s="79" t="s">
        <v>783</v>
      </c>
      <c r="O6591" s="79" t="s">
        <v>754</v>
      </c>
      <c r="P6591" s="79" t="s">
        <v>750</v>
      </c>
    </row>
    <row r="6592" spans="11:16">
      <c r="K6592" s="362">
        <v>51941</v>
      </c>
      <c r="L6592" s="79" t="s">
        <v>774</v>
      </c>
      <c r="N6592" s="79" t="s">
        <v>782</v>
      </c>
      <c r="O6592" s="79" t="s">
        <v>785</v>
      </c>
      <c r="P6592" s="79" t="s">
        <v>779</v>
      </c>
    </row>
    <row r="6593" spans="11:16">
      <c r="K6593" s="362">
        <v>51942</v>
      </c>
      <c r="L6593" s="79" t="s">
        <v>767</v>
      </c>
      <c r="N6593" s="79" t="s">
        <v>750</v>
      </c>
      <c r="O6593" s="79" t="s">
        <v>777</v>
      </c>
      <c r="P6593" s="79" t="s">
        <v>754</v>
      </c>
    </row>
    <row r="6594" spans="11:16">
      <c r="K6594" s="362">
        <v>51943</v>
      </c>
      <c r="L6594" s="79" t="s">
        <v>769</v>
      </c>
      <c r="N6594" s="79" t="s">
        <v>792</v>
      </c>
      <c r="O6594" s="79" t="s">
        <v>782</v>
      </c>
      <c r="P6594" s="79" t="s">
        <v>754</v>
      </c>
    </row>
    <row r="6595" spans="11:16">
      <c r="K6595" s="362">
        <v>51944</v>
      </c>
      <c r="L6595" s="79" t="s">
        <v>770</v>
      </c>
      <c r="N6595" s="79" t="s">
        <v>781</v>
      </c>
      <c r="O6595" s="79" t="s">
        <v>752</v>
      </c>
      <c r="P6595" s="79" t="s">
        <v>754</v>
      </c>
    </row>
    <row r="6596" spans="11:16">
      <c r="K6596" s="362">
        <v>51945</v>
      </c>
      <c r="L6596" s="79" t="s">
        <v>771</v>
      </c>
      <c r="N6596" s="79" t="s">
        <v>781</v>
      </c>
      <c r="O6596" s="79" t="s">
        <v>783</v>
      </c>
      <c r="P6596" s="79" t="s">
        <v>780</v>
      </c>
    </row>
    <row r="6597" spans="11:16">
      <c r="K6597" s="362">
        <v>51946</v>
      </c>
      <c r="L6597" s="79" t="s">
        <v>772</v>
      </c>
      <c r="N6597" s="79" t="s">
        <v>791</v>
      </c>
      <c r="O6597" s="79" t="s">
        <v>783</v>
      </c>
      <c r="P6597" s="79" t="s">
        <v>754</v>
      </c>
    </row>
    <row r="6598" spans="11:16">
      <c r="K6598" s="362">
        <v>51947</v>
      </c>
      <c r="L6598" s="79" t="s">
        <v>773</v>
      </c>
      <c r="N6598" s="79" t="s">
        <v>750</v>
      </c>
      <c r="O6598" s="79" t="s">
        <v>752</v>
      </c>
      <c r="P6598" s="79" t="s">
        <v>780</v>
      </c>
    </row>
    <row r="6599" spans="11:16">
      <c r="K6599" s="362">
        <v>51948</v>
      </c>
      <c r="L6599" s="79" t="s">
        <v>774</v>
      </c>
      <c r="N6599" s="79" t="s">
        <v>751</v>
      </c>
      <c r="O6599" s="79" t="s">
        <v>752</v>
      </c>
      <c r="P6599" s="79" t="s">
        <v>780</v>
      </c>
    </row>
    <row r="6600" spans="11:16">
      <c r="K6600" s="362">
        <v>51949</v>
      </c>
      <c r="L6600" s="79" t="s">
        <v>767</v>
      </c>
      <c r="N6600" s="79" t="s">
        <v>775</v>
      </c>
      <c r="O6600" s="79" t="s">
        <v>776</v>
      </c>
      <c r="P6600" s="79" t="s">
        <v>752</v>
      </c>
    </row>
    <row r="6601" spans="11:16">
      <c r="K6601" s="362">
        <v>51950</v>
      </c>
      <c r="L6601" s="79" t="s">
        <v>769</v>
      </c>
      <c r="N6601" s="79" t="s">
        <v>785</v>
      </c>
      <c r="O6601" s="79" t="s">
        <v>750</v>
      </c>
      <c r="P6601" s="79" t="s">
        <v>782</v>
      </c>
    </row>
    <row r="6602" spans="11:16">
      <c r="K6602" s="362">
        <v>51951</v>
      </c>
      <c r="L6602" s="79" t="s">
        <v>770</v>
      </c>
      <c r="N6602" s="79" t="s">
        <v>754</v>
      </c>
      <c r="O6602" s="79" t="s">
        <v>784</v>
      </c>
      <c r="P6602" s="79" t="s">
        <v>752</v>
      </c>
    </row>
    <row r="6603" spans="11:16">
      <c r="K6603" s="362">
        <v>51952</v>
      </c>
      <c r="L6603" s="79" t="s">
        <v>771</v>
      </c>
      <c r="N6603" s="79" t="s">
        <v>790</v>
      </c>
      <c r="O6603" s="79" t="s">
        <v>750</v>
      </c>
      <c r="P6603" s="79" t="s">
        <v>752</v>
      </c>
    </row>
    <row r="6604" spans="11:16">
      <c r="K6604" s="362">
        <v>51953</v>
      </c>
      <c r="L6604" s="79" t="s">
        <v>772</v>
      </c>
      <c r="N6604" s="79" t="s">
        <v>754</v>
      </c>
      <c r="O6604" s="79" t="s">
        <v>779</v>
      </c>
      <c r="P6604" s="79" t="s">
        <v>752</v>
      </c>
    </row>
    <row r="6605" spans="11:16">
      <c r="K6605" s="362">
        <v>51954</v>
      </c>
      <c r="L6605" s="79" t="s">
        <v>773</v>
      </c>
      <c r="N6605" s="79" t="s">
        <v>780</v>
      </c>
      <c r="O6605" s="79" t="s">
        <v>750</v>
      </c>
      <c r="P6605" s="79" t="s">
        <v>778</v>
      </c>
    </row>
    <row r="6606" spans="11:16">
      <c r="K6606" s="362">
        <v>51955</v>
      </c>
      <c r="L6606" s="79" t="s">
        <v>774</v>
      </c>
      <c r="N6606" s="79" t="s">
        <v>754</v>
      </c>
      <c r="O6606" s="79" t="s">
        <v>750</v>
      </c>
      <c r="P6606" s="79" t="s">
        <v>752</v>
      </c>
    </row>
    <row r="6607" spans="11:16">
      <c r="K6607" s="362">
        <v>51956</v>
      </c>
      <c r="L6607" s="79" t="s">
        <v>767</v>
      </c>
      <c r="N6607" s="79" t="s">
        <v>777</v>
      </c>
      <c r="O6607" s="79" t="s">
        <v>754</v>
      </c>
      <c r="P6607" s="79" t="s">
        <v>750</v>
      </c>
    </row>
    <row r="6608" spans="11:16">
      <c r="K6608" s="362">
        <v>51957</v>
      </c>
      <c r="L6608" s="79" t="s">
        <v>769</v>
      </c>
      <c r="N6608" s="79" t="s">
        <v>787</v>
      </c>
      <c r="O6608" s="79" t="s">
        <v>788</v>
      </c>
      <c r="P6608" s="79" t="s">
        <v>750</v>
      </c>
    </row>
    <row r="6609" spans="11:16">
      <c r="K6609" s="362">
        <v>51958</v>
      </c>
      <c r="L6609" s="79" t="s">
        <v>770</v>
      </c>
      <c r="N6609" s="79" t="s">
        <v>783</v>
      </c>
      <c r="O6609" s="79" t="s">
        <v>758</v>
      </c>
      <c r="P6609" s="79" t="s">
        <v>779</v>
      </c>
    </row>
    <row r="6610" spans="11:16">
      <c r="K6610" s="362">
        <v>51959</v>
      </c>
      <c r="L6610" s="79" t="s">
        <v>771</v>
      </c>
      <c r="N6610" s="79" t="s">
        <v>777</v>
      </c>
      <c r="O6610" s="79" t="s">
        <v>775</v>
      </c>
      <c r="P6610" s="79" t="s">
        <v>784</v>
      </c>
    </row>
    <row r="6611" spans="11:16">
      <c r="K6611" s="362">
        <v>51960</v>
      </c>
      <c r="L6611" s="79" t="s">
        <v>772</v>
      </c>
      <c r="N6611" s="79" t="s">
        <v>752</v>
      </c>
      <c r="O6611" s="79" t="s">
        <v>754</v>
      </c>
      <c r="P6611" s="79" t="s">
        <v>751</v>
      </c>
    </row>
    <row r="6612" spans="11:16">
      <c r="K6612" s="362">
        <v>51961</v>
      </c>
      <c r="L6612" s="79" t="s">
        <v>773</v>
      </c>
      <c r="N6612" s="79" t="s">
        <v>777</v>
      </c>
      <c r="O6612" s="79" t="s">
        <v>785</v>
      </c>
      <c r="P6612" s="79" t="s">
        <v>781</v>
      </c>
    </row>
    <row r="6613" spans="11:16">
      <c r="K6613" s="362">
        <v>51962</v>
      </c>
      <c r="L6613" s="79" t="s">
        <v>774</v>
      </c>
      <c r="N6613" s="79" t="s">
        <v>786</v>
      </c>
      <c r="O6613" s="79" t="s">
        <v>780</v>
      </c>
      <c r="P6613" s="79" t="s">
        <v>776</v>
      </c>
    </row>
    <row r="6614" spans="11:16">
      <c r="K6614" s="362">
        <v>51963</v>
      </c>
      <c r="L6614" s="79" t="s">
        <v>767</v>
      </c>
      <c r="N6614" s="79" t="s">
        <v>779</v>
      </c>
      <c r="O6614" s="79" t="s">
        <v>752</v>
      </c>
      <c r="P6614" s="79" t="s">
        <v>785</v>
      </c>
    </row>
    <row r="6615" spans="11:16">
      <c r="K6615" s="362">
        <v>51964</v>
      </c>
      <c r="L6615" s="79" t="s">
        <v>769</v>
      </c>
      <c r="N6615" s="79" t="s">
        <v>781</v>
      </c>
      <c r="O6615" s="79" t="s">
        <v>752</v>
      </c>
      <c r="P6615" s="79" t="s">
        <v>775</v>
      </c>
    </row>
    <row r="6616" spans="11:16">
      <c r="K6616" s="362">
        <v>51965</v>
      </c>
      <c r="L6616" s="79" t="s">
        <v>770</v>
      </c>
      <c r="N6616" s="79" t="s">
        <v>750</v>
      </c>
      <c r="O6616" s="79" t="s">
        <v>778</v>
      </c>
      <c r="P6616" s="79" t="s">
        <v>754</v>
      </c>
    </row>
    <row r="6617" spans="11:16">
      <c r="K6617" s="362">
        <v>51966</v>
      </c>
      <c r="L6617" s="79" t="s">
        <v>771</v>
      </c>
      <c r="N6617" s="79" t="s">
        <v>750</v>
      </c>
      <c r="O6617" s="79" t="s">
        <v>777</v>
      </c>
      <c r="P6617" s="79" t="s">
        <v>775</v>
      </c>
    </row>
    <row r="6618" spans="11:16">
      <c r="K6618" s="362">
        <v>51967</v>
      </c>
      <c r="L6618" s="79" t="s">
        <v>772</v>
      </c>
      <c r="N6618" s="79" t="s">
        <v>776</v>
      </c>
      <c r="O6618" s="79" t="s">
        <v>787</v>
      </c>
      <c r="P6618" s="79" t="s">
        <v>788</v>
      </c>
    </row>
    <row r="6619" spans="11:16">
      <c r="K6619" s="362">
        <v>51968</v>
      </c>
      <c r="L6619" s="79" t="s">
        <v>773</v>
      </c>
      <c r="N6619" s="79" t="s">
        <v>781</v>
      </c>
      <c r="O6619" s="79" t="s">
        <v>752</v>
      </c>
      <c r="P6619" s="79" t="s">
        <v>785</v>
      </c>
    </row>
    <row r="6620" spans="11:16">
      <c r="K6620" s="362">
        <v>51969</v>
      </c>
      <c r="L6620" s="79" t="s">
        <v>774</v>
      </c>
      <c r="N6620" s="79" t="s">
        <v>792</v>
      </c>
      <c r="O6620" s="79" t="s">
        <v>777</v>
      </c>
      <c r="P6620" s="79" t="s">
        <v>758</v>
      </c>
    </row>
    <row r="6621" spans="11:16">
      <c r="K6621" s="362">
        <v>51970</v>
      </c>
      <c r="L6621" s="79" t="s">
        <v>767</v>
      </c>
      <c r="N6621" s="79" t="s">
        <v>785</v>
      </c>
      <c r="O6621" s="79" t="s">
        <v>779</v>
      </c>
      <c r="P6621" s="79" t="s">
        <v>752</v>
      </c>
    </row>
    <row r="6622" spans="11:16">
      <c r="K6622" s="362">
        <v>51971</v>
      </c>
      <c r="L6622" s="79" t="s">
        <v>769</v>
      </c>
      <c r="N6622" s="79" t="s">
        <v>775</v>
      </c>
      <c r="O6622" s="79" t="s">
        <v>779</v>
      </c>
      <c r="P6622" s="79" t="s">
        <v>752</v>
      </c>
    </row>
    <row r="6623" spans="11:16">
      <c r="K6623" s="362">
        <v>51972</v>
      </c>
      <c r="L6623" s="79" t="s">
        <v>770</v>
      </c>
      <c r="N6623" s="79" t="s">
        <v>780</v>
      </c>
      <c r="O6623" s="79" t="s">
        <v>776</v>
      </c>
      <c r="P6623" s="79" t="s">
        <v>783</v>
      </c>
    </row>
    <row r="6624" spans="11:16">
      <c r="K6624" s="362">
        <v>51973</v>
      </c>
      <c r="L6624" s="79" t="s">
        <v>771</v>
      </c>
      <c r="N6624" s="79" t="s">
        <v>754</v>
      </c>
      <c r="O6624" s="79" t="s">
        <v>781</v>
      </c>
      <c r="P6624" s="79" t="s">
        <v>752</v>
      </c>
    </row>
    <row r="6625" spans="11:16">
      <c r="K6625" s="362">
        <v>51974</v>
      </c>
      <c r="L6625" s="79" t="s">
        <v>772</v>
      </c>
      <c r="N6625" s="79" t="s">
        <v>780</v>
      </c>
      <c r="O6625" s="79" t="s">
        <v>750</v>
      </c>
      <c r="P6625" s="79" t="s">
        <v>778</v>
      </c>
    </row>
    <row r="6626" spans="11:16">
      <c r="K6626" s="362">
        <v>51975</v>
      </c>
      <c r="L6626" s="79" t="s">
        <v>773</v>
      </c>
      <c r="N6626" s="79" t="s">
        <v>754</v>
      </c>
      <c r="O6626" s="79" t="s">
        <v>784</v>
      </c>
      <c r="P6626" s="79" t="s">
        <v>752</v>
      </c>
    </row>
    <row r="6627" spans="11:16">
      <c r="K6627" s="362">
        <v>51976</v>
      </c>
      <c r="L6627" s="79" t="s">
        <v>774</v>
      </c>
      <c r="N6627" s="79" t="s">
        <v>754</v>
      </c>
      <c r="O6627" s="79" t="s">
        <v>750</v>
      </c>
      <c r="P6627" s="79" t="s">
        <v>782</v>
      </c>
    </row>
    <row r="6628" spans="11:16">
      <c r="K6628" s="362">
        <v>51977</v>
      </c>
      <c r="L6628" s="79" t="s">
        <v>767</v>
      </c>
      <c r="N6628" s="79" t="s">
        <v>752</v>
      </c>
      <c r="O6628" s="79" t="s">
        <v>780</v>
      </c>
      <c r="P6628" s="79" t="s">
        <v>750</v>
      </c>
    </row>
    <row r="6629" spans="11:16">
      <c r="K6629" s="362">
        <v>51978</v>
      </c>
      <c r="L6629" s="79" t="s">
        <v>769</v>
      </c>
      <c r="N6629" s="79" t="s">
        <v>778</v>
      </c>
      <c r="O6629" s="79" t="s">
        <v>754</v>
      </c>
      <c r="P6629" s="79" t="s">
        <v>750</v>
      </c>
    </row>
    <row r="6630" spans="11:16">
      <c r="K6630" s="362">
        <v>51979</v>
      </c>
      <c r="L6630" s="79" t="s">
        <v>770</v>
      </c>
      <c r="N6630" s="79" t="s">
        <v>752</v>
      </c>
      <c r="O6630" s="79" t="s">
        <v>785</v>
      </c>
      <c r="P6630" s="79" t="s">
        <v>750</v>
      </c>
    </row>
    <row r="6631" spans="11:16">
      <c r="K6631" s="362">
        <v>51980</v>
      </c>
      <c r="L6631" s="79" t="s">
        <v>771</v>
      </c>
      <c r="N6631" s="79" t="s">
        <v>752</v>
      </c>
      <c r="O6631" s="79" t="s">
        <v>789</v>
      </c>
      <c r="P6631" s="79" t="s">
        <v>791</v>
      </c>
    </row>
    <row r="6632" spans="11:16">
      <c r="K6632" s="362">
        <v>51981</v>
      </c>
      <c r="L6632" s="79" t="s">
        <v>772</v>
      </c>
      <c r="N6632" s="79" t="s">
        <v>752</v>
      </c>
      <c r="O6632" s="79" t="s">
        <v>775</v>
      </c>
      <c r="P6632" s="79" t="s">
        <v>751</v>
      </c>
    </row>
    <row r="6633" spans="11:16">
      <c r="K6633" s="362">
        <v>51982</v>
      </c>
      <c r="L6633" s="79" t="s">
        <v>773</v>
      </c>
      <c r="N6633" s="79" t="s">
        <v>782</v>
      </c>
      <c r="O6633" s="79" t="s">
        <v>785</v>
      </c>
      <c r="P6633" s="79" t="s">
        <v>776</v>
      </c>
    </row>
    <row r="6634" spans="11:16">
      <c r="K6634" s="362">
        <v>51983</v>
      </c>
      <c r="L6634" s="79" t="s">
        <v>774</v>
      </c>
      <c r="N6634" s="79" t="s">
        <v>778</v>
      </c>
      <c r="O6634" s="79" t="s">
        <v>754</v>
      </c>
      <c r="P6634" s="79" t="s">
        <v>750</v>
      </c>
    </row>
    <row r="6635" spans="11:16">
      <c r="K6635" s="362">
        <v>51984</v>
      </c>
      <c r="L6635" s="79" t="s">
        <v>767</v>
      </c>
      <c r="N6635" s="79" t="s">
        <v>751</v>
      </c>
      <c r="O6635" s="79" t="s">
        <v>777</v>
      </c>
      <c r="P6635" s="79" t="s">
        <v>785</v>
      </c>
    </row>
    <row r="6636" spans="11:16">
      <c r="K6636" s="362">
        <v>51985</v>
      </c>
      <c r="L6636" s="79" t="s">
        <v>769</v>
      </c>
      <c r="N6636" s="79" t="s">
        <v>781</v>
      </c>
      <c r="O6636" s="79" t="s">
        <v>786</v>
      </c>
      <c r="P6636" s="79" t="s">
        <v>780</v>
      </c>
    </row>
    <row r="6637" spans="11:16">
      <c r="K6637" s="362">
        <v>51986</v>
      </c>
      <c r="L6637" s="79" t="s">
        <v>770</v>
      </c>
      <c r="N6637" s="79" t="s">
        <v>776</v>
      </c>
      <c r="O6637" s="79" t="s">
        <v>782</v>
      </c>
      <c r="P6637" s="79" t="s">
        <v>754</v>
      </c>
    </row>
    <row r="6638" spans="11:16">
      <c r="K6638" s="362">
        <v>51987</v>
      </c>
      <c r="L6638" s="79" t="s">
        <v>771</v>
      </c>
      <c r="N6638" s="79" t="s">
        <v>781</v>
      </c>
      <c r="O6638" s="79" t="s">
        <v>777</v>
      </c>
      <c r="P6638" s="79" t="s">
        <v>754</v>
      </c>
    </row>
    <row r="6639" spans="11:16">
      <c r="K6639" s="362">
        <v>51988</v>
      </c>
      <c r="L6639" s="79" t="s">
        <v>772</v>
      </c>
      <c r="N6639" s="79" t="s">
        <v>776</v>
      </c>
      <c r="O6639" s="79" t="s">
        <v>752</v>
      </c>
      <c r="P6639" s="79" t="s">
        <v>790</v>
      </c>
    </row>
    <row r="6640" spans="11:16">
      <c r="K6640" s="362">
        <v>51989</v>
      </c>
      <c r="L6640" s="79" t="s">
        <v>773</v>
      </c>
      <c r="N6640" s="79" t="s">
        <v>750</v>
      </c>
      <c r="O6640" s="79" t="s">
        <v>752</v>
      </c>
      <c r="P6640" s="79" t="s">
        <v>785</v>
      </c>
    </row>
    <row r="6641" spans="11:16">
      <c r="K6641" s="362">
        <v>51990</v>
      </c>
      <c r="L6641" s="79" t="s">
        <v>774</v>
      </c>
      <c r="N6641" s="79" t="s">
        <v>776</v>
      </c>
      <c r="O6641" s="79" t="s">
        <v>783</v>
      </c>
      <c r="P6641" s="79" t="s">
        <v>789</v>
      </c>
    </row>
    <row r="6642" spans="11:16">
      <c r="K6642" s="362">
        <v>51991</v>
      </c>
      <c r="L6642" s="79" t="s">
        <v>767</v>
      </c>
      <c r="N6642" s="79" t="s">
        <v>788</v>
      </c>
      <c r="O6642" s="79" t="s">
        <v>781</v>
      </c>
      <c r="P6642" s="79" t="s">
        <v>752</v>
      </c>
    </row>
    <row r="6643" spans="11:16">
      <c r="K6643" s="362">
        <v>51992</v>
      </c>
      <c r="L6643" s="79" t="s">
        <v>769</v>
      </c>
      <c r="N6643" s="79" t="s">
        <v>785</v>
      </c>
      <c r="O6643" s="79" t="s">
        <v>792</v>
      </c>
      <c r="P6643" s="79" t="s">
        <v>777</v>
      </c>
    </row>
    <row r="6644" spans="11:16">
      <c r="K6644" s="362">
        <v>51993</v>
      </c>
      <c r="L6644" s="79" t="s">
        <v>770</v>
      </c>
      <c r="N6644" s="79" t="s">
        <v>758</v>
      </c>
      <c r="O6644" s="79" t="s">
        <v>781</v>
      </c>
      <c r="P6644" s="79" t="s">
        <v>782</v>
      </c>
    </row>
    <row r="6645" spans="11:16">
      <c r="K6645" s="362">
        <v>51994</v>
      </c>
      <c r="L6645" s="79" t="s">
        <v>771</v>
      </c>
      <c r="N6645" s="79" t="s">
        <v>754</v>
      </c>
      <c r="O6645" s="79" t="s">
        <v>776</v>
      </c>
      <c r="P6645" s="79" t="s">
        <v>782</v>
      </c>
    </row>
    <row r="6646" spans="11:16">
      <c r="K6646" s="362">
        <v>51995</v>
      </c>
      <c r="L6646" s="79" t="s">
        <v>772</v>
      </c>
      <c r="N6646" s="79" t="s">
        <v>785</v>
      </c>
      <c r="O6646" s="79" t="s">
        <v>792</v>
      </c>
      <c r="P6646" s="79" t="s">
        <v>783</v>
      </c>
    </row>
    <row r="6647" spans="11:16">
      <c r="K6647" s="362">
        <v>51996</v>
      </c>
      <c r="L6647" s="79" t="s">
        <v>773</v>
      </c>
      <c r="N6647" s="79" t="s">
        <v>754</v>
      </c>
      <c r="O6647" s="79" t="s">
        <v>776</v>
      </c>
      <c r="P6647" s="79" t="s">
        <v>783</v>
      </c>
    </row>
    <row r="6648" spans="11:16">
      <c r="K6648" s="362">
        <v>51997</v>
      </c>
      <c r="L6648" s="79" t="s">
        <v>774</v>
      </c>
      <c r="N6648" s="79" t="s">
        <v>780</v>
      </c>
      <c r="O6648" s="79" t="s">
        <v>784</v>
      </c>
      <c r="P6648" s="79" t="s">
        <v>752</v>
      </c>
    </row>
    <row r="6649" spans="11:16">
      <c r="K6649" s="362">
        <v>51998</v>
      </c>
      <c r="L6649" s="79" t="s">
        <v>767</v>
      </c>
      <c r="N6649" s="79" t="s">
        <v>752</v>
      </c>
      <c r="O6649" s="79" t="s">
        <v>754</v>
      </c>
      <c r="P6649" s="79" t="s">
        <v>792</v>
      </c>
    </row>
    <row r="6650" spans="11:16">
      <c r="K6650" s="362">
        <v>51999</v>
      </c>
      <c r="L6650" s="79" t="s">
        <v>769</v>
      </c>
      <c r="N6650" s="79" t="s">
        <v>777</v>
      </c>
      <c r="O6650" s="79" t="s">
        <v>754</v>
      </c>
      <c r="P6650" s="79" t="s">
        <v>751</v>
      </c>
    </row>
    <row r="6651" spans="11:16">
      <c r="K6651" s="362">
        <v>52000</v>
      </c>
      <c r="L6651" s="79" t="s">
        <v>770</v>
      </c>
      <c r="N6651" s="79" t="s">
        <v>752</v>
      </c>
      <c r="O6651" s="79" t="s">
        <v>758</v>
      </c>
      <c r="P6651" s="79" t="s">
        <v>776</v>
      </c>
    </row>
    <row r="6652" spans="11:16">
      <c r="K6652" s="362">
        <v>52001</v>
      </c>
      <c r="L6652" s="79" t="s">
        <v>771</v>
      </c>
      <c r="N6652" s="79" t="s">
        <v>752</v>
      </c>
      <c r="O6652" s="79" t="s">
        <v>754</v>
      </c>
      <c r="P6652" s="79" t="s">
        <v>781</v>
      </c>
    </row>
    <row r="6653" spans="11:16">
      <c r="K6653" s="362">
        <v>52002</v>
      </c>
      <c r="L6653" s="79" t="s">
        <v>772</v>
      </c>
      <c r="N6653" s="79" t="s">
        <v>783</v>
      </c>
      <c r="O6653" s="79" t="s">
        <v>785</v>
      </c>
      <c r="P6653" s="79" t="s">
        <v>750</v>
      </c>
    </row>
    <row r="6654" spans="11:16">
      <c r="K6654" s="362">
        <v>52003</v>
      </c>
      <c r="L6654" s="79" t="s">
        <v>773</v>
      </c>
      <c r="N6654" s="79" t="s">
        <v>752</v>
      </c>
      <c r="O6654" s="79" t="s">
        <v>775</v>
      </c>
      <c r="P6654" s="79" t="s">
        <v>750</v>
      </c>
    </row>
    <row r="6655" spans="11:16">
      <c r="K6655" s="362">
        <v>52004</v>
      </c>
      <c r="L6655" s="79" t="s">
        <v>774</v>
      </c>
      <c r="N6655" s="79" t="s">
        <v>787</v>
      </c>
      <c r="O6655" s="79" t="s">
        <v>754</v>
      </c>
      <c r="P6655" s="79" t="s">
        <v>750</v>
      </c>
    </row>
    <row r="6656" spans="11:16">
      <c r="K6656" s="362">
        <v>52005</v>
      </c>
      <c r="L6656" s="79" t="s">
        <v>767</v>
      </c>
      <c r="N6656" s="79" t="s">
        <v>751</v>
      </c>
      <c r="O6656" s="79" t="s">
        <v>752</v>
      </c>
      <c r="P6656" s="79" t="s">
        <v>754</v>
      </c>
    </row>
    <row r="6657" spans="11:16">
      <c r="K6657" s="362">
        <v>52006</v>
      </c>
      <c r="L6657" s="79" t="s">
        <v>769</v>
      </c>
      <c r="N6657" s="79" t="s">
        <v>781</v>
      </c>
      <c r="O6657" s="79" t="s">
        <v>783</v>
      </c>
      <c r="P6657" s="79" t="s">
        <v>780</v>
      </c>
    </row>
    <row r="6658" spans="11:16">
      <c r="K6658" s="362">
        <v>52007</v>
      </c>
      <c r="L6658" s="79" t="s">
        <v>770</v>
      </c>
      <c r="N6658" s="79" t="s">
        <v>779</v>
      </c>
      <c r="O6658" s="79" t="s">
        <v>752</v>
      </c>
      <c r="P6658" s="79" t="s">
        <v>758</v>
      </c>
    </row>
    <row r="6659" spans="11:16">
      <c r="K6659" s="362">
        <v>52008</v>
      </c>
      <c r="L6659" s="79" t="s">
        <v>771</v>
      </c>
      <c r="N6659" s="79" t="s">
        <v>776</v>
      </c>
      <c r="O6659" s="79" t="s">
        <v>752</v>
      </c>
      <c r="P6659" s="79" t="s">
        <v>785</v>
      </c>
    </row>
    <row r="6660" spans="11:16">
      <c r="K6660" s="362">
        <v>52009</v>
      </c>
      <c r="L6660" s="79" t="s">
        <v>772</v>
      </c>
      <c r="N6660" s="79" t="s">
        <v>776</v>
      </c>
      <c r="O6660" s="79" t="s">
        <v>786</v>
      </c>
      <c r="P6660" s="79" t="s">
        <v>754</v>
      </c>
    </row>
    <row r="6661" spans="11:16">
      <c r="K6661" s="362">
        <v>52010</v>
      </c>
      <c r="L6661" s="79" t="s">
        <v>773</v>
      </c>
      <c r="N6661" s="79" t="s">
        <v>750</v>
      </c>
      <c r="O6661" s="79" t="s">
        <v>787</v>
      </c>
      <c r="P6661" s="79" t="s">
        <v>754</v>
      </c>
    </row>
    <row r="6662" spans="11:16">
      <c r="K6662" s="362">
        <v>52011</v>
      </c>
      <c r="L6662" s="79" t="s">
        <v>774</v>
      </c>
      <c r="N6662" s="79" t="s">
        <v>776</v>
      </c>
      <c r="O6662" s="79" t="s">
        <v>778</v>
      </c>
      <c r="P6662" s="79" t="s">
        <v>775</v>
      </c>
    </row>
    <row r="6663" spans="11:16">
      <c r="K6663" s="362">
        <v>52012</v>
      </c>
      <c r="L6663" s="79" t="s">
        <v>767</v>
      </c>
      <c r="N6663" s="79" t="s">
        <v>754</v>
      </c>
      <c r="O6663" s="79" t="s">
        <v>750</v>
      </c>
      <c r="P6663" s="79" t="s">
        <v>778</v>
      </c>
    </row>
    <row r="6664" spans="11:16">
      <c r="K6664" s="362">
        <v>52013</v>
      </c>
      <c r="L6664" s="79" t="s">
        <v>769</v>
      </c>
      <c r="N6664" s="79" t="s">
        <v>788</v>
      </c>
      <c r="O6664" s="79" t="s">
        <v>781</v>
      </c>
      <c r="P6664" s="79" t="s">
        <v>786</v>
      </c>
    </row>
    <row r="6665" spans="11:16">
      <c r="K6665" s="362">
        <v>52014</v>
      </c>
      <c r="L6665" s="79" t="s">
        <v>770</v>
      </c>
      <c r="N6665" s="79" t="s">
        <v>754</v>
      </c>
      <c r="O6665" s="79" t="s">
        <v>750</v>
      </c>
      <c r="P6665" s="79" t="s">
        <v>786</v>
      </c>
    </row>
    <row r="6666" spans="11:16">
      <c r="K6666" s="362">
        <v>52015</v>
      </c>
      <c r="L6666" s="79" t="s">
        <v>771</v>
      </c>
      <c r="N6666" s="79" t="s">
        <v>758</v>
      </c>
      <c r="O6666" s="79" t="s">
        <v>776</v>
      </c>
      <c r="P6666" s="79" t="s">
        <v>783</v>
      </c>
    </row>
    <row r="6667" spans="11:16">
      <c r="K6667" s="362">
        <v>52016</v>
      </c>
      <c r="L6667" s="79" t="s">
        <v>772</v>
      </c>
      <c r="N6667" s="79" t="s">
        <v>754</v>
      </c>
      <c r="O6667" s="79" t="s">
        <v>750</v>
      </c>
      <c r="P6667" s="79" t="s">
        <v>782</v>
      </c>
    </row>
    <row r="6668" spans="11:16">
      <c r="K6668" s="362">
        <v>52017</v>
      </c>
      <c r="L6668" s="79" t="s">
        <v>773</v>
      </c>
      <c r="N6668" s="79" t="s">
        <v>785</v>
      </c>
      <c r="O6668" s="79" t="s">
        <v>779</v>
      </c>
      <c r="P6668" s="79" t="s">
        <v>752</v>
      </c>
    </row>
    <row r="6669" spans="11:16">
      <c r="K6669" s="362">
        <v>52018</v>
      </c>
      <c r="L6669" s="79" t="s">
        <v>774</v>
      </c>
      <c r="N6669" s="79" t="s">
        <v>785</v>
      </c>
      <c r="O6669" s="79" t="s">
        <v>750</v>
      </c>
      <c r="P6669" s="79" t="s">
        <v>787</v>
      </c>
    </row>
    <row r="6670" spans="11:16">
      <c r="K6670" s="362">
        <v>52019</v>
      </c>
      <c r="L6670" s="79" t="s">
        <v>767</v>
      </c>
      <c r="N6670" s="79" t="s">
        <v>782</v>
      </c>
      <c r="O6670" s="79" t="s">
        <v>780</v>
      </c>
      <c r="P6670" s="79" t="s">
        <v>750</v>
      </c>
    </row>
    <row r="6671" spans="11:16">
      <c r="K6671" s="362">
        <v>52020</v>
      </c>
      <c r="L6671" s="79" t="s">
        <v>769</v>
      </c>
      <c r="N6671" s="79" t="s">
        <v>777</v>
      </c>
      <c r="O6671" s="79" t="s">
        <v>785</v>
      </c>
      <c r="P6671" s="79" t="s">
        <v>750</v>
      </c>
    </row>
    <row r="6672" spans="11:16">
      <c r="K6672" s="362">
        <v>52021</v>
      </c>
      <c r="L6672" s="79" t="s">
        <v>770</v>
      </c>
      <c r="N6672" s="79" t="s">
        <v>752</v>
      </c>
      <c r="O6672" s="79" t="s">
        <v>754</v>
      </c>
      <c r="P6672" s="79" t="s">
        <v>751</v>
      </c>
    </row>
    <row r="6673" spans="11:16">
      <c r="K6673" s="362">
        <v>52022</v>
      </c>
      <c r="L6673" s="79" t="s">
        <v>771</v>
      </c>
      <c r="N6673" s="79" t="s">
        <v>752</v>
      </c>
      <c r="O6673" s="79" t="s">
        <v>780</v>
      </c>
      <c r="P6673" s="79" t="s">
        <v>750</v>
      </c>
    </row>
    <row r="6674" spans="11:16">
      <c r="K6674" s="362">
        <v>52023</v>
      </c>
      <c r="L6674" s="79" t="s">
        <v>772</v>
      </c>
      <c r="N6674" s="79" t="s">
        <v>777</v>
      </c>
      <c r="O6674" s="79" t="s">
        <v>754</v>
      </c>
      <c r="P6674" s="79" t="s">
        <v>750</v>
      </c>
    </row>
    <row r="6675" spans="11:16">
      <c r="K6675" s="362">
        <v>52024</v>
      </c>
      <c r="L6675" s="79" t="s">
        <v>773</v>
      </c>
      <c r="N6675" s="79" t="s">
        <v>777</v>
      </c>
      <c r="O6675" s="79" t="s">
        <v>775</v>
      </c>
      <c r="P6675" s="79" t="s">
        <v>779</v>
      </c>
    </row>
    <row r="6676" spans="11:16">
      <c r="K6676" s="362">
        <v>52025</v>
      </c>
      <c r="L6676" s="79" t="s">
        <v>774</v>
      </c>
      <c r="N6676" s="79" t="s">
        <v>786</v>
      </c>
      <c r="O6676" s="79" t="s">
        <v>775</v>
      </c>
      <c r="P6676" s="79" t="s">
        <v>750</v>
      </c>
    </row>
    <row r="6677" spans="11:16">
      <c r="K6677" s="362">
        <v>52026</v>
      </c>
      <c r="L6677" s="79" t="s">
        <v>767</v>
      </c>
      <c r="N6677" s="79" t="s">
        <v>750</v>
      </c>
      <c r="O6677" s="79" t="s">
        <v>752</v>
      </c>
      <c r="P6677" s="79" t="s">
        <v>780</v>
      </c>
    </row>
    <row r="6678" spans="11:16">
      <c r="K6678" s="362">
        <v>52027</v>
      </c>
      <c r="L6678" s="79" t="s">
        <v>769</v>
      </c>
      <c r="N6678" s="79" t="s">
        <v>751</v>
      </c>
      <c r="O6678" s="79" t="s">
        <v>752</v>
      </c>
      <c r="P6678" s="79" t="s">
        <v>780</v>
      </c>
    </row>
    <row r="6679" spans="11:16">
      <c r="K6679" s="362">
        <v>52028</v>
      </c>
      <c r="L6679" s="79" t="s">
        <v>770</v>
      </c>
      <c r="N6679" s="79" t="s">
        <v>776</v>
      </c>
      <c r="O6679" s="79" t="s">
        <v>783</v>
      </c>
      <c r="P6679" s="79" t="s">
        <v>775</v>
      </c>
    </row>
    <row r="6680" spans="11:16">
      <c r="K6680" s="362">
        <v>52029</v>
      </c>
      <c r="L6680" s="79" t="s">
        <v>771</v>
      </c>
      <c r="N6680" s="79" t="s">
        <v>750</v>
      </c>
      <c r="O6680" s="79" t="s">
        <v>783</v>
      </c>
      <c r="P6680" s="79" t="s">
        <v>754</v>
      </c>
    </row>
    <row r="6681" spans="11:16">
      <c r="K6681" s="362">
        <v>52030</v>
      </c>
      <c r="L6681" s="79" t="s">
        <v>772</v>
      </c>
      <c r="N6681" s="79" t="s">
        <v>750</v>
      </c>
      <c r="O6681" s="79" t="s">
        <v>752</v>
      </c>
      <c r="P6681" s="79" t="s">
        <v>775</v>
      </c>
    </row>
    <row r="6682" spans="11:16">
      <c r="K6682" s="362">
        <v>52031</v>
      </c>
      <c r="L6682" s="79" t="s">
        <v>773</v>
      </c>
      <c r="N6682" s="79" t="s">
        <v>779</v>
      </c>
      <c r="O6682" s="79" t="s">
        <v>752</v>
      </c>
      <c r="P6682" s="79" t="s">
        <v>754</v>
      </c>
    </row>
    <row r="6683" spans="11:16">
      <c r="K6683" s="362">
        <v>52032</v>
      </c>
      <c r="L6683" s="79" t="s">
        <v>774</v>
      </c>
      <c r="N6683" s="79" t="s">
        <v>750</v>
      </c>
      <c r="O6683" s="79" t="s">
        <v>752</v>
      </c>
      <c r="P6683" s="79" t="s">
        <v>775</v>
      </c>
    </row>
    <row r="6684" spans="11:16">
      <c r="K6684" s="362">
        <v>52033</v>
      </c>
      <c r="L6684" s="79" t="s">
        <v>767</v>
      </c>
      <c r="N6684" s="79" t="s">
        <v>780</v>
      </c>
      <c r="O6684" s="79" t="s">
        <v>750</v>
      </c>
      <c r="P6684" s="79" t="s">
        <v>753</v>
      </c>
    </row>
    <row r="6685" spans="11:16">
      <c r="K6685" s="362">
        <v>52034</v>
      </c>
      <c r="L6685" s="79" t="s">
        <v>769</v>
      </c>
      <c r="N6685" s="79" t="s">
        <v>780</v>
      </c>
      <c r="O6685" s="79" t="s">
        <v>750</v>
      </c>
      <c r="P6685" s="79" t="s">
        <v>783</v>
      </c>
    </row>
    <row r="6686" spans="11:16">
      <c r="K6686" s="362">
        <v>52035</v>
      </c>
      <c r="L6686" s="79" t="s">
        <v>770</v>
      </c>
      <c r="N6686" s="79" t="s">
        <v>754</v>
      </c>
      <c r="O6686" s="79" t="s">
        <v>781</v>
      </c>
      <c r="P6686" s="79" t="s">
        <v>752</v>
      </c>
    </row>
    <row r="6687" spans="11:16">
      <c r="K6687" s="362">
        <v>52036</v>
      </c>
      <c r="L6687" s="79" t="s">
        <v>771</v>
      </c>
      <c r="N6687" s="79" t="s">
        <v>754</v>
      </c>
      <c r="O6687" s="79" t="s">
        <v>750</v>
      </c>
      <c r="P6687" s="79" t="s">
        <v>778</v>
      </c>
    </row>
    <row r="6688" spans="11:16">
      <c r="K6688" s="362">
        <v>52037</v>
      </c>
      <c r="L6688" s="79" t="s">
        <v>772</v>
      </c>
      <c r="N6688" s="79" t="s">
        <v>754</v>
      </c>
      <c r="O6688" s="79" t="s">
        <v>779</v>
      </c>
      <c r="P6688" s="79" t="s">
        <v>752</v>
      </c>
    </row>
    <row r="6689" spans="11:16">
      <c r="K6689" s="362">
        <v>52038</v>
      </c>
      <c r="L6689" s="79" t="s">
        <v>773</v>
      </c>
      <c r="N6689" s="79" t="s">
        <v>780</v>
      </c>
      <c r="O6689" s="79" t="s">
        <v>781</v>
      </c>
      <c r="P6689" s="79" t="s">
        <v>752</v>
      </c>
    </row>
    <row r="6690" spans="11:16">
      <c r="K6690" s="362">
        <v>52039</v>
      </c>
      <c r="L6690" s="79" t="s">
        <v>774</v>
      </c>
      <c r="N6690" s="79" t="s">
        <v>785</v>
      </c>
      <c r="O6690" s="79" t="s">
        <v>750</v>
      </c>
      <c r="P6690" s="79" t="s">
        <v>778</v>
      </c>
    </row>
    <row r="6691" spans="11:16">
      <c r="K6691" s="362">
        <v>52040</v>
      </c>
      <c r="L6691" s="79" t="s">
        <v>767</v>
      </c>
      <c r="N6691" s="79" t="s">
        <v>782</v>
      </c>
      <c r="O6691" s="79" t="s">
        <v>775</v>
      </c>
      <c r="P6691" s="79" t="s">
        <v>750</v>
      </c>
    </row>
    <row r="6692" spans="11:16">
      <c r="K6692" s="362">
        <v>52041</v>
      </c>
      <c r="L6692" s="79" t="s">
        <v>769</v>
      </c>
      <c r="N6692" s="79" t="s">
        <v>777</v>
      </c>
      <c r="O6692" s="79" t="s">
        <v>754</v>
      </c>
      <c r="P6692" s="79" t="s">
        <v>750</v>
      </c>
    </row>
    <row r="6693" spans="11:16">
      <c r="K6693" s="362">
        <v>52042</v>
      </c>
      <c r="L6693" s="79" t="s">
        <v>770</v>
      </c>
      <c r="N6693" s="79" t="s">
        <v>787</v>
      </c>
      <c r="O6693" s="79" t="s">
        <v>754</v>
      </c>
      <c r="P6693" s="79" t="s">
        <v>779</v>
      </c>
    </row>
    <row r="6694" spans="11:16">
      <c r="K6694" s="362">
        <v>52043</v>
      </c>
      <c r="L6694" s="79" t="s">
        <v>771</v>
      </c>
      <c r="N6694" s="79" t="s">
        <v>752</v>
      </c>
      <c r="O6694" s="79" t="s">
        <v>754</v>
      </c>
      <c r="P6694" s="79" t="s">
        <v>750</v>
      </c>
    </row>
    <row r="6695" spans="11:16">
      <c r="K6695" s="362">
        <v>52044</v>
      </c>
      <c r="L6695" s="79" t="s">
        <v>772</v>
      </c>
      <c r="N6695" s="79" t="s">
        <v>752</v>
      </c>
      <c r="O6695" s="79" t="s">
        <v>785</v>
      </c>
      <c r="P6695" s="79" t="s">
        <v>779</v>
      </c>
    </row>
    <row r="6696" spans="11:16">
      <c r="K6696" s="362">
        <v>52045</v>
      </c>
      <c r="L6696" s="79" t="s">
        <v>773</v>
      </c>
      <c r="N6696" s="79" t="s">
        <v>752</v>
      </c>
      <c r="O6696" s="79" t="s">
        <v>754</v>
      </c>
      <c r="P6696" s="79" t="s">
        <v>751</v>
      </c>
    </row>
    <row r="6697" spans="11:16">
      <c r="K6697" s="362">
        <v>52046</v>
      </c>
      <c r="L6697" s="79" t="s">
        <v>774</v>
      </c>
      <c r="N6697" s="79" t="s">
        <v>783</v>
      </c>
      <c r="O6697" s="79" t="s">
        <v>754</v>
      </c>
      <c r="P6697" s="79" t="s">
        <v>750</v>
      </c>
    </row>
    <row r="6698" spans="11:16">
      <c r="K6698" s="362">
        <v>52047</v>
      </c>
      <c r="L6698" s="79" t="s">
        <v>767</v>
      </c>
      <c r="N6698" s="79" t="s">
        <v>781</v>
      </c>
      <c r="O6698" s="79" t="s">
        <v>783</v>
      </c>
      <c r="P6698" s="79" t="s">
        <v>785</v>
      </c>
    </row>
    <row r="6699" spans="11:16">
      <c r="K6699" s="362">
        <v>52048</v>
      </c>
      <c r="L6699" s="79" t="s">
        <v>769</v>
      </c>
      <c r="N6699" s="79" t="s">
        <v>750</v>
      </c>
      <c r="O6699" s="79" t="s">
        <v>752</v>
      </c>
      <c r="P6699" s="79" t="s">
        <v>775</v>
      </c>
    </row>
    <row r="6700" spans="11:16">
      <c r="K6700" s="362">
        <v>52049</v>
      </c>
      <c r="L6700" s="79" t="s">
        <v>770</v>
      </c>
      <c r="N6700" s="79" t="s">
        <v>750</v>
      </c>
      <c r="O6700" s="79" t="s">
        <v>787</v>
      </c>
      <c r="P6700" s="79" t="s">
        <v>754</v>
      </c>
    </row>
    <row r="6701" spans="11:16">
      <c r="K6701" s="362">
        <v>52050</v>
      </c>
      <c r="L6701" s="79" t="s">
        <v>771</v>
      </c>
      <c r="N6701" s="79" t="s">
        <v>750</v>
      </c>
      <c r="O6701" s="79" t="s">
        <v>753</v>
      </c>
      <c r="P6701" s="79" t="s">
        <v>754</v>
      </c>
    </row>
    <row r="6702" spans="11:16">
      <c r="K6702" s="362">
        <v>52051</v>
      </c>
      <c r="L6702" s="79" t="s">
        <v>772</v>
      </c>
      <c r="N6702" s="79" t="s">
        <v>750</v>
      </c>
      <c r="O6702" s="79" t="s">
        <v>777</v>
      </c>
      <c r="P6702" s="79" t="s">
        <v>775</v>
      </c>
    </row>
    <row r="6703" spans="11:16">
      <c r="K6703" s="362">
        <v>52052</v>
      </c>
      <c r="L6703" s="79" t="s">
        <v>773</v>
      </c>
      <c r="N6703" s="79" t="s">
        <v>779</v>
      </c>
      <c r="O6703" s="79" t="s">
        <v>782</v>
      </c>
      <c r="P6703" s="79" t="s">
        <v>754</v>
      </c>
    </row>
    <row r="6704" spans="11:16">
      <c r="K6704" s="362">
        <v>52053</v>
      </c>
      <c r="L6704" s="79" t="s">
        <v>774</v>
      </c>
      <c r="N6704" s="79" t="s">
        <v>751</v>
      </c>
      <c r="O6704" s="79" t="s">
        <v>783</v>
      </c>
      <c r="P6704" s="79" t="s">
        <v>754</v>
      </c>
    </row>
    <row r="6705" spans="11:16">
      <c r="K6705" s="362">
        <v>52054</v>
      </c>
      <c r="L6705" s="79" t="s">
        <v>767</v>
      </c>
      <c r="N6705" s="79" t="s">
        <v>785</v>
      </c>
      <c r="O6705" s="79" t="s">
        <v>776</v>
      </c>
      <c r="P6705" s="79" t="s">
        <v>786</v>
      </c>
    </row>
    <row r="6706" spans="11:16">
      <c r="K6706" s="362">
        <v>52055</v>
      </c>
      <c r="L6706" s="79" t="s">
        <v>769</v>
      </c>
      <c r="N6706" s="79" t="s">
        <v>754</v>
      </c>
      <c r="O6706" s="79" t="s">
        <v>750</v>
      </c>
      <c r="P6706" s="79" t="s">
        <v>787</v>
      </c>
    </row>
    <row r="6707" spans="11:16">
      <c r="K6707" s="362">
        <v>52056</v>
      </c>
      <c r="L6707" s="79" t="s">
        <v>770</v>
      </c>
      <c r="N6707" s="79" t="s">
        <v>754</v>
      </c>
      <c r="O6707" s="79" t="s">
        <v>776</v>
      </c>
      <c r="P6707" s="79" t="s">
        <v>778</v>
      </c>
    </row>
    <row r="6708" spans="11:16">
      <c r="K6708" s="362">
        <v>52057</v>
      </c>
      <c r="L6708" s="79" t="s">
        <v>771</v>
      </c>
      <c r="N6708" s="79" t="s">
        <v>754</v>
      </c>
      <c r="O6708" s="79" t="s">
        <v>750</v>
      </c>
      <c r="P6708" s="79" t="s">
        <v>752</v>
      </c>
    </row>
    <row r="6709" spans="11:16">
      <c r="K6709" s="362">
        <v>52058</v>
      </c>
      <c r="L6709" s="79" t="s">
        <v>772</v>
      </c>
      <c r="N6709" s="79" t="s">
        <v>775</v>
      </c>
      <c r="O6709" s="79" t="s">
        <v>779</v>
      </c>
      <c r="P6709" s="79" t="s">
        <v>752</v>
      </c>
    </row>
    <row r="6710" spans="11:16">
      <c r="K6710" s="362">
        <v>52059</v>
      </c>
      <c r="L6710" s="79" t="s">
        <v>773</v>
      </c>
      <c r="N6710" s="79" t="s">
        <v>758</v>
      </c>
      <c r="O6710" s="79" t="s">
        <v>779</v>
      </c>
      <c r="P6710" s="79" t="s">
        <v>752</v>
      </c>
    </row>
    <row r="6711" spans="11:16">
      <c r="K6711" s="362">
        <v>52060</v>
      </c>
      <c r="L6711" s="79" t="s">
        <v>774</v>
      </c>
      <c r="N6711" s="79" t="s">
        <v>775</v>
      </c>
      <c r="O6711" s="79" t="s">
        <v>750</v>
      </c>
      <c r="P6711" s="79" t="s">
        <v>777</v>
      </c>
    </row>
    <row r="6712" spans="11:16">
      <c r="K6712" s="362">
        <v>52061</v>
      </c>
      <c r="L6712" s="79" t="s">
        <v>767</v>
      </c>
      <c r="N6712" s="79" t="s">
        <v>752</v>
      </c>
      <c r="O6712" s="79" t="s">
        <v>754</v>
      </c>
      <c r="P6712" s="79" t="s">
        <v>750</v>
      </c>
    </row>
    <row r="6713" spans="11:16">
      <c r="K6713" s="362">
        <v>52062</v>
      </c>
      <c r="L6713" s="79" t="s">
        <v>769</v>
      </c>
      <c r="N6713" s="79" t="s">
        <v>778</v>
      </c>
      <c r="O6713" s="79" t="s">
        <v>754</v>
      </c>
      <c r="P6713" s="79" t="s">
        <v>779</v>
      </c>
    </row>
    <row r="6714" spans="11:16">
      <c r="K6714" s="362">
        <v>52063</v>
      </c>
      <c r="L6714" s="79" t="s">
        <v>770</v>
      </c>
      <c r="N6714" s="79" t="s">
        <v>752</v>
      </c>
      <c r="O6714" s="79" t="s">
        <v>780</v>
      </c>
      <c r="P6714" s="79" t="s">
        <v>781</v>
      </c>
    </row>
    <row r="6715" spans="11:16">
      <c r="K6715" s="362">
        <v>52064</v>
      </c>
      <c r="L6715" s="79" t="s">
        <v>771</v>
      </c>
      <c r="N6715" s="79" t="s">
        <v>752</v>
      </c>
      <c r="O6715" s="79" t="s">
        <v>785</v>
      </c>
      <c r="P6715" s="79" t="s">
        <v>750</v>
      </c>
    </row>
    <row r="6716" spans="11:16">
      <c r="K6716" s="362">
        <v>52065</v>
      </c>
      <c r="L6716" s="79" t="s">
        <v>772</v>
      </c>
      <c r="N6716" s="79" t="s">
        <v>778</v>
      </c>
      <c r="O6716" s="79" t="s">
        <v>780</v>
      </c>
      <c r="P6716" s="79" t="s">
        <v>776</v>
      </c>
    </row>
    <row r="6717" spans="11:16">
      <c r="K6717" s="362">
        <v>52066</v>
      </c>
      <c r="L6717" s="79" t="s">
        <v>773</v>
      </c>
      <c r="N6717" s="79" t="s">
        <v>752</v>
      </c>
      <c r="O6717" s="79" t="s">
        <v>785</v>
      </c>
      <c r="P6717" s="79" t="s">
        <v>750</v>
      </c>
    </row>
    <row r="6718" spans="11:16">
      <c r="K6718" s="362">
        <v>52067</v>
      </c>
      <c r="L6718" s="79" t="s">
        <v>774</v>
      </c>
      <c r="N6718" s="79" t="s">
        <v>752</v>
      </c>
      <c r="O6718" s="79" t="s">
        <v>789</v>
      </c>
      <c r="P6718" s="79" t="s">
        <v>750</v>
      </c>
    </row>
    <row r="6719" spans="11:16">
      <c r="K6719" s="362">
        <v>52068</v>
      </c>
      <c r="L6719" s="79" t="s">
        <v>767</v>
      </c>
      <c r="N6719" s="79" t="s">
        <v>779</v>
      </c>
      <c r="O6719" s="79" t="s">
        <v>752</v>
      </c>
      <c r="P6719" s="79" t="s">
        <v>754</v>
      </c>
    </row>
    <row r="6720" spans="11:16">
      <c r="K6720" s="362">
        <v>52069</v>
      </c>
      <c r="L6720" s="79" t="s">
        <v>769</v>
      </c>
      <c r="N6720" s="79" t="s">
        <v>750</v>
      </c>
      <c r="O6720" s="79" t="s">
        <v>752</v>
      </c>
      <c r="P6720" s="79" t="s">
        <v>785</v>
      </c>
    </row>
    <row r="6721" spans="11:16">
      <c r="K6721" s="362">
        <v>52070</v>
      </c>
      <c r="L6721" s="79" t="s">
        <v>770</v>
      </c>
      <c r="N6721" s="79" t="s">
        <v>779</v>
      </c>
      <c r="O6721" s="79" t="s">
        <v>752</v>
      </c>
      <c r="P6721" s="79" t="s">
        <v>754</v>
      </c>
    </row>
    <row r="6722" spans="11:16">
      <c r="K6722" s="362">
        <v>52071</v>
      </c>
      <c r="L6722" s="79" t="s">
        <v>771</v>
      </c>
      <c r="N6722" s="79" t="s">
        <v>751</v>
      </c>
      <c r="O6722" s="79" t="s">
        <v>783</v>
      </c>
      <c r="P6722" s="79" t="s">
        <v>754</v>
      </c>
    </row>
    <row r="6723" spans="11:16">
      <c r="K6723" s="362">
        <v>52072</v>
      </c>
      <c r="L6723" s="79" t="s">
        <v>772</v>
      </c>
      <c r="N6723" s="79" t="s">
        <v>750</v>
      </c>
      <c r="O6723" s="79" t="s">
        <v>777</v>
      </c>
      <c r="P6723" s="79" t="s">
        <v>775</v>
      </c>
    </row>
    <row r="6724" spans="11:16">
      <c r="K6724" s="362">
        <v>52073</v>
      </c>
      <c r="L6724" s="79" t="s">
        <v>773</v>
      </c>
      <c r="N6724" s="79" t="s">
        <v>781</v>
      </c>
      <c r="O6724" s="79" t="s">
        <v>752</v>
      </c>
      <c r="P6724" s="79" t="s">
        <v>754</v>
      </c>
    </row>
    <row r="6725" spans="11:16">
      <c r="K6725" s="362">
        <v>52074</v>
      </c>
      <c r="L6725" s="79" t="s">
        <v>774</v>
      </c>
      <c r="N6725" s="79" t="s">
        <v>776</v>
      </c>
      <c r="O6725" s="79" t="s">
        <v>752</v>
      </c>
      <c r="P6725" s="79" t="s">
        <v>789</v>
      </c>
    </row>
    <row r="6726" spans="11:16">
      <c r="K6726" s="362">
        <v>52075</v>
      </c>
      <c r="L6726" s="79" t="s">
        <v>767</v>
      </c>
      <c r="N6726" s="79" t="s">
        <v>754</v>
      </c>
      <c r="O6726" s="79" t="s">
        <v>750</v>
      </c>
      <c r="P6726" s="79" t="s">
        <v>753</v>
      </c>
    </row>
    <row r="6727" spans="11:16">
      <c r="K6727" s="362">
        <v>52076</v>
      </c>
      <c r="L6727" s="79" t="s">
        <v>769</v>
      </c>
      <c r="N6727" s="79" t="s">
        <v>754</v>
      </c>
      <c r="O6727" s="79" t="s">
        <v>750</v>
      </c>
      <c r="P6727" s="79" t="s">
        <v>777</v>
      </c>
    </row>
    <row r="6728" spans="11:16">
      <c r="K6728" s="362">
        <v>52077</v>
      </c>
      <c r="L6728" s="79" t="s">
        <v>770</v>
      </c>
      <c r="N6728" s="79" t="s">
        <v>775</v>
      </c>
      <c r="O6728" s="79" t="s">
        <v>779</v>
      </c>
      <c r="P6728" s="79" t="s">
        <v>782</v>
      </c>
    </row>
    <row r="6729" spans="11:16">
      <c r="K6729" s="362">
        <v>52078</v>
      </c>
      <c r="L6729" s="79" t="s">
        <v>771</v>
      </c>
      <c r="N6729" s="79" t="s">
        <v>754</v>
      </c>
      <c r="O6729" s="79" t="s">
        <v>751</v>
      </c>
      <c r="P6729" s="79" t="s">
        <v>783</v>
      </c>
    </row>
    <row r="6730" spans="11:16">
      <c r="K6730" s="362">
        <v>52079</v>
      </c>
      <c r="L6730" s="79" t="s">
        <v>772</v>
      </c>
      <c r="N6730" s="79" t="s">
        <v>754</v>
      </c>
      <c r="O6730" s="79" t="s">
        <v>781</v>
      </c>
      <c r="P6730" s="79" t="s">
        <v>783</v>
      </c>
    </row>
    <row r="6731" spans="11:16">
      <c r="K6731" s="362">
        <v>52080</v>
      </c>
      <c r="L6731" s="79" t="s">
        <v>773</v>
      </c>
      <c r="N6731" s="79" t="s">
        <v>788</v>
      </c>
      <c r="O6731" s="79" t="s">
        <v>750</v>
      </c>
      <c r="P6731" s="79" t="s">
        <v>752</v>
      </c>
    </row>
    <row r="6732" spans="11:16">
      <c r="K6732" s="362">
        <v>52081</v>
      </c>
      <c r="L6732" s="79" t="s">
        <v>774</v>
      </c>
      <c r="N6732" s="79" t="s">
        <v>789</v>
      </c>
      <c r="O6732" s="79" t="s">
        <v>750</v>
      </c>
      <c r="P6732" s="79" t="s">
        <v>783</v>
      </c>
    </row>
    <row r="6733" spans="11:16">
      <c r="K6733" s="362">
        <v>52082</v>
      </c>
      <c r="L6733" s="79" t="s">
        <v>767</v>
      </c>
      <c r="N6733" s="79" t="s">
        <v>778</v>
      </c>
      <c r="O6733" s="79" t="s">
        <v>775</v>
      </c>
      <c r="P6733" s="79" t="s">
        <v>750</v>
      </c>
    </row>
    <row r="6734" spans="11:16">
      <c r="K6734" s="362">
        <v>52083</v>
      </c>
      <c r="L6734" s="79" t="s">
        <v>769</v>
      </c>
      <c r="N6734" s="79" t="s">
        <v>752</v>
      </c>
      <c r="O6734" s="79" t="s">
        <v>790</v>
      </c>
      <c r="P6734" s="79" t="s">
        <v>791</v>
      </c>
    </row>
    <row r="6735" spans="11:16">
      <c r="K6735" s="362">
        <v>52084</v>
      </c>
      <c r="L6735" s="79" t="s">
        <v>770</v>
      </c>
      <c r="N6735" s="79" t="s">
        <v>777</v>
      </c>
      <c r="O6735" s="79" t="s">
        <v>788</v>
      </c>
      <c r="P6735" s="79" t="s">
        <v>750</v>
      </c>
    </row>
    <row r="6736" spans="11:16">
      <c r="K6736" s="362">
        <v>52085</v>
      </c>
      <c r="L6736" s="79" t="s">
        <v>771</v>
      </c>
      <c r="N6736" s="79" t="s">
        <v>752</v>
      </c>
      <c r="O6736" s="79" t="s">
        <v>788</v>
      </c>
      <c r="P6736" s="79" t="s">
        <v>750</v>
      </c>
    </row>
    <row r="6737" spans="11:16">
      <c r="K6737" s="362">
        <v>52086</v>
      </c>
      <c r="L6737" s="79" t="s">
        <v>772</v>
      </c>
      <c r="N6737" s="79" t="s">
        <v>752</v>
      </c>
      <c r="O6737" s="79" t="s">
        <v>758</v>
      </c>
      <c r="P6737" s="79" t="s">
        <v>776</v>
      </c>
    </row>
    <row r="6738" spans="11:16">
      <c r="K6738" s="362">
        <v>52087</v>
      </c>
      <c r="L6738" s="79" t="s">
        <v>773</v>
      </c>
      <c r="N6738" s="79" t="s">
        <v>752</v>
      </c>
      <c r="O6738" s="79" t="s">
        <v>754</v>
      </c>
      <c r="P6738" s="79" t="s">
        <v>781</v>
      </c>
    </row>
    <row r="6739" spans="11:16">
      <c r="K6739" s="362">
        <v>52088</v>
      </c>
      <c r="L6739" s="79" t="s">
        <v>774</v>
      </c>
      <c r="N6739" s="79" t="s">
        <v>783</v>
      </c>
      <c r="O6739" s="79" t="s">
        <v>785</v>
      </c>
      <c r="P6739" s="79" t="s">
        <v>750</v>
      </c>
    </row>
    <row r="6740" spans="11:16">
      <c r="K6740" s="362">
        <v>52089</v>
      </c>
      <c r="L6740" s="79" t="s">
        <v>767</v>
      </c>
      <c r="N6740" s="79" t="s">
        <v>750</v>
      </c>
      <c r="O6740" s="79" t="s">
        <v>783</v>
      </c>
      <c r="P6740" s="79" t="s">
        <v>754</v>
      </c>
    </row>
    <row r="6741" spans="11:16">
      <c r="K6741" s="362">
        <v>52090</v>
      </c>
      <c r="L6741" s="79" t="s">
        <v>769</v>
      </c>
      <c r="N6741" s="79" t="s">
        <v>792</v>
      </c>
      <c r="O6741" s="79" t="s">
        <v>752</v>
      </c>
      <c r="P6741" s="79" t="s">
        <v>754</v>
      </c>
    </row>
    <row r="6742" spans="11:16">
      <c r="K6742" s="362">
        <v>52091</v>
      </c>
      <c r="L6742" s="79" t="s">
        <v>770</v>
      </c>
      <c r="N6742" s="79" t="s">
        <v>751</v>
      </c>
      <c r="O6742" s="79" t="s">
        <v>752</v>
      </c>
      <c r="P6742" s="79" t="s">
        <v>754</v>
      </c>
    </row>
    <row r="6743" spans="11:16">
      <c r="K6743" s="362">
        <v>52092</v>
      </c>
      <c r="L6743" s="79" t="s">
        <v>771</v>
      </c>
      <c r="N6743" s="79" t="s">
        <v>781</v>
      </c>
      <c r="O6743" s="79" t="s">
        <v>783</v>
      </c>
      <c r="P6743" s="79" t="s">
        <v>780</v>
      </c>
    </row>
    <row r="6744" spans="11:16">
      <c r="K6744" s="362">
        <v>52093</v>
      </c>
      <c r="L6744" s="79" t="s">
        <v>772</v>
      </c>
      <c r="N6744" s="79" t="s">
        <v>779</v>
      </c>
      <c r="O6744" s="79" t="s">
        <v>752</v>
      </c>
      <c r="P6744" s="79" t="s">
        <v>758</v>
      </c>
    </row>
    <row r="6745" spans="11:16">
      <c r="K6745" s="362">
        <v>52094</v>
      </c>
      <c r="L6745" s="79" t="s">
        <v>773</v>
      </c>
      <c r="N6745" s="79" t="s">
        <v>776</v>
      </c>
      <c r="O6745" s="79" t="s">
        <v>752</v>
      </c>
      <c r="P6745" s="79" t="s">
        <v>785</v>
      </c>
    </row>
    <row r="6746" spans="11:16">
      <c r="K6746" s="362">
        <v>52095</v>
      </c>
      <c r="L6746" s="79" t="s">
        <v>774</v>
      </c>
      <c r="N6746" s="79" t="s">
        <v>776</v>
      </c>
      <c r="O6746" s="79" t="s">
        <v>786</v>
      </c>
      <c r="P6746" s="79" t="s">
        <v>754</v>
      </c>
    </row>
    <row r="6747" spans="11:16">
      <c r="K6747" s="362">
        <v>52096</v>
      </c>
      <c r="L6747" s="79" t="s">
        <v>767</v>
      </c>
      <c r="N6747" s="79" t="s">
        <v>754</v>
      </c>
      <c r="O6747" s="79" t="s">
        <v>792</v>
      </c>
      <c r="P6747" s="79" t="s">
        <v>752</v>
      </c>
    </row>
    <row r="6748" spans="11:16">
      <c r="K6748" s="362">
        <v>52097</v>
      </c>
      <c r="L6748" s="79" t="s">
        <v>769</v>
      </c>
      <c r="N6748" s="79" t="s">
        <v>775</v>
      </c>
      <c r="O6748" s="79" t="s">
        <v>784</v>
      </c>
      <c r="P6748" s="79" t="s">
        <v>783</v>
      </c>
    </row>
    <row r="6749" spans="11:16">
      <c r="K6749" s="362">
        <v>52098</v>
      </c>
      <c r="L6749" s="79" t="s">
        <v>770</v>
      </c>
      <c r="N6749" s="79" t="s">
        <v>754</v>
      </c>
      <c r="O6749" s="79" t="s">
        <v>750</v>
      </c>
      <c r="P6749" s="79" t="s">
        <v>778</v>
      </c>
    </row>
    <row r="6750" spans="11:16">
      <c r="K6750" s="362">
        <v>52099</v>
      </c>
      <c r="L6750" s="79" t="s">
        <v>771</v>
      </c>
      <c r="N6750" s="79" t="s">
        <v>788</v>
      </c>
      <c r="O6750" s="79" t="s">
        <v>781</v>
      </c>
      <c r="P6750" s="79" t="s">
        <v>786</v>
      </c>
    </row>
    <row r="6751" spans="11:16">
      <c r="K6751" s="362">
        <v>52100</v>
      </c>
      <c r="L6751" s="79" t="s">
        <v>772</v>
      </c>
      <c r="N6751" s="79" t="s">
        <v>754</v>
      </c>
      <c r="O6751" s="79" t="s">
        <v>750</v>
      </c>
      <c r="P6751" s="79" t="s">
        <v>786</v>
      </c>
    </row>
    <row r="6752" spans="11:16">
      <c r="K6752" s="362">
        <v>52101</v>
      </c>
      <c r="L6752" s="79" t="s">
        <v>773</v>
      </c>
      <c r="N6752" s="79" t="s">
        <v>758</v>
      </c>
      <c r="O6752" s="79" t="s">
        <v>776</v>
      </c>
      <c r="P6752" s="79" t="s">
        <v>783</v>
      </c>
    </row>
    <row r="6753" spans="11:16">
      <c r="K6753" s="362">
        <v>52102</v>
      </c>
      <c r="L6753" s="79" t="s">
        <v>774</v>
      </c>
      <c r="N6753" s="79" t="s">
        <v>754</v>
      </c>
      <c r="O6753" s="79" t="s">
        <v>750</v>
      </c>
      <c r="P6753" s="79" t="s">
        <v>782</v>
      </c>
    </row>
    <row r="6754" spans="11:16">
      <c r="K6754" s="362">
        <v>52103</v>
      </c>
      <c r="L6754" s="79" t="s">
        <v>767</v>
      </c>
      <c r="N6754" s="79" t="s">
        <v>777</v>
      </c>
      <c r="O6754" s="79" t="s">
        <v>780</v>
      </c>
      <c r="P6754" s="79" t="s">
        <v>750</v>
      </c>
    </row>
    <row r="6755" spans="11:16">
      <c r="K6755" s="362">
        <v>52104</v>
      </c>
      <c r="L6755" s="79" t="s">
        <v>769</v>
      </c>
      <c r="N6755" s="79" t="s">
        <v>777</v>
      </c>
      <c r="O6755" s="79" t="s">
        <v>754</v>
      </c>
      <c r="P6755" s="79" t="s">
        <v>792</v>
      </c>
    </row>
    <row r="6756" spans="11:16">
      <c r="K6756" s="362">
        <v>52105</v>
      </c>
      <c r="L6756" s="79" t="s">
        <v>770</v>
      </c>
      <c r="N6756" s="79" t="s">
        <v>782</v>
      </c>
      <c r="O6756" s="79" t="s">
        <v>780</v>
      </c>
      <c r="P6756" s="79" t="s">
        <v>750</v>
      </c>
    </row>
    <row r="6757" spans="11:16">
      <c r="K6757" s="362">
        <v>52106</v>
      </c>
      <c r="L6757" s="79" t="s">
        <v>771</v>
      </c>
      <c r="N6757" s="79" t="s">
        <v>777</v>
      </c>
      <c r="O6757" s="79" t="s">
        <v>785</v>
      </c>
      <c r="P6757" s="79" t="s">
        <v>750</v>
      </c>
    </row>
    <row r="6758" spans="11:16">
      <c r="K6758" s="362">
        <v>52107</v>
      </c>
      <c r="L6758" s="79" t="s">
        <v>772</v>
      </c>
      <c r="N6758" s="79" t="s">
        <v>752</v>
      </c>
      <c r="O6758" s="79" t="s">
        <v>754</v>
      </c>
      <c r="P6758" s="79" t="s">
        <v>751</v>
      </c>
    </row>
    <row r="6759" spans="11:16">
      <c r="K6759" s="362">
        <v>52108</v>
      </c>
      <c r="L6759" s="79" t="s">
        <v>773</v>
      </c>
      <c r="N6759" s="79" t="s">
        <v>752</v>
      </c>
      <c r="O6759" s="79" t="s">
        <v>780</v>
      </c>
      <c r="P6759" s="79" t="s">
        <v>750</v>
      </c>
    </row>
    <row r="6760" spans="11:16">
      <c r="K6760" s="362">
        <v>52109</v>
      </c>
      <c r="L6760" s="79" t="s">
        <v>774</v>
      </c>
      <c r="N6760" s="79" t="s">
        <v>777</v>
      </c>
      <c r="O6760" s="79" t="s">
        <v>754</v>
      </c>
      <c r="P6760" s="79" t="s">
        <v>750</v>
      </c>
    </row>
    <row r="6761" spans="11:16">
      <c r="K6761" s="362">
        <v>52110</v>
      </c>
      <c r="L6761" s="79" t="s">
        <v>767</v>
      </c>
      <c r="N6761" s="79" t="s">
        <v>781</v>
      </c>
      <c r="O6761" s="79" t="s">
        <v>783</v>
      </c>
      <c r="P6761" s="79" t="s">
        <v>780</v>
      </c>
    </row>
    <row r="6762" spans="11:16">
      <c r="K6762" s="362">
        <v>52111</v>
      </c>
      <c r="L6762" s="79" t="s">
        <v>769</v>
      </c>
      <c r="N6762" s="79" t="s">
        <v>791</v>
      </c>
      <c r="O6762" s="79" t="s">
        <v>783</v>
      </c>
      <c r="P6762" s="79" t="s">
        <v>754</v>
      </c>
    </row>
    <row r="6763" spans="11:16">
      <c r="K6763" s="362">
        <v>52112</v>
      </c>
      <c r="L6763" s="79" t="s">
        <v>770</v>
      </c>
      <c r="N6763" s="79" t="s">
        <v>750</v>
      </c>
      <c r="O6763" s="79" t="s">
        <v>752</v>
      </c>
      <c r="P6763" s="79" t="s">
        <v>780</v>
      </c>
    </row>
    <row r="6764" spans="11:16">
      <c r="K6764" s="362">
        <v>52113</v>
      </c>
      <c r="L6764" s="79" t="s">
        <v>771</v>
      </c>
      <c r="N6764" s="79" t="s">
        <v>751</v>
      </c>
      <c r="O6764" s="79" t="s">
        <v>752</v>
      </c>
      <c r="P6764" s="79" t="s">
        <v>780</v>
      </c>
    </row>
    <row r="6765" spans="11:16">
      <c r="K6765" s="362">
        <v>52114</v>
      </c>
      <c r="L6765" s="79" t="s">
        <v>772</v>
      </c>
      <c r="N6765" s="79" t="s">
        <v>750</v>
      </c>
      <c r="O6765" s="79" t="s">
        <v>783</v>
      </c>
      <c r="P6765" s="79" t="s">
        <v>758</v>
      </c>
    </row>
    <row r="6766" spans="11:16">
      <c r="K6766" s="362">
        <v>52115</v>
      </c>
      <c r="L6766" s="79" t="s">
        <v>773</v>
      </c>
      <c r="N6766" s="79" t="s">
        <v>779</v>
      </c>
      <c r="O6766" s="79" t="s">
        <v>777</v>
      </c>
      <c r="P6766" s="79" t="s">
        <v>775</v>
      </c>
    </row>
    <row r="6767" spans="11:16">
      <c r="K6767" s="362">
        <v>52116</v>
      </c>
      <c r="L6767" s="79" t="s">
        <v>774</v>
      </c>
      <c r="N6767" s="79" t="s">
        <v>784</v>
      </c>
      <c r="O6767" s="79" t="s">
        <v>752</v>
      </c>
      <c r="P6767" s="79" t="s">
        <v>754</v>
      </c>
    </row>
    <row r="6768" spans="11:16">
      <c r="K6768" s="362">
        <v>52117</v>
      </c>
      <c r="L6768" s="79" t="s">
        <v>767</v>
      </c>
      <c r="N6768" s="79" t="s">
        <v>758</v>
      </c>
      <c r="O6768" s="79" t="s">
        <v>781</v>
      </c>
      <c r="P6768" s="79" t="s">
        <v>777</v>
      </c>
    </row>
    <row r="6769" spans="11:16">
      <c r="K6769" s="362">
        <v>52118</v>
      </c>
      <c r="L6769" s="79" t="s">
        <v>769</v>
      </c>
      <c r="N6769" s="79" t="s">
        <v>785</v>
      </c>
      <c r="O6769" s="79" t="s">
        <v>791</v>
      </c>
      <c r="P6769" s="79" t="s">
        <v>782</v>
      </c>
    </row>
    <row r="6770" spans="11:16">
      <c r="K6770" s="362">
        <v>52119</v>
      </c>
      <c r="L6770" s="79" t="s">
        <v>770</v>
      </c>
      <c r="N6770" s="79" t="s">
        <v>775</v>
      </c>
      <c r="O6770" s="79" t="s">
        <v>779</v>
      </c>
      <c r="P6770" s="79" t="s">
        <v>752</v>
      </c>
    </row>
    <row r="6771" spans="11:16">
      <c r="K6771" s="362">
        <v>52120</v>
      </c>
      <c r="L6771" s="79" t="s">
        <v>771</v>
      </c>
      <c r="N6771" s="79" t="s">
        <v>785</v>
      </c>
      <c r="O6771" s="79" t="s">
        <v>781</v>
      </c>
      <c r="P6771" s="79" t="s">
        <v>752</v>
      </c>
    </row>
    <row r="6772" spans="11:16">
      <c r="K6772" s="362">
        <v>52121</v>
      </c>
      <c r="L6772" s="79" t="s">
        <v>772</v>
      </c>
      <c r="N6772" s="79" t="s">
        <v>775</v>
      </c>
      <c r="O6772" s="79" t="s">
        <v>750</v>
      </c>
      <c r="P6772" s="79" t="s">
        <v>778</v>
      </c>
    </row>
    <row r="6773" spans="11:16">
      <c r="K6773" s="362">
        <v>52122</v>
      </c>
      <c r="L6773" s="79" t="s">
        <v>773</v>
      </c>
      <c r="N6773" s="79" t="s">
        <v>754</v>
      </c>
      <c r="O6773" s="79" t="s">
        <v>750</v>
      </c>
      <c r="P6773" s="79" t="s">
        <v>777</v>
      </c>
    </row>
    <row r="6774" spans="11:16">
      <c r="K6774" s="362">
        <v>52123</v>
      </c>
      <c r="L6774" s="79" t="s">
        <v>774</v>
      </c>
      <c r="N6774" s="79" t="s">
        <v>775</v>
      </c>
      <c r="O6774" s="79" t="s">
        <v>776</v>
      </c>
      <c r="P6774" s="79" t="s">
        <v>787</v>
      </c>
    </row>
    <row r="6775" spans="11:16">
      <c r="K6775" s="362">
        <v>52124</v>
      </c>
      <c r="L6775" s="79" t="s">
        <v>767</v>
      </c>
      <c r="N6775" s="79" t="s">
        <v>786</v>
      </c>
      <c r="O6775" s="79" t="s">
        <v>785</v>
      </c>
      <c r="P6775" s="79" t="s">
        <v>750</v>
      </c>
    </row>
    <row r="6776" spans="11:16">
      <c r="K6776" s="362">
        <v>52125</v>
      </c>
      <c r="L6776" s="79" t="s">
        <v>769</v>
      </c>
      <c r="N6776" s="79" t="s">
        <v>777</v>
      </c>
      <c r="O6776" s="79" t="s">
        <v>789</v>
      </c>
      <c r="P6776" s="79" t="s">
        <v>781</v>
      </c>
    </row>
    <row r="6777" spans="11:16">
      <c r="K6777" s="362">
        <v>52126</v>
      </c>
      <c r="L6777" s="79" t="s">
        <v>770</v>
      </c>
      <c r="N6777" s="79" t="s">
        <v>753</v>
      </c>
      <c r="O6777" s="79" t="s">
        <v>785</v>
      </c>
      <c r="P6777" s="79" t="s">
        <v>779</v>
      </c>
    </row>
    <row r="6778" spans="11:16">
      <c r="K6778" s="362">
        <v>52127</v>
      </c>
      <c r="L6778" s="79" t="s">
        <v>771</v>
      </c>
      <c r="N6778" s="79" t="s">
        <v>752</v>
      </c>
      <c r="O6778" s="79" t="s">
        <v>775</v>
      </c>
      <c r="P6778" s="79" t="s">
        <v>779</v>
      </c>
    </row>
    <row r="6779" spans="11:16">
      <c r="K6779" s="362">
        <v>52128</v>
      </c>
      <c r="L6779" s="79" t="s">
        <v>772</v>
      </c>
      <c r="N6779" s="79" t="s">
        <v>777</v>
      </c>
      <c r="O6779" s="79" t="s">
        <v>789</v>
      </c>
      <c r="P6779" s="79" t="s">
        <v>776</v>
      </c>
    </row>
    <row r="6780" spans="11:16">
      <c r="K6780" s="362">
        <v>52129</v>
      </c>
      <c r="L6780" s="79" t="s">
        <v>773</v>
      </c>
      <c r="N6780" s="79" t="s">
        <v>752</v>
      </c>
      <c r="O6780" s="79" t="s">
        <v>775</v>
      </c>
      <c r="P6780" s="79" t="s">
        <v>776</v>
      </c>
    </row>
    <row r="6781" spans="11:16">
      <c r="K6781" s="362">
        <v>52130</v>
      </c>
      <c r="L6781" s="79" t="s">
        <v>774</v>
      </c>
      <c r="N6781" s="79" t="s">
        <v>782</v>
      </c>
      <c r="O6781" s="79" t="s">
        <v>790</v>
      </c>
      <c r="P6781" s="79" t="s">
        <v>750</v>
      </c>
    </row>
    <row r="6782" spans="11:16">
      <c r="K6782" s="362">
        <v>52131</v>
      </c>
      <c r="L6782" s="79" t="s">
        <v>767</v>
      </c>
      <c r="N6782" s="79" t="s">
        <v>750</v>
      </c>
      <c r="O6782" s="79" t="s">
        <v>752</v>
      </c>
      <c r="P6782" s="79" t="s">
        <v>789</v>
      </c>
    </row>
    <row r="6783" spans="11:16">
      <c r="K6783" s="362">
        <v>52132</v>
      </c>
      <c r="L6783" s="79" t="s">
        <v>769</v>
      </c>
      <c r="N6783" s="79" t="s">
        <v>781</v>
      </c>
      <c r="O6783" s="79" t="s">
        <v>752</v>
      </c>
      <c r="P6783" s="79" t="s">
        <v>758</v>
      </c>
    </row>
    <row r="6784" spans="11:16">
      <c r="K6784" s="362">
        <v>52133</v>
      </c>
      <c r="L6784" s="79" t="s">
        <v>770</v>
      </c>
      <c r="N6784" s="79" t="s">
        <v>750</v>
      </c>
      <c r="O6784" s="79" t="s">
        <v>752</v>
      </c>
      <c r="P6784" s="79" t="s">
        <v>780</v>
      </c>
    </row>
    <row r="6785" spans="11:16">
      <c r="K6785" s="362">
        <v>52134</v>
      </c>
      <c r="L6785" s="79" t="s">
        <v>771</v>
      </c>
      <c r="N6785" s="79" t="s">
        <v>750</v>
      </c>
      <c r="O6785" s="79" t="s">
        <v>752</v>
      </c>
      <c r="P6785" s="79" t="s">
        <v>754</v>
      </c>
    </row>
    <row r="6786" spans="11:16">
      <c r="K6786" s="362">
        <v>52135</v>
      </c>
      <c r="L6786" s="79" t="s">
        <v>772</v>
      </c>
      <c r="N6786" s="79" t="s">
        <v>751</v>
      </c>
      <c r="O6786" s="79" t="s">
        <v>782</v>
      </c>
      <c r="P6786" s="79" t="s">
        <v>754</v>
      </c>
    </row>
    <row r="6787" spans="11:16">
      <c r="K6787" s="362">
        <v>52136</v>
      </c>
      <c r="L6787" s="79" t="s">
        <v>773</v>
      </c>
      <c r="N6787" s="79" t="s">
        <v>750</v>
      </c>
      <c r="O6787" s="79" t="s">
        <v>752</v>
      </c>
      <c r="P6787" s="79" t="s">
        <v>780</v>
      </c>
    </row>
    <row r="6788" spans="11:16">
      <c r="K6788" s="362">
        <v>52137</v>
      </c>
      <c r="L6788" s="79" t="s">
        <v>774</v>
      </c>
      <c r="N6788" s="79" t="s">
        <v>776</v>
      </c>
      <c r="O6788" s="79" t="s">
        <v>752</v>
      </c>
      <c r="P6788" s="79" t="s">
        <v>754</v>
      </c>
    </row>
    <row r="6789" spans="11:16">
      <c r="K6789" s="362">
        <v>52138</v>
      </c>
      <c r="L6789" s="79" t="s">
        <v>767</v>
      </c>
      <c r="N6789" s="79" t="s">
        <v>754</v>
      </c>
      <c r="O6789" s="79" t="s">
        <v>781</v>
      </c>
      <c r="P6789" s="79" t="s">
        <v>777</v>
      </c>
    </row>
    <row r="6790" spans="11:16">
      <c r="K6790" s="362">
        <v>52139</v>
      </c>
      <c r="L6790" s="79" t="s">
        <v>769</v>
      </c>
      <c r="N6790" s="79" t="s">
        <v>780</v>
      </c>
      <c r="O6790" s="79" t="s">
        <v>750</v>
      </c>
      <c r="P6790" s="79" t="s">
        <v>783</v>
      </c>
    </row>
    <row r="6791" spans="11:16">
      <c r="K6791" s="362">
        <v>52140</v>
      </c>
      <c r="L6791" s="79" t="s">
        <v>770</v>
      </c>
      <c r="N6791" s="79" t="s">
        <v>758</v>
      </c>
      <c r="O6791" s="79" t="s">
        <v>750</v>
      </c>
      <c r="P6791" s="79" t="s">
        <v>752</v>
      </c>
    </row>
    <row r="6792" spans="11:16">
      <c r="K6792" s="362">
        <v>52141</v>
      </c>
      <c r="L6792" s="79" t="s">
        <v>771</v>
      </c>
      <c r="N6792" s="79" t="s">
        <v>780</v>
      </c>
      <c r="O6792" s="79" t="s">
        <v>751</v>
      </c>
      <c r="P6792" s="79" t="s">
        <v>783</v>
      </c>
    </row>
    <row r="6793" spans="11:16">
      <c r="K6793" s="362">
        <v>52142</v>
      </c>
      <c r="L6793" s="79" t="s">
        <v>772</v>
      </c>
      <c r="N6793" s="79" t="s">
        <v>758</v>
      </c>
      <c r="O6793" s="79" t="s">
        <v>781</v>
      </c>
      <c r="P6793" s="79" t="s">
        <v>777</v>
      </c>
    </row>
    <row r="6794" spans="11:16">
      <c r="K6794" s="362">
        <v>52143</v>
      </c>
      <c r="L6794" s="79" t="s">
        <v>773</v>
      </c>
      <c r="N6794" s="79" t="s">
        <v>754</v>
      </c>
      <c r="O6794" s="79" t="s">
        <v>750</v>
      </c>
      <c r="P6794" s="79" t="s">
        <v>752</v>
      </c>
    </row>
    <row r="6795" spans="11:16">
      <c r="K6795" s="362">
        <v>52144</v>
      </c>
      <c r="L6795" s="79" t="s">
        <v>774</v>
      </c>
      <c r="N6795" s="79" t="s">
        <v>758</v>
      </c>
      <c r="O6795" s="79" t="s">
        <v>750</v>
      </c>
      <c r="P6795" s="79" t="s">
        <v>782</v>
      </c>
    </row>
    <row r="6796" spans="11:16">
      <c r="K6796" s="362">
        <v>52145</v>
      </c>
      <c r="L6796" s="79" t="s">
        <v>767</v>
      </c>
      <c r="N6796" s="79" t="s">
        <v>752</v>
      </c>
      <c r="O6796" s="79" t="s">
        <v>785</v>
      </c>
      <c r="P6796" s="79" t="s">
        <v>750</v>
      </c>
    </row>
    <row r="6797" spans="11:16">
      <c r="K6797" s="362">
        <v>52146</v>
      </c>
      <c r="L6797" s="79" t="s">
        <v>769</v>
      </c>
      <c r="N6797" s="79" t="s">
        <v>752</v>
      </c>
      <c r="O6797" s="79" t="s">
        <v>785</v>
      </c>
      <c r="P6797" s="79" t="s">
        <v>776</v>
      </c>
    </row>
    <row r="6798" spans="11:16">
      <c r="K6798" s="362">
        <v>52147</v>
      </c>
      <c r="L6798" s="79" t="s">
        <v>770</v>
      </c>
      <c r="N6798" s="79" t="s">
        <v>782</v>
      </c>
      <c r="O6798" s="79" t="s">
        <v>788</v>
      </c>
      <c r="P6798" s="79" t="s">
        <v>776</v>
      </c>
    </row>
    <row r="6799" spans="11:16">
      <c r="K6799" s="362">
        <v>52148</v>
      </c>
      <c r="L6799" s="79" t="s">
        <v>771</v>
      </c>
      <c r="N6799" s="79" t="s">
        <v>752</v>
      </c>
      <c r="O6799" s="79" t="s">
        <v>754</v>
      </c>
      <c r="P6799" s="79" t="s">
        <v>750</v>
      </c>
    </row>
    <row r="6800" spans="11:16">
      <c r="K6800" s="362">
        <v>52149</v>
      </c>
      <c r="L6800" s="79" t="s">
        <v>772</v>
      </c>
      <c r="N6800" s="79" t="s">
        <v>782</v>
      </c>
      <c r="O6800" s="79" t="s">
        <v>758</v>
      </c>
      <c r="P6800" s="79" t="s">
        <v>750</v>
      </c>
    </row>
    <row r="6801" spans="11:16">
      <c r="K6801" s="362">
        <v>52150</v>
      </c>
      <c r="L6801" s="79" t="s">
        <v>773</v>
      </c>
      <c r="N6801" s="79" t="s">
        <v>782</v>
      </c>
      <c r="O6801" s="79" t="s">
        <v>775</v>
      </c>
      <c r="P6801" s="79" t="s">
        <v>776</v>
      </c>
    </row>
    <row r="6802" spans="11:16">
      <c r="K6802" s="362">
        <v>52151</v>
      </c>
      <c r="L6802" s="79" t="s">
        <v>774</v>
      </c>
      <c r="N6802" s="79" t="s">
        <v>752</v>
      </c>
      <c r="O6802" s="79" t="s">
        <v>785</v>
      </c>
      <c r="P6802" s="79" t="s">
        <v>750</v>
      </c>
    </row>
    <row r="6803" spans="11:16">
      <c r="K6803" s="362">
        <v>52152</v>
      </c>
      <c r="L6803" s="79" t="s">
        <v>767</v>
      </c>
      <c r="N6803" s="79" t="s">
        <v>779</v>
      </c>
      <c r="O6803" s="79" t="s">
        <v>752</v>
      </c>
      <c r="P6803" s="79" t="s">
        <v>790</v>
      </c>
    </row>
    <row r="6804" spans="11:16">
      <c r="K6804" s="362">
        <v>52153</v>
      </c>
      <c r="L6804" s="79" t="s">
        <v>769</v>
      </c>
      <c r="N6804" s="79" t="s">
        <v>750</v>
      </c>
      <c r="O6804" s="79" t="s">
        <v>778</v>
      </c>
      <c r="P6804" s="79" t="s">
        <v>754</v>
      </c>
    </row>
    <row r="6805" spans="11:16">
      <c r="K6805" s="362">
        <v>52154</v>
      </c>
      <c r="L6805" s="79" t="s">
        <v>770</v>
      </c>
      <c r="N6805" s="79" t="s">
        <v>750</v>
      </c>
      <c r="O6805" s="79" t="s">
        <v>752</v>
      </c>
      <c r="P6805" s="79" t="s">
        <v>780</v>
      </c>
    </row>
    <row r="6806" spans="11:16">
      <c r="K6806" s="362">
        <v>52155</v>
      </c>
      <c r="L6806" s="79" t="s">
        <v>771</v>
      </c>
      <c r="N6806" s="79" t="s">
        <v>750</v>
      </c>
      <c r="O6806" s="79" t="s">
        <v>782</v>
      </c>
      <c r="P6806" s="79" t="s">
        <v>754</v>
      </c>
    </row>
    <row r="6807" spans="11:16">
      <c r="K6807" s="362">
        <v>52156</v>
      </c>
      <c r="L6807" s="79" t="s">
        <v>772</v>
      </c>
      <c r="N6807" s="79" t="s">
        <v>784</v>
      </c>
      <c r="O6807" s="79" t="s">
        <v>752</v>
      </c>
      <c r="P6807" s="79" t="s">
        <v>754</v>
      </c>
    </row>
    <row r="6808" spans="11:16">
      <c r="K6808" s="362">
        <v>52157</v>
      </c>
      <c r="L6808" s="79" t="s">
        <v>773</v>
      </c>
      <c r="N6808" s="79" t="s">
        <v>750</v>
      </c>
      <c r="O6808" s="79" t="s">
        <v>777</v>
      </c>
      <c r="P6808" s="79" t="s">
        <v>754</v>
      </c>
    </row>
    <row r="6809" spans="11:16">
      <c r="K6809" s="362">
        <v>52158</v>
      </c>
      <c r="L6809" s="79" t="s">
        <v>774</v>
      </c>
      <c r="N6809" s="79" t="s">
        <v>750</v>
      </c>
      <c r="O6809" s="79" t="s">
        <v>787</v>
      </c>
      <c r="P6809" s="79" t="s">
        <v>788</v>
      </c>
    </row>
    <row r="6810" spans="11:16">
      <c r="K6810" s="362">
        <v>52159</v>
      </c>
      <c r="L6810" s="79" t="s">
        <v>767</v>
      </c>
      <c r="N6810" s="79" t="s">
        <v>754</v>
      </c>
      <c r="O6810" s="79" t="s">
        <v>776</v>
      </c>
      <c r="P6810" s="79" t="s">
        <v>753</v>
      </c>
    </row>
    <row r="6811" spans="11:16">
      <c r="K6811" s="362">
        <v>52160</v>
      </c>
      <c r="L6811" s="79" t="s">
        <v>769</v>
      </c>
      <c r="N6811" s="79" t="s">
        <v>780</v>
      </c>
      <c r="O6811" s="79" t="s">
        <v>781</v>
      </c>
      <c r="P6811" s="79" t="s">
        <v>783</v>
      </c>
    </row>
    <row r="6812" spans="11:16">
      <c r="K6812" s="362">
        <v>52161</v>
      </c>
      <c r="L6812" s="79" t="s">
        <v>770</v>
      </c>
      <c r="N6812" s="79" t="s">
        <v>790</v>
      </c>
      <c r="O6812" s="79" t="s">
        <v>750</v>
      </c>
      <c r="P6812" s="79" t="s">
        <v>752</v>
      </c>
    </row>
    <row r="6813" spans="11:16">
      <c r="K6813" s="362">
        <v>52162</v>
      </c>
      <c r="L6813" s="79" t="s">
        <v>771</v>
      </c>
      <c r="N6813" s="79" t="s">
        <v>758</v>
      </c>
      <c r="O6813" s="79" t="s">
        <v>781</v>
      </c>
      <c r="P6813" s="79" t="s">
        <v>777</v>
      </c>
    </row>
    <row r="6814" spans="11:16">
      <c r="K6814" s="362">
        <v>52163</v>
      </c>
      <c r="L6814" s="79" t="s">
        <v>772</v>
      </c>
      <c r="N6814" s="79" t="s">
        <v>785</v>
      </c>
      <c r="O6814" s="79" t="s">
        <v>791</v>
      </c>
      <c r="P6814" s="79" t="s">
        <v>782</v>
      </c>
    </row>
    <row r="6815" spans="11:16">
      <c r="K6815" s="362">
        <v>52164</v>
      </c>
      <c r="L6815" s="79" t="s">
        <v>773</v>
      </c>
      <c r="N6815" s="79" t="s">
        <v>775</v>
      </c>
      <c r="O6815" s="79" t="s">
        <v>779</v>
      </c>
      <c r="P6815" s="79" t="s">
        <v>752</v>
      </c>
    </row>
    <row r="6816" spans="11:16">
      <c r="K6816" s="362">
        <v>52165</v>
      </c>
      <c r="L6816" s="79" t="s">
        <v>774</v>
      </c>
      <c r="N6816" s="79" t="s">
        <v>785</v>
      </c>
      <c r="O6816" s="79" t="s">
        <v>781</v>
      </c>
      <c r="P6816" s="79" t="s">
        <v>752</v>
      </c>
    </row>
    <row r="6817" spans="11:16">
      <c r="K6817" s="362">
        <v>52166</v>
      </c>
      <c r="L6817" s="79" t="s">
        <v>767</v>
      </c>
      <c r="N6817" s="79" t="s">
        <v>783</v>
      </c>
      <c r="O6817" s="79" t="s">
        <v>754</v>
      </c>
      <c r="P6817" s="79" t="s">
        <v>784</v>
      </c>
    </row>
    <row r="6818" spans="11:16">
      <c r="K6818" s="362">
        <v>52167</v>
      </c>
      <c r="L6818" s="79" t="s">
        <v>769</v>
      </c>
      <c r="N6818" s="79" t="s">
        <v>752</v>
      </c>
      <c r="O6818" s="79" t="s">
        <v>754</v>
      </c>
      <c r="P6818" s="79" t="s">
        <v>781</v>
      </c>
    </row>
    <row r="6819" spans="11:16">
      <c r="K6819" s="362">
        <v>52168</v>
      </c>
      <c r="L6819" s="79" t="s">
        <v>770</v>
      </c>
      <c r="N6819" s="79" t="s">
        <v>783</v>
      </c>
      <c r="O6819" s="79" t="s">
        <v>775</v>
      </c>
      <c r="P6819" s="79" t="s">
        <v>792</v>
      </c>
    </row>
    <row r="6820" spans="11:16">
      <c r="K6820" s="362">
        <v>52169</v>
      </c>
      <c r="L6820" s="79" t="s">
        <v>771</v>
      </c>
      <c r="N6820" s="79" t="s">
        <v>786</v>
      </c>
      <c r="O6820" s="79" t="s">
        <v>785</v>
      </c>
      <c r="P6820" s="79" t="s">
        <v>750</v>
      </c>
    </row>
    <row r="6821" spans="11:16">
      <c r="K6821" s="362">
        <v>52170</v>
      </c>
      <c r="L6821" s="79" t="s">
        <v>772</v>
      </c>
      <c r="N6821" s="79" t="s">
        <v>777</v>
      </c>
      <c r="O6821" s="79" t="s">
        <v>789</v>
      </c>
      <c r="P6821" s="79" t="s">
        <v>781</v>
      </c>
    </row>
    <row r="6822" spans="11:16">
      <c r="K6822" s="362">
        <v>52171</v>
      </c>
      <c r="L6822" s="79" t="s">
        <v>773</v>
      </c>
      <c r="N6822" s="79" t="s">
        <v>786</v>
      </c>
      <c r="O6822" s="79" t="s">
        <v>754</v>
      </c>
      <c r="P6822" s="79" t="s">
        <v>750</v>
      </c>
    </row>
    <row r="6823" spans="11:16">
      <c r="K6823" s="362">
        <v>52172</v>
      </c>
      <c r="L6823" s="79" t="s">
        <v>774</v>
      </c>
      <c r="N6823" s="79" t="s">
        <v>786</v>
      </c>
      <c r="O6823" s="79" t="s">
        <v>758</v>
      </c>
      <c r="P6823" s="79" t="s">
        <v>776</v>
      </c>
    </row>
    <row r="6824" spans="11:16">
      <c r="K6824" s="362">
        <v>52173</v>
      </c>
      <c r="L6824" s="79" t="s">
        <v>767</v>
      </c>
      <c r="N6824" s="79" t="s">
        <v>776</v>
      </c>
      <c r="O6824" s="79" t="s">
        <v>752</v>
      </c>
      <c r="P6824" s="79" t="s">
        <v>754</v>
      </c>
    </row>
    <row r="6825" spans="11:16">
      <c r="K6825" s="362">
        <v>52174</v>
      </c>
      <c r="L6825" s="79" t="s">
        <v>769</v>
      </c>
      <c r="N6825" s="79" t="s">
        <v>779</v>
      </c>
      <c r="O6825" s="79" t="s">
        <v>777</v>
      </c>
      <c r="P6825" s="79" t="s">
        <v>780</v>
      </c>
    </row>
    <row r="6826" spans="11:16">
      <c r="K6826" s="362">
        <v>52175</v>
      </c>
      <c r="L6826" s="79" t="s">
        <v>770</v>
      </c>
      <c r="N6826" s="79" t="s">
        <v>750</v>
      </c>
      <c r="O6826" s="79" t="s">
        <v>777</v>
      </c>
      <c r="P6826" s="79" t="s">
        <v>754</v>
      </c>
    </row>
    <row r="6827" spans="11:16">
      <c r="K6827" s="362">
        <v>52176</v>
      </c>
      <c r="L6827" s="79" t="s">
        <v>771</v>
      </c>
      <c r="N6827" s="79" t="s">
        <v>792</v>
      </c>
      <c r="O6827" s="79" t="s">
        <v>782</v>
      </c>
      <c r="P6827" s="79" t="s">
        <v>780</v>
      </c>
    </row>
    <row r="6828" spans="11:16">
      <c r="K6828" s="362">
        <v>52177</v>
      </c>
      <c r="L6828" s="79" t="s">
        <v>772</v>
      </c>
      <c r="N6828" s="79" t="s">
        <v>750</v>
      </c>
      <c r="O6828" s="79" t="s">
        <v>777</v>
      </c>
      <c r="P6828" s="79" t="s">
        <v>785</v>
      </c>
    </row>
    <row r="6829" spans="11:16">
      <c r="K6829" s="362">
        <v>52178</v>
      </c>
      <c r="L6829" s="79" t="s">
        <v>773</v>
      </c>
      <c r="N6829" s="79" t="s">
        <v>750</v>
      </c>
      <c r="O6829" s="79" t="s">
        <v>752</v>
      </c>
      <c r="P6829" s="79" t="s">
        <v>754</v>
      </c>
    </row>
    <row r="6830" spans="11:16">
      <c r="K6830" s="362">
        <v>52179</v>
      </c>
      <c r="L6830" s="79" t="s">
        <v>774</v>
      </c>
      <c r="N6830" s="79" t="s">
        <v>751</v>
      </c>
      <c r="O6830" s="79" t="s">
        <v>752</v>
      </c>
      <c r="P6830" s="79" t="s">
        <v>780</v>
      </c>
    </row>
    <row r="6831" spans="11:16">
      <c r="K6831" s="362">
        <v>52180</v>
      </c>
      <c r="L6831" s="79" t="s">
        <v>767</v>
      </c>
      <c r="N6831" s="79" t="s">
        <v>754</v>
      </c>
      <c r="O6831" s="79" t="s">
        <v>781</v>
      </c>
      <c r="P6831" s="79" t="s">
        <v>752</v>
      </c>
    </row>
    <row r="6832" spans="11:16">
      <c r="K6832" s="362">
        <v>52181</v>
      </c>
      <c r="L6832" s="79" t="s">
        <v>769</v>
      </c>
      <c r="N6832" s="79" t="s">
        <v>754</v>
      </c>
      <c r="O6832" s="79" t="s">
        <v>781</v>
      </c>
      <c r="P6832" s="79" t="s">
        <v>783</v>
      </c>
    </row>
    <row r="6833" spans="11:16">
      <c r="K6833" s="362">
        <v>52182</v>
      </c>
      <c r="L6833" s="79" t="s">
        <v>770</v>
      </c>
      <c r="N6833" s="79" t="s">
        <v>780</v>
      </c>
      <c r="O6833" s="79" t="s">
        <v>791</v>
      </c>
      <c r="P6833" s="79" t="s">
        <v>783</v>
      </c>
    </row>
    <row r="6834" spans="11:16">
      <c r="K6834" s="362">
        <v>52183</v>
      </c>
      <c r="L6834" s="79" t="s">
        <v>771</v>
      </c>
      <c r="N6834" s="79" t="s">
        <v>754</v>
      </c>
      <c r="O6834" s="79" t="s">
        <v>750</v>
      </c>
      <c r="P6834" s="79" t="s">
        <v>752</v>
      </c>
    </row>
    <row r="6835" spans="11:16">
      <c r="K6835" s="362">
        <v>52184</v>
      </c>
      <c r="L6835" s="79" t="s">
        <v>772</v>
      </c>
      <c r="N6835" s="79" t="s">
        <v>780</v>
      </c>
      <c r="O6835" s="79" t="s">
        <v>751</v>
      </c>
      <c r="P6835" s="79" t="s">
        <v>752</v>
      </c>
    </row>
    <row r="6836" spans="11:16">
      <c r="K6836" s="362">
        <v>52185</v>
      </c>
      <c r="L6836" s="79" t="s">
        <v>773</v>
      </c>
      <c r="N6836" s="79" t="s">
        <v>780</v>
      </c>
      <c r="O6836" s="79" t="s">
        <v>776</v>
      </c>
      <c r="P6836" s="79" t="s">
        <v>783</v>
      </c>
    </row>
    <row r="6837" spans="11:16">
      <c r="K6837" s="362">
        <v>52186</v>
      </c>
      <c r="L6837" s="79" t="s">
        <v>774</v>
      </c>
      <c r="N6837" s="79" t="s">
        <v>754</v>
      </c>
      <c r="O6837" s="79" t="s">
        <v>781</v>
      </c>
      <c r="P6837" s="79" t="s">
        <v>752</v>
      </c>
    </row>
    <row r="6838" spans="11:16">
      <c r="K6838" s="362">
        <v>52187</v>
      </c>
      <c r="L6838" s="79" t="s">
        <v>767</v>
      </c>
      <c r="N6838" s="79" t="s">
        <v>782</v>
      </c>
      <c r="O6838" s="79" t="s">
        <v>754</v>
      </c>
      <c r="P6838" s="79" t="s">
        <v>784</v>
      </c>
    </row>
    <row r="6839" spans="11:16">
      <c r="K6839" s="362">
        <v>52188</v>
      </c>
      <c r="L6839" s="79" t="s">
        <v>769</v>
      </c>
      <c r="N6839" s="79" t="s">
        <v>752</v>
      </c>
      <c r="O6839" s="79" t="s">
        <v>790</v>
      </c>
      <c r="P6839" s="79" t="s">
        <v>750</v>
      </c>
    </row>
    <row r="6840" spans="11:16">
      <c r="K6840" s="362">
        <v>52189</v>
      </c>
      <c r="L6840" s="79" t="s">
        <v>770</v>
      </c>
      <c r="N6840" s="79" t="s">
        <v>752</v>
      </c>
      <c r="O6840" s="79" t="s">
        <v>754</v>
      </c>
      <c r="P6840" s="79" t="s">
        <v>779</v>
      </c>
    </row>
    <row r="6841" spans="11:16">
      <c r="K6841" s="362">
        <v>52190</v>
      </c>
      <c r="L6841" s="79" t="s">
        <v>771</v>
      </c>
      <c r="N6841" s="79" t="s">
        <v>752</v>
      </c>
      <c r="O6841" s="79" t="s">
        <v>780</v>
      </c>
      <c r="P6841" s="79" t="s">
        <v>750</v>
      </c>
    </row>
    <row r="6842" spans="11:16">
      <c r="K6842" s="362">
        <v>52191</v>
      </c>
      <c r="L6842" s="79" t="s">
        <v>772</v>
      </c>
      <c r="N6842" s="79" t="s">
        <v>778</v>
      </c>
      <c r="O6842" s="79" t="s">
        <v>754</v>
      </c>
      <c r="P6842" s="79" t="s">
        <v>750</v>
      </c>
    </row>
    <row r="6843" spans="11:16">
      <c r="K6843" s="362">
        <v>52192</v>
      </c>
      <c r="L6843" s="79" t="s">
        <v>773</v>
      </c>
      <c r="N6843" s="79" t="s">
        <v>752</v>
      </c>
      <c r="O6843" s="79" t="s">
        <v>785</v>
      </c>
      <c r="P6843" s="79" t="s">
        <v>750</v>
      </c>
    </row>
    <row r="6844" spans="11:16">
      <c r="K6844" s="362">
        <v>52193</v>
      </c>
      <c r="L6844" s="79" t="s">
        <v>774</v>
      </c>
      <c r="N6844" s="79" t="s">
        <v>752</v>
      </c>
      <c r="O6844" s="79" t="s">
        <v>789</v>
      </c>
      <c r="P6844" s="79" t="s">
        <v>791</v>
      </c>
    </row>
    <row r="6845" spans="11:16">
      <c r="K6845" s="362">
        <v>52194</v>
      </c>
      <c r="L6845" s="79" t="s">
        <v>767</v>
      </c>
      <c r="N6845" s="79" t="s">
        <v>750</v>
      </c>
      <c r="O6845" s="79" t="s">
        <v>783</v>
      </c>
      <c r="P6845" s="79" t="s">
        <v>758</v>
      </c>
    </row>
    <row r="6846" spans="11:16">
      <c r="K6846" s="362">
        <v>52195</v>
      </c>
      <c r="L6846" s="79" t="s">
        <v>769</v>
      </c>
      <c r="N6846" s="79" t="s">
        <v>779</v>
      </c>
      <c r="O6846" s="79" t="s">
        <v>777</v>
      </c>
      <c r="P6846" s="79" t="s">
        <v>775</v>
      </c>
    </row>
    <row r="6847" spans="11:16">
      <c r="K6847" s="362">
        <v>52196</v>
      </c>
      <c r="L6847" s="79" t="s">
        <v>770</v>
      </c>
      <c r="N6847" s="79" t="s">
        <v>784</v>
      </c>
      <c r="O6847" s="79" t="s">
        <v>752</v>
      </c>
      <c r="P6847" s="79" t="s">
        <v>754</v>
      </c>
    </row>
    <row r="6848" spans="11:16">
      <c r="K6848" s="362">
        <v>52197</v>
      </c>
      <c r="L6848" s="79" t="s">
        <v>771</v>
      </c>
      <c r="N6848" s="79" t="s">
        <v>751</v>
      </c>
      <c r="O6848" s="79" t="s">
        <v>777</v>
      </c>
      <c r="P6848" s="79" t="s">
        <v>785</v>
      </c>
    </row>
    <row r="6849" spans="11:16">
      <c r="K6849" s="362">
        <v>52198</v>
      </c>
      <c r="L6849" s="79" t="s">
        <v>772</v>
      </c>
      <c r="N6849" s="79" t="s">
        <v>781</v>
      </c>
      <c r="O6849" s="79" t="s">
        <v>786</v>
      </c>
      <c r="P6849" s="79" t="s">
        <v>780</v>
      </c>
    </row>
    <row r="6850" spans="11:16">
      <c r="K6850" s="362">
        <v>52199</v>
      </c>
      <c r="L6850" s="79" t="s">
        <v>773</v>
      </c>
      <c r="N6850" s="79" t="s">
        <v>776</v>
      </c>
      <c r="O6850" s="79" t="s">
        <v>752</v>
      </c>
      <c r="P6850" s="79" t="s">
        <v>780</v>
      </c>
    </row>
    <row r="6851" spans="11:16">
      <c r="K6851" s="362">
        <v>52200</v>
      </c>
      <c r="L6851" s="79" t="s">
        <v>774</v>
      </c>
      <c r="N6851" s="79" t="s">
        <v>750</v>
      </c>
      <c r="O6851" s="79" t="s">
        <v>782</v>
      </c>
      <c r="P6851" s="79" t="s">
        <v>754</v>
      </c>
    </row>
    <row r="6852" spans="11:16">
      <c r="K6852" s="362">
        <v>52201</v>
      </c>
      <c r="L6852" s="79" t="s">
        <v>767</v>
      </c>
      <c r="N6852" s="79" t="s">
        <v>790</v>
      </c>
      <c r="O6852" s="79" t="s">
        <v>750</v>
      </c>
      <c r="P6852" s="79" t="s">
        <v>752</v>
      </c>
    </row>
    <row r="6853" spans="11:16">
      <c r="K6853" s="362">
        <v>52202</v>
      </c>
      <c r="L6853" s="79" t="s">
        <v>769</v>
      </c>
      <c r="N6853" s="79" t="s">
        <v>754</v>
      </c>
      <c r="O6853" s="79" t="s">
        <v>781</v>
      </c>
      <c r="P6853" s="79" t="s">
        <v>752</v>
      </c>
    </row>
    <row r="6854" spans="11:16">
      <c r="K6854" s="362">
        <v>52203</v>
      </c>
      <c r="L6854" s="79" t="s">
        <v>770</v>
      </c>
      <c r="N6854" s="79" t="s">
        <v>754</v>
      </c>
      <c r="O6854" s="79" t="s">
        <v>792</v>
      </c>
      <c r="P6854" s="79" t="s">
        <v>786</v>
      </c>
    </row>
    <row r="6855" spans="11:16">
      <c r="K6855" s="362">
        <v>52204</v>
      </c>
      <c r="L6855" s="79" t="s">
        <v>771</v>
      </c>
      <c r="N6855" s="79" t="s">
        <v>754</v>
      </c>
      <c r="O6855" s="79" t="s">
        <v>776</v>
      </c>
      <c r="P6855" s="79" t="s">
        <v>753</v>
      </c>
    </row>
    <row r="6856" spans="11:16">
      <c r="K6856" s="362">
        <v>52205</v>
      </c>
      <c r="L6856" s="79" t="s">
        <v>772</v>
      </c>
      <c r="N6856" s="79" t="s">
        <v>780</v>
      </c>
      <c r="O6856" s="79" t="s">
        <v>781</v>
      </c>
      <c r="P6856" s="79" t="s">
        <v>783</v>
      </c>
    </row>
    <row r="6857" spans="11:16">
      <c r="K6857" s="362">
        <v>52206</v>
      </c>
      <c r="L6857" s="79" t="s">
        <v>773</v>
      </c>
      <c r="N6857" s="79" t="s">
        <v>790</v>
      </c>
      <c r="O6857" s="79" t="s">
        <v>750</v>
      </c>
      <c r="P6857" s="79" t="s">
        <v>752</v>
      </c>
    </row>
    <row r="6858" spans="11:16">
      <c r="K6858" s="362">
        <v>52207</v>
      </c>
      <c r="L6858" s="79" t="s">
        <v>774</v>
      </c>
      <c r="N6858" s="79" t="s">
        <v>758</v>
      </c>
      <c r="O6858" s="79" t="s">
        <v>781</v>
      </c>
      <c r="P6858" s="79" t="s">
        <v>777</v>
      </c>
    </row>
    <row r="6859" spans="11:16">
      <c r="K6859" s="362">
        <v>52208</v>
      </c>
      <c r="L6859" s="79" t="s">
        <v>767</v>
      </c>
      <c r="N6859" s="79" t="s">
        <v>777</v>
      </c>
      <c r="O6859" s="79" t="s">
        <v>788</v>
      </c>
      <c r="P6859" s="79" t="s">
        <v>779</v>
      </c>
    </row>
    <row r="6860" spans="11:16">
      <c r="K6860" s="362">
        <v>52209</v>
      </c>
      <c r="L6860" s="79" t="s">
        <v>769</v>
      </c>
      <c r="N6860" s="79" t="s">
        <v>783</v>
      </c>
      <c r="O6860" s="79" t="s">
        <v>780</v>
      </c>
      <c r="P6860" s="79" t="s">
        <v>750</v>
      </c>
    </row>
    <row r="6861" spans="11:16">
      <c r="K6861" s="362">
        <v>52210</v>
      </c>
      <c r="L6861" s="79" t="s">
        <v>770</v>
      </c>
      <c r="N6861" s="79" t="s">
        <v>777</v>
      </c>
      <c r="O6861" s="79" t="s">
        <v>785</v>
      </c>
      <c r="P6861" s="79" t="s">
        <v>750</v>
      </c>
    </row>
    <row r="6862" spans="11:16">
      <c r="K6862" s="362">
        <v>52211</v>
      </c>
      <c r="L6862" s="79" t="s">
        <v>771</v>
      </c>
      <c r="N6862" s="79" t="s">
        <v>783</v>
      </c>
      <c r="O6862" s="79" t="s">
        <v>754</v>
      </c>
      <c r="P6862" s="79" t="s">
        <v>784</v>
      </c>
    </row>
    <row r="6863" spans="11:16">
      <c r="K6863" s="362">
        <v>52212</v>
      </c>
      <c r="L6863" s="79" t="s">
        <v>772</v>
      </c>
      <c r="N6863" s="79" t="s">
        <v>752</v>
      </c>
      <c r="O6863" s="79" t="s">
        <v>754</v>
      </c>
      <c r="P6863" s="79" t="s">
        <v>781</v>
      </c>
    </row>
    <row r="6864" spans="11:16">
      <c r="K6864" s="362">
        <v>52213</v>
      </c>
      <c r="L6864" s="79" t="s">
        <v>773</v>
      </c>
      <c r="N6864" s="79" t="s">
        <v>783</v>
      </c>
      <c r="O6864" s="79" t="s">
        <v>775</v>
      </c>
      <c r="P6864" s="79" t="s">
        <v>792</v>
      </c>
    </row>
    <row r="6865" spans="11:16">
      <c r="K6865" s="362">
        <v>52214</v>
      </c>
      <c r="L6865" s="79" t="s">
        <v>774</v>
      </c>
      <c r="N6865" s="79" t="s">
        <v>786</v>
      </c>
      <c r="O6865" s="79" t="s">
        <v>785</v>
      </c>
      <c r="P6865" s="79" t="s">
        <v>750</v>
      </c>
    </row>
    <row r="6866" spans="11:16">
      <c r="K6866" s="362">
        <v>52215</v>
      </c>
      <c r="L6866" s="79" t="s">
        <v>767</v>
      </c>
      <c r="N6866" s="79" t="s">
        <v>781</v>
      </c>
      <c r="O6866" s="79" t="s">
        <v>787</v>
      </c>
      <c r="P6866" s="79" t="s">
        <v>785</v>
      </c>
    </row>
    <row r="6867" spans="11:16">
      <c r="K6867" s="362">
        <v>52216</v>
      </c>
      <c r="L6867" s="79" t="s">
        <v>769</v>
      </c>
      <c r="N6867" s="79" t="s">
        <v>751</v>
      </c>
      <c r="O6867" s="79" t="s">
        <v>777</v>
      </c>
      <c r="P6867" s="79" t="s">
        <v>780</v>
      </c>
    </row>
    <row r="6868" spans="11:16">
      <c r="K6868" s="362">
        <v>52217</v>
      </c>
      <c r="L6868" s="79" t="s">
        <v>770</v>
      </c>
      <c r="N6868" s="79" t="s">
        <v>750</v>
      </c>
      <c r="O6868" s="79" t="s">
        <v>783</v>
      </c>
      <c r="P6868" s="79" t="s">
        <v>780</v>
      </c>
    </row>
    <row r="6869" spans="11:16">
      <c r="K6869" s="362">
        <v>52218</v>
      </c>
      <c r="L6869" s="79" t="s">
        <v>771</v>
      </c>
      <c r="N6869" s="79" t="s">
        <v>781</v>
      </c>
      <c r="O6869" s="79" t="s">
        <v>787</v>
      </c>
      <c r="P6869" s="79" t="s">
        <v>775</v>
      </c>
    </row>
    <row r="6870" spans="11:16">
      <c r="K6870" s="362">
        <v>52219</v>
      </c>
      <c r="L6870" s="79" t="s">
        <v>772</v>
      </c>
      <c r="N6870" s="79" t="s">
        <v>750</v>
      </c>
      <c r="O6870" s="79" t="s">
        <v>783</v>
      </c>
      <c r="P6870" s="79" t="s">
        <v>775</v>
      </c>
    </row>
    <row r="6871" spans="11:16">
      <c r="K6871" s="362">
        <v>52220</v>
      </c>
      <c r="L6871" s="79" t="s">
        <v>773</v>
      </c>
      <c r="N6871" s="79" t="s">
        <v>779</v>
      </c>
      <c r="O6871" s="79" t="s">
        <v>778</v>
      </c>
      <c r="P6871" s="79" t="s">
        <v>754</v>
      </c>
    </row>
    <row r="6872" spans="11:16">
      <c r="K6872" s="362">
        <v>52221</v>
      </c>
      <c r="L6872" s="79" t="s">
        <v>774</v>
      </c>
      <c r="N6872" s="79" t="s">
        <v>750</v>
      </c>
      <c r="O6872" s="79" t="s">
        <v>752</v>
      </c>
      <c r="P6872" s="79" t="s">
        <v>789</v>
      </c>
    </row>
    <row r="6873" spans="11:16">
      <c r="K6873" s="362">
        <v>52222</v>
      </c>
      <c r="L6873" s="79" t="s">
        <v>767</v>
      </c>
      <c r="N6873" s="79" t="s">
        <v>785</v>
      </c>
      <c r="O6873" s="79" t="s">
        <v>750</v>
      </c>
      <c r="P6873" s="79" t="s">
        <v>753</v>
      </c>
    </row>
    <row r="6874" spans="11:16">
      <c r="K6874" s="362">
        <v>52223</v>
      </c>
      <c r="L6874" s="79" t="s">
        <v>769</v>
      </c>
      <c r="N6874" s="79" t="s">
        <v>754</v>
      </c>
      <c r="O6874" s="79" t="s">
        <v>750</v>
      </c>
      <c r="P6874" s="79" t="s">
        <v>782</v>
      </c>
    </row>
    <row r="6875" spans="11:16">
      <c r="K6875" s="362">
        <v>52224</v>
      </c>
      <c r="L6875" s="79" t="s">
        <v>770</v>
      </c>
      <c r="N6875" s="79" t="s">
        <v>754</v>
      </c>
      <c r="O6875" s="79" t="s">
        <v>750</v>
      </c>
      <c r="P6875" s="79" t="s">
        <v>752</v>
      </c>
    </row>
    <row r="6876" spans="11:16">
      <c r="K6876" s="362">
        <v>52225</v>
      </c>
      <c r="L6876" s="79" t="s">
        <v>771</v>
      </c>
      <c r="N6876" s="79" t="s">
        <v>758</v>
      </c>
      <c r="O6876" s="79" t="s">
        <v>779</v>
      </c>
      <c r="P6876" s="79" t="s">
        <v>752</v>
      </c>
    </row>
    <row r="6877" spans="11:16">
      <c r="K6877" s="362">
        <v>52226</v>
      </c>
      <c r="L6877" s="79" t="s">
        <v>772</v>
      </c>
      <c r="N6877" s="79" t="s">
        <v>754</v>
      </c>
      <c r="O6877" s="79" t="s">
        <v>750</v>
      </c>
      <c r="P6877" s="79" t="s">
        <v>782</v>
      </c>
    </row>
    <row r="6878" spans="11:16">
      <c r="K6878" s="362">
        <v>52227</v>
      </c>
      <c r="L6878" s="79" t="s">
        <v>773</v>
      </c>
      <c r="N6878" s="79" t="s">
        <v>775</v>
      </c>
      <c r="O6878" s="79" t="s">
        <v>750</v>
      </c>
      <c r="P6878" s="79" t="s">
        <v>782</v>
      </c>
    </row>
    <row r="6879" spans="11:16">
      <c r="K6879" s="362">
        <v>52228</v>
      </c>
      <c r="L6879" s="79" t="s">
        <v>774</v>
      </c>
      <c r="N6879" s="79" t="s">
        <v>754</v>
      </c>
      <c r="O6879" s="79" t="s">
        <v>779</v>
      </c>
      <c r="P6879" s="79" t="s">
        <v>752</v>
      </c>
    </row>
    <row r="6880" spans="11:16">
      <c r="K6880" s="362">
        <v>52229</v>
      </c>
      <c r="L6880" s="79" t="s">
        <v>767</v>
      </c>
      <c r="N6880" s="79" t="s">
        <v>778</v>
      </c>
      <c r="O6880" s="79" t="s">
        <v>754</v>
      </c>
      <c r="P6880" s="79" t="s">
        <v>750</v>
      </c>
    </row>
    <row r="6881" spans="11:16">
      <c r="K6881" s="362">
        <v>52230</v>
      </c>
      <c r="L6881" s="79" t="s">
        <v>769</v>
      </c>
      <c r="N6881" s="79" t="s">
        <v>752</v>
      </c>
      <c r="O6881" s="79" t="s">
        <v>785</v>
      </c>
      <c r="P6881" s="79" t="s">
        <v>750</v>
      </c>
    </row>
    <row r="6882" spans="11:16">
      <c r="K6882" s="362">
        <v>52231</v>
      </c>
      <c r="L6882" s="79" t="s">
        <v>770</v>
      </c>
      <c r="N6882" s="79" t="s">
        <v>752</v>
      </c>
      <c r="O6882" s="79" t="s">
        <v>789</v>
      </c>
      <c r="P6882" s="79" t="s">
        <v>791</v>
      </c>
    </row>
    <row r="6883" spans="11:16">
      <c r="K6883" s="362">
        <v>52232</v>
      </c>
      <c r="L6883" s="79" t="s">
        <v>771</v>
      </c>
      <c r="N6883" s="79" t="s">
        <v>752</v>
      </c>
      <c r="O6883" s="79" t="s">
        <v>775</v>
      </c>
      <c r="P6883" s="79" t="s">
        <v>751</v>
      </c>
    </row>
    <row r="6884" spans="11:16">
      <c r="K6884" s="362">
        <v>52233</v>
      </c>
      <c r="L6884" s="79" t="s">
        <v>772</v>
      </c>
      <c r="N6884" s="79" t="s">
        <v>782</v>
      </c>
      <c r="O6884" s="79" t="s">
        <v>785</v>
      </c>
      <c r="P6884" s="79" t="s">
        <v>776</v>
      </c>
    </row>
    <row r="6885" spans="11:16">
      <c r="K6885" s="362">
        <v>52234</v>
      </c>
      <c r="L6885" s="79" t="s">
        <v>773</v>
      </c>
      <c r="N6885" s="79" t="s">
        <v>778</v>
      </c>
      <c r="O6885" s="79" t="s">
        <v>754</v>
      </c>
      <c r="P6885" s="79" t="s">
        <v>750</v>
      </c>
    </row>
    <row r="6886" spans="11:16">
      <c r="K6886" s="362">
        <v>52235</v>
      </c>
      <c r="L6886" s="79" t="s">
        <v>774</v>
      </c>
      <c r="N6886" s="79" t="s">
        <v>753</v>
      </c>
      <c r="O6886" s="79" t="s">
        <v>785</v>
      </c>
      <c r="P6886" s="79" t="s">
        <v>781</v>
      </c>
    </row>
    <row r="6887" spans="11:16">
      <c r="K6887" s="362">
        <v>52236</v>
      </c>
      <c r="L6887" s="79" t="s">
        <v>767</v>
      </c>
      <c r="N6887" s="79" t="s">
        <v>781</v>
      </c>
      <c r="O6887" s="79" t="s">
        <v>786</v>
      </c>
      <c r="P6887" s="79" t="s">
        <v>780</v>
      </c>
    </row>
    <row r="6888" spans="11:16">
      <c r="K6888" s="362">
        <v>52237</v>
      </c>
      <c r="L6888" s="79" t="s">
        <v>769</v>
      </c>
      <c r="N6888" s="79" t="s">
        <v>776</v>
      </c>
      <c r="O6888" s="79" t="s">
        <v>782</v>
      </c>
      <c r="P6888" s="79" t="s">
        <v>754</v>
      </c>
    </row>
    <row r="6889" spans="11:16">
      <c r="K6889" s="362">
        <v>52238</v>
      </c>
      <c r="L6889" s="79" t="s">
        <v>770</v>
      </c>
      <c r="N6889" s="79" t="s">
        <v>781</v>
      </c>
      <c r="O6889" s="79" t="s">
        <v>777</v>
      </c>
      <c r="P6889" s="79" t="s">
        <v>754</v>
      </c>
    </row>
    <row r="6890" spans="11:16">
      <c r="K6890" s="362">
        <v>52239</v>
      </c>
      <c r="L6890" s="79" t="s">
        <v>771</v>
      </c>
      <c r="N6890" s="79" t="s">
        <v>776</v>
      </c>
      <c r="O6890" s="79" t="s">
        <v>752</v>
      </c>
      <c r="P6890" s="79" t="s">
        <v>790</v>
      </c>
    </row>
    <row r="6891" spans="11:16">
      <c r="K6891" s="362">
        <v>52240</v>
      </c>
      <c r="L6891" s="79" t="s">
        <v>772</v>
      </c>
      <c r="N6891" s="79" t="s">
        <v>750</v>
      </c>
      <c r="O6891" s="79" t="s">
        <v>752</v>
      </c>
      <c r="P6891" s="79" t="s">
        <v>785</v>
      </c>
    </row>
    <row r="6892" spans="11:16">
      <c r="K6892" s="362">
        <v>52241</v>
      </c>
      <c r="L6892" s="79" t="s">
        <v>773</v>
      </c>
      <c r="N6892" s="79" t="s">
        <v>776</v>
      </c>
      <c r="O6892" s="79" t="s">
        <v>783</v>
      </c>
      <c r="P6892" s="79" t="s">
        <v>789</v>
      </c>
    </row>
    <row r="6893" spans="11:16">
      <c r="K6893" s="362">
        <v>52242</v>
      </c>
      <c r="L6893" s="79" t="s">
        <v>774</v>
      </c>
      <c r="N6893" s="79" t="s">
        <v>791</v>
      </c>
      <c r="O6893" s="79" t="s">
        <v>777</v>
      </c>
      <c r="P6893" s="79" t="s">
        <v>754</v>
      </c>
    </row>
    <row r="6894" spans="11:16">
      <c r="K6894" s="362">
        <v>52243</v>
      </c>
      <c r="L6894" s="79" t="s">
        <v>767</v>
      </c>
      <c r="N6894" s="79" t="s">
        <v>785</v>
      </c>
      <c r="O6894" s="79" t="s">
        <v>792</v>
      </c>
      <c r="P6894" s="79" t="s">
        <v>777</v>
      </c>
    </row>
    <row r="6895" spans="11:16">
      <c r="K6895" s="362">
        <v>52244</v>
      </c>
      <c r="L6895" s="79" t="s">
        <v>769</v>
      </c>
      <c r="N6895" s="79" t="s">
        <v>758</v>
      </c>
      <c r="O6895" s="79" t="s">
        <v>781</v>
      </c>
      <c r="P6895" s="79" t="s">
        <v>782</v>
      </c>
    </row>
    <row r="6896" spans="11:16">
      <c r="K6896" s="362">
        <v>52245</v>
      </c>
      <c r="L6896" s="79" t="s">
        <v>770</v>
      </c>
      <c r="N6896" s="79" t="s">
        <v>754</v>
      </c>
      <c r="O6896" s="79" t="s">
        <v>776</v>
      </c>
      <c r="P6896" s="79" t="s">
        <v>782</v>
      </c>
    </row>
    <row r="6897" spans="11:16">
      <c r="K6897" s="362">
        <v>52246</v>
      </c>
      <c r="L6897" s="79" t="s">
        <v>771</v>
      </c>
      <c r="N6897" s="79" t="s">
        <v>785</v>
      </c>
      <c r="O6897" s="79" t="s">
        <v>792</v>
      </c>
      <c r="P6897" s="79" t="s">
        <v>783</v>
      </c>
    </row>
    <row r="6898" spans="11:16">
      <c r="K6898" s="362">
        <v>52247</v>
      </c>
      <c r="L6898" s="79" t="s">
        <v>772</v>
      </c>
      <c r="N6898" s="79" t="s">
        <v>754</v>
      </c>
      <c r="O6898" s="79" t="s">
        <v>776</v>
      </c>
      <c r="P6898" s="79" t="s">
        <v>783</v>
      </c>
    </row>
    <row r="6899" spans="11:16">
      <c r="K6899" s="362">
        <v>52248</v>
      </c>
      <c r="L6899" s="79" t="s">
        <v>773</v>
      </c>
      <c r="N6899" s="79" t="s">
        <v>780</v>
      </c>
      <c r="O6899" s="79" t="s">
        <v>784</v>
      </c>
      <c r="P6899" s="79" t="s">
        <v>752</v>
      </c>
    </row>
    <row r="6900" spans="11:16">
      <c r="K6900" s="362">
        <v>52249</v>
      </c>
      <c r="L6900" s="79" t="s">
        <v>774</v>
      </c>
      <c r="N6900" s="79" t="s">
        <v>754</v>
      </c>
      <c r="O6900" s="79" t="s">
        <v>750</v>
      </c>
      <c r="P6900" s="79" t="s">
        <v>787</v>
      </c>
    </row>
    <row r="6901" spans="11:16">
      <c r="K6901" s="362">
        <v>52250</v>
      </c>
      <c r="L6901" s="79" t="s">
        <v>767</v>
      </c>
      <c r="N6901" s="79" t="s">
        <v>777</v>
      </c>
      <c r="O6901" s="79" t="s">
        <v>754</v>
      </c>
      <c r="P6901" s="79" t="s">
        <v>751</v>
      </c>
    </row>
    <row r="6902" spans="11:16">
      <c r="K6902" s="362">
        <v>52251</v>
      </c>
      <c r="L6902" s="79" t="s">
        <v>769</v>
      </c>
      <c r="N6902" s="79" t="s">
        <v>752</v>
      </c>
      <c r="O6902" s="79" t="s">
        <v>754</v>
      </c>
      <c r="P6902" s="79" t="s">
        <v>779</v>
      </c>
    </row>
    <row r="6903" spans="11:16">
      <c r="K6903" s="362">
        <v>52252</v>
      </c>
      <c r="L6903" s="79" t="s">
        <v>770</v>
      </c>
      <c r="N6903" s="79" t="s">
        <v>752</v>
      </c>
      <c r="O6903" s="79" t="s">
        <v>754</v>
      </c>
      <c r="P6903" s="79" t="s">
        <v>750</v>
      </c>
    </row>
    <row r="6904" spans="11:16">
      <c r="K6904" s="362">
        <v>52253</v>
      </c>
      <c r="L6904" s="79" t="s">
        <v>771</v>
      </c>
      <c r="N6904" s="79" t="s">
        <v>753</v>
      </c>
      <c r="O6904" s="79" t="s">
        <v>780</v>
      </c>
      <c r="P6904" s="79" t="s">
        <v>750</v>
      </c>
    </row>
    <row r="6905" spans="11:16">
      <c r="K6905" s="362">
        <v>52254</v>
      </c>
      <c r="L6905" s="79" t="s">
        <v>772</v>
      </c>
      <c r="N6905" s="79" t="s">
        <v>752</v>
      </c>
      <c r="O6905" s="79" t="s">
        <v>754</v>
      </c>
      <c r="P6905" s="79" t="s">
        <v>779</v>
      </c>
    </row>
    <row r="6906" spans="11:16">
      <c r="K6906" s="362">
        <v>52255</v>
      </c>
      <c r="L6906" s="79" t="s">
        <v>773</v>
      </c>
      <c r="N6906" s="79" t="s">
        <v>783</v>
      </c>
      <c r="O6906" s="79" t="s">
        <v>754</v>
      </c>
      <c r="P6906" s="79" t="s">
        <v>750</v>
      </c>
    </row>
    <row r="6907" spans="11:16">
      <c r="K6907" s="362">
        <v>52256</v>
      </c>
      <c r="L6907" s="79" t="s">
        <v>774</v>
      </c>
      <c r="N6907" s="79" t="s">
        <v>752</v>
      </c>
      <c r="O6907" s="79" t="s">
        <v>789</v>
      </c>
      <c r="P6907" s="79" t="s">
        <v>750</v>
      </c>
    </row>
    <row r="6908" spans="11:16">
      <c r="K6908" s="362">
        <v>52257</v>
      </c>
      <c r="L6908" s="79" t="s">
        <v>767</v>
      </c>
      <c r="N6908" s="79" t="s">
        <v>776</v>
      </c>
      <c r="O6908" s="79" t="s">
        <v>778</v>
      </c>
      <c r="P6908" s="79" t="s">
        <v>775</v>
      </c>
    </row>
    <row r="6909" spans="11:16">
      <c r="K6909" s="362">
        <v>52258</v>
      </c>
      <c r="L6909" s="79" t="s">
        <v>769</v>
      </c>
      <c r="N6909" s="79" t="s">
        <v>750</v>
      </c>
      <c r="O6909" s="79" t="s">
        <v>752</v>
      </c>
      <c r="P6909" s="79" t="s">
        <v>790</v>
      </c>
    </row>
    <row r="6910" spans="11:16">
      <c r="K6910" s="362">
        <v>52259</v>
      </c>
      <c r="L6910" s="79" t="s">
        <v>770</v>
      </c>
      <c r="N6910" s="79" t="s">
        <v>791</v>
      </c>
      <c r="O6910" s="79" t="s">
        <v>777</v>
      </c>
      <c r="P6910" s="79" t="s">
        <v>788</v>
      </c>
    </row>
    <row r="6911" spans="11:16">
      <c r="K6911" s="362">
        <v>52260</v>
      </c>
      <c r="L6911" s="79" t="s">
        <v>771</v>
      </c>
      <c r="N6911" s="79" t="s">
        <v>750</v>
      </c>
      <c r="O6911" s="79" t="s">
        <v>752</v>
      </c>
      <c r="P6911" s="79" t="s">
        <v>788</v>
      </c>
    </row>
    <row r="6912" spans="11:16">
      <c r="K6912" s="362">
        <v>52261</v>
      </c>
      <c r="L6912" s="79" t="s">
        <v>772</v>
      </c>
      <c r="N6912" s="79" t="s">
        <v>751</v>
      </c>
      <c r="O6912" s="79" t="s">
        <v>783</v>
      </c>
      <c r="P6912" s="79" t="s">
        <v>775</v>
      </c>
    </row>
    <row r="6913" spans="11:16">
      <c r="K6913" s="362">
        <v>52262</v>
      </c>
      <c r="L6913" s="79" t="s">
        <v>773</v>
      </c>
      <c r="N6913" s="79" t="s">
        <v>750</v>
      </c>
      <c r="O6913" s="79" t="s">
        <v>752</v>
      </c>
      <c r="P6913" s="79" t="s">
        <v>780</v>
      </c>
    </row>
    <row r="6914" spans="11:16">
      <c r="K6914" s="362">
        <v>52263</v>
      </c>
      <c r="L6914" s="79" t="s">
        <v>774</v>
      </c>
      <c r="N6914" s="79" t="s">
        <v>781</v>
      </c>
      <c r="O6914" s="79" t="s">
        <v>782</v>
      </c>
      <c r="P6914" s="79" t="s">
        <v>754</v>
      </c>
    </row>
    <row r="6915" spans="11:16">
      <c r="K6915" s="362">
        <v>52264</v>
      </c>
      <c r="L6915" s="79" t="s">
        <v>767</v>
      </c>
      <c r="N6915" s="79" t="s">
        <v>785</v>
      </c>
      <c r="O6915" s="79" t="s">
        <v>750</v>
      </c>
      <c r="P6915" s="79" t="s">
        <v>787</v>
      </c>
    </row>
    <row r="6916" spans="11:16">
      <c r="K6916" s="362">
        <v>52265</v>
      </c>
      <c r="L6916" s="79" t="s">
        <v>769</v>
      </c>
      <c r="N6916" s="79" t="s">
        <v>780</v>
      </c>
      <c r="O6916" s="79" t="s">
        <v>779</v>
      </c>
      <c r="P6916" s="79" t="s">
        <v>752</v>
      </c>
    </row>
    <row r="6917" spans="11:16">
      <c r="K6917" s="362">
        <v>52266</v>
      </c>
      <c r="L6917" s="79" t="s">
        <v>770</v>
      </c>
      <c r="N6917" s="79" t="s">
        <v>785</v>
      </c>
      <c r="O6917" s="79" t="s">
        <v>781</v>
      </c>
      <c r="P6917" s="79" t="s">
        <v>752</v>
      </c>
    </row>
    <row r="6918" spans="11:16">
      <c r="K6918" s="362">
        <v>52267</v>
      </c>
      <c r="L6918" s="79" t="s">
        <v>771</v>
      </c>
      <c r="N6918" s="79" t="s">
        <v>754</v>
      </c>
      <c r="O6918" s="79" t="s">
        <v>750</v>
      </c>
      <c r="P6918" s="79" t="s">
        <v>753</v>
      </c>
    </row>
    <row r="6919" spans="11:16">
      <c r="K6919" s="362">
        <v>52268</v>
      </c>
      <c r="L6919" s="79" t="s">
        <v>772</v>
      </c>
      <c r="N6919" s="79" t="s">
        <v>754</v>
      </c>
      <c r="O6919" s="79" t="s">
        <v>779</v>
      </c>
      <c r="P6919" s="79" t="s">
        <v>752</v>
      </c>
    </row>
    <row r="6920" spans="11:16">
      <c r="K6920" s="362">
        <v>52269</v>
      </c>
      <c r="L6920" s="79" t="s">
        <v>773</v>
      </c>
      <c r="N6920" s="79" t="s">
        <v>785</v>
      </c>
      <c r="O6920" s="79" t="s">
        <v>750</v>
      </c>
      <c r="P6920" s="79" t="s">
        <v>752</v>
      </c>
    </row>
    <row r="6921" spans="11:16">
      <c r="K6921" s="362">
        <v>52270</v>
      </c>
      <c r="L6921" s="79" t="s">
        <v>774</v>
      </c>
      <c r="N6921" s="79" t="s">
        <v>785</v>
      </c>
      <c r="O6921" s="79" t="s">
        <v>776</v>
      </c>
      <c r="P6921" s="79" t="s">
        <v>782</v>
      </c>
    </row>
    <row r="6922" spans="11:16">
      <c r="K6922" s="362">
        <v>52271</v>
      </c>
      <c r="L6922" s="79" t="s">
        <v>767</v>
      </c>
      <c r="N6922" s="79" t="s">
        <v>786</v>
      </c>
      <c r="O6922" s="79" t="s">
        <v>775</v>
      </c>
      <c r="P6922" s="79" t="s">
        <v>750</v>
      </c>
    </row>
    <row r="6923" spans="11:16">
      <c r="K6923" s="362">
        <v>52272</v>
      </c>
      <c r="L6923" s="79" t="s">
        <v>769</v>
      </c>
      <c r="N6923" s="79" t="s">
        <v>752</v>
      </c>
      <c r="O6923" s="79" t="s">
        <v>754</v>
      </c>
      <c r="P6923" s="79" t="s">
        <v>779</v>
      </c>
    </row>
    <row r="6924" spans="11:16">
      <c r="K6924" s="362">
        <v>52273</v>
      </c>
      <c r="L6924" s="79" t="s">
        <v>770</v>
      </c>
      <c r="N6924" s="79" t="s">
        <v>753</v>
      </c>
      <c r="O6924" s="79" t="s">
        <v>754</v>
      </c>
      <c r="P6924" s="79" t="s">
        <v>779</v>
      </c>
    </row>
    <row r="6925" spans="11:16">
      <c r="K6925" s="362">
        <v>52274</v>
      </c>
      <c r="L6925" s="79" t="s">
        <v>771</v>
      </c>
      <c r="N6925" s="79" t="s">
        <v>783</v>
      </c>
      <c r="O6925" s="79" t="s">
        <v>775</v>
      </c>
      <c r="P6925" s="79" t="s">
        <v>750</v>
      </c>
    </row>
    <row r="6926" spans="11:16">
      <c r="K6926" s="362">
        <v>52275</v>
      </c>
      <c r="L6926" s="79" t="s">
        <v>772</v>
      </c>
      <c r="N6926" s="79" t="s">
        <v>777</v>
      </c>
      <c r="O6926" s="79" t="s">
        <v>754</v>
      </c>
      <c r="P6926" s="79" t="s">
        <v>779</v>
      </c>
    </row>
    <row r="6927" spans="11:16">
      <c r="K6927" s="362">
        <v>52276</v>
      </c>
      <c r="L6927" s="79" t="s">
        <v>773</v>
      </c>
      <c r="N6927" s="79" t="s">
        <v>752</v>
      </c>
      <c r="O6927" s="79" t="s">
        <v>790</v>
      </c>
      <c r="P6927" s="79" t="s">
        <v>750</v>
      </c>
    </row>
    <row r="6928" spans="11:16">
      <c r="K6928" s="362">
        <v>52277</v>
      </c>
      <c r="L6928" s="79" t="s">
        <v>774</v>
      </c>
      <c r="N6928" s="79" t="s">
        <v>778</v>
      </c>
      <c r="O6928" s="79" t="s">
        <v>754</v>
      </c>
      <c r="P6928" s="79" t="s">
        <v>750</v>
      </c>
    </row>
    <row r="6929" spans="11:16">
      <c r="K6929" s="362">
        <v>52278</v>
      </c>
      <c r="L6929" s="79" t="s">
        <v>767</v>
      </c>
      <c r="N6929" s="79" t="s">
        <v>750</v>
      </c>
      <c r="O6929" s="79" t="s">
        <v>782</v>
      </c>
      <c r="P6929" s="79" t="s">
        <v>754</v>
      </c>
    </row>
    <row r="6930" spans="11:16">
      <c r="K6930" s="362">
        <v>52279</v>
      </c>
      <c r="L6930" s="79" t="s">
        <v>769</v>
      </c>
      <c r="N6930" s="79" t="s">
        <v>779</v>
      </c>
      <c r="O6930" s="79" t="s">
        <v>752</v>
      </c>
      <c r="P6930" s="79" t="s">
        <v>790</v>
      </c>
    </row>
    <row r="6931" spans="11:16">
      <c r="K6931" s="362">
        <v>52280</v>
      </c>
      <c r="L6931" s="79" t="s">
        <v>770</v>
      </c>
      <c r="N6931" s="79" t="s">
        <v>750</v>
      </c>
      <c r="O6931" s="79" t="s">
        <v>752</v>
      </c>
      <c r="P6931" s="79" t="s">
        <v>754</v>
      </c>
    </row>
    <row r="6932" spans="11:16">
      <c r="K6932" s="362">
        <v>52281</v>
      </c>
      <c r="L6932" s="79" t="s">
        <v>771</v>
      </c>
      <c r="N6932" s="79" t="s">
        <v>781</v>
      </c>
      <c r="O6932" s="79" t="s">
        <v>752</v>
      </c>
      <c r="P6932" s="79" t="s">
        <v>754</v>
      </c>
    </row>
    <row r="6933" spans="11:16">
      <c r="K6933" s="362">
        <v>52282</v>
      </c>
      <c r="L6933" s="79" t="s">
        <v>772</v>
      </c>
      <c r="N6933" s="79" t="s">
        <v>792</v>
      </c>
      <c r="O6933" s="79" t="s">
        <v>786</v>
      </c>
      <c r="P6933" s="79" t="s">
        <v>754</v>
      </c>
    </row>
    <row r="6934" spans="11:16">
      <c r="K6934" s="362">
        <v>52283</v>
      </c>
      <c r="L6934" s="79" t="s">
        <v>773</v>
      </c>
      <c r="N6934" s="79" t="s">
        <v>776</v>
      </c>
      <c r="O6934" s="79" t="s">
        <v>753</v>
      </c>
      <c r="P6934" s="79" t="s">
        <v>780</v>
      </c>
    </row>
    <row r="6935" spans="11:16">
      <c r="K6935" s="362">
        <v>52284</v>
      </c>
      <c r="L6935" s="79" t="s">
        <v>774</v>
      </c>
      <c r="N6935" s="79" t="s">
        <v>781</v>
      </c>
      <c r="O6935" s="79" t="s">
        <v>783</v>
      </c>
      <c r="P6935" s="79" t="s">
        <v>758</v>
      </c>
    </row>
    <row r="6936" spans="11:16">
      <c r="K6936" s="362">
        <v>52285</v>
      </c>
      <c r="L6936" s="79" t="s">
        <v>767</v>
      </c>
      <c r="N6936" s="79" t="s">
        <v>775</v>
      </c>
      <c r="O6936" s="79" t="s">
        <v>750</v>
      </c>
      <c r="P6936" s="79" t="s">
        <v>777</v>
      </c>
    </row>
    <row r="6937" spans="11:16">
      <c r="K6937" s="362">
        <v>52286</v>
      </c>
      <c r="L6937" s="79" t="s">
        <v>769</v>
      </c>
      <c r="N6937" s="79" t="s">
        <v>775</v>
      </c>
      <c r="O6937" s="79" t="s">
        <v>791</v>
      </c>
      <c r="P6937" s="79" t="s">
        <v>752</v>
      </c>
    </row>
    <row r="6938" spans="11:16">
      <c r="K6938" s="362">
        <v>52287</v>
      </c>
      <c r="L6938" s="79" t="s">
        <v>770</v>
      </c>
      <c r="N6938" s="79" t="s">
        <v>754</v>
      </c>
      <c r="O6938" s="79" t="s">
        <v>792</v>
      </c>
      <c r="P6938" s="79" t="s">
        <v>752</v>
      </c>
    </row>
    <row r="6939" spans="11:16">
      <c r="K6939" s="362">
        <v>52288</v>
      </c>
      <c r="L6939" s="79" t="s">
        <v>771</v>
      </c>
      <c r="N6939" s="79" t="s">
        <v>775</v>
      </c>
      <c r="O6939" s="79" t="s">
        <v>784</v>
      </c>
      <c r="P6939" s="79" t="s">
        <v>783</v>
      </c>
    </row>
    <row r="6940" spans="11:16">
      <c r="K6940" s="362">
        <v>52289</v>
      </c>
      <c r="L6940" s="79" t="s">
        <v>772</v>
      </c>
      <c r="N6940" s="79" t="s">
        <v>754</v>
      </c>
      <c r="O6940" s="79" t="s">
        <v>750</v>
      </c>
      <c r="P6940" s="79" t="s">
        <v>778</v>
      </c>
    </row>
    <row r="6941" spans="11:16">
      <c r="K6941" s="362">
        <v>52290</v>
      </c>
      <c r="L6941" s="79" t="s">
        <v>773</v>
      </c>
      <c r="N6941" s="79" t="s">
        <v>788</v>
      </c>
      <c r="O6941" s="79" t="s">
        <v>781</v>
      </c>
      <c r="P6941" s="79" t="s">
        <v>786</v>
      </c>
    </row>
    <row r="6942" spans="11:16">
      <c r="K6942" s="362">
        <v>52291</v>
      </c>
      <c r="L6942" s="79" t="s">
        <v>774</v>
      </c>
      <c r="N6942" s="79" t="s">
        <v>754</v>
      </c>
      <c r="O6942" s="79" t="s">
        <v>750</v>
      </c>
      <c r="P6942" s="79" t="s">
        <v>786</v>
      </c>
    </row>
    <row r="6943" spans="11:16">
      <c r="K6943" s="362">
        <v>52292</v>
      </c>
      <c r="L6943" s="79" t="s">
        <v>767</v>
      </c>
      <c r="N6943" s="79" t="s">
        <v>753</v>
      </c>
      <c r="O6943" s="79" t="s">
        <v>775</v>
      </c>
      <c r="P6943" s="79" t="s">
        <v>776</v>
      </c>
    </row>
    <row r="6944" spans="11:16">
      <c r="K6944" s="362">
        <v>52293</v>
      </c>
      <c r="L6944" s="79" t="s">
        <v>769</v>
      </c>
      <c r="N6944" s="79" t="s">
        <v>752</v>
      </c>
      <c r="O6944" s="79" t="s">
        <v>754</v>
      </c>
      <c r="P6944" s="79" t="s">
        <v>779</v>
      </c>
    </row>
    <row r="6945" spans="11:16">
      <c r="K6945" s="362">
        <v>52294</v>
      </c>
      <c r="L6945" s="79" t="s">
        <v>770</v>
      </c>
      <c r="N6945" s="79" t="s">
        <v>777</v>
      </c>
      <c r="O6945" s="79" t="s">
        <v>780</v>
      </c>
      <c r="P6945" s="79" t="s">
        <v>750</v>
      </c>
    </row>
    <row r="6946" spans="11:16">
      <c r="K6946" s="362">
        <v>52295</v>
      </c>
      <c r="L6946" s="79" t="s">
        <v>771</v>
      </c>
      <c r="N6946" s="79" t="s">
        <v>777</v>
      </c>
      <c r="O6946" s="79" t="s">
        <v>754</v>
      </c>
      <c r="P6946" s="79" t="s">
        <v>792</v>
      </c>
    </row>
    <row r="6947" spans="11:16">
      <c r="K6947" s="362">
        <v>52296</v>
      </c>
      <c r="L6947" s="79" t="s">
        <v>772</v>
      </c>
      <c r="N6947" s="79" t="s">
        <v>782</v>
      </c>
      <c r="O6947" s="79" t="s">
        <v>780</v>
      </c>
      <c r="P6947" s="79" t="s">
        <v>750</v>
      </c>
    </row>
    <row r="6948" spans="11:16">
      <c r="K6948" s="362">
        <v>52297</v>
      </c>
      <c r="L6948" s="79" t="s">
        <v>773</v>
      </c>
      <c r="N6948" s="79" t="s">
        <v>777</v>
      </c>
      <c r="O6948" s="79" t="s">
        <v>785</v>
      </c>
      <c r="P6948" s="79" t="s">
        <v>750</v>
      </c>
    </row>
    <row r="6949" spans="11:16">
      <c r="K6949" s="362">
        <v>52298</v>
      </c>
      <c r="L6949" s="79" t="s">
        <v>774</v>
      </c>
      <c r="N6949" s="79" t="s">
        <v>752</v>
      </c>
      <c r="O6949" s="79" t="s">
        <v>754</v>
      </c>
      <c r="P6949" s="79" t="s">
        <v>751</v>
      </c>
    </row>
    <row r="6950" spans="11:16">
      <c r="K6950" s="362">
        <v>52299</v>
      </c>
      <c r="L6950" s="79" t="s">
        <v>767</v>
      </c>
      <c r="N6950" s="79" t="s">
        <v>750</v>
      </c>
      <c r="O6950" s="79" t="s">
        <v>782</v>
      </c>
      <c r="P6950" s="79" t="s">
        <v>754</v>
      </c>
    </row>
    <row r="6951" spans="11:16">
      <c r="K6951" s="362">
        <v>52300</v>
      </c>
      <c r="L6951" s="79" t="s">
        <v>769</v>
      </c>
      <c r="N6951" s="79" t="s">
        <v>781</v>
      </c>
      <c r="O6951" s="79" t="s">
        <v>752</v>
      </c>
      <c r="P6951" s="79" t="s">
        <v>754</v>
      </c>
    </row>
    <row r="6952" spans="11:16">
      <c r="K6952" s="362">
        <v>52301</v>
      </c>
      <c r="L6952" s="79" t="s">
        <v>770</v>
      </c>
      <c r="N6952" s="79" t="s">
        <v>781</v>
      </c>
      <c r="O6952" s="79" t="s">
        <v>783</v>
      </c>
      <c r="P6952" s="79" t="s">
        <v>780</v>
      </c>
    </row>
    <row r="6953" spans="11:16">
      <c r="K6953" s="362">
        <v>52302</v>
      </c>
      <c r="L6953" s="79" t="s">
        <v>771</v>
      </c>
      <c r="N6953" s="79" t="s">
        <v>791</v>
      </c>
      <c r="O6953" s="79" t="s">
        <v>783</v>
      </c>
      <c r="P6953" s="79" t="s">
        <v>754</v>
      </c>
    </row>
    <row r="6954" spans="11:16">
      <c r="K6954" s="362">
        <v>52303</v>
      </c>
      <c r="L6954" s="79" t="s">
        <v>772</v>
      </c>
      <c r="N6954" s="79" t="s">
        <v>750</v>
      </c>
      <c r="O6954" s="79" t="s">
        <v>752</v>
      </c>
      <c r="P6954" s="79" t="s">
        <v>780</v>
      </c>
    </row>
    <row r="6955" spans="11:16">
      <c r="K6955" s="362">
        <v>52304</v>
      </c>
      <c r="L6955" s="79" t="s">
        <v>773</v>
      </c>
      <c r="N6955" s="79" t="s">
        <v>751</v>
      </c>
      <c r="O6955" s="79" t="s">
        <v>752</v>
      </c>
      <c r="P6955" s="79" t="s">
        <v>780</v>
      </c>
    </row>
    <row r="6956" spans="11:16">
      <c r="K6956" s="362">
        <v>52305</v>
      </c>
      <c r="L6956" s="79" t="s">
        <v>774</v>
      </c>
      <c r="N6956" s="79" t="s">
        <v>776</v>
      </c>
      <c r="O6956" s="79" t="s">
        <v>783</v>
      </c>
      <c r="P6956" s="79" t="s">
        <v>754</v>
      </c>
    </row>
    <row r="6957" spans="11:16">
      <c r="K6957" s="362">
        <v>52306</v>
      </c>
      <c r="L6957" s="79" t="s">
        <v>767</v>
      </c>
      <c r="N6957" s="79" t="s">
        <v>785</v>
      </c>
      <c r="O6957" s="79" t="s">
        <v>750</v>
      </c>
      <c r="P6957" s="79" t="s">
        <v>782</v>
      </c>
    </row>
    <row r="6958" spans="11:16">
      <c r="K6958" s="362">
        <v>52307</v>
      </c>
      <c r="L6958" s="79" t="s">
        <v>769</v>
      </c>
      <c r="N6958" s="79" t="s">
        <v>754</v>
      </c>
      <c r="O6958" s="79" t="s">
        <v>784</v>
      </c>
      <c r="P6958" s="79" t="s">
        <v>752</v>
      </c>
    </row>
    <row r="6959" spans="11:16">
      <c r="K6959" s="362">
        <v>52308</v>
      </c>
      <c r="L6959" s="79" t="s">
        <v>770</v>
      </c>
      <c r="N6959" s="79" t="s">
        <v>790</v>
      </c>
      <c r="O6959" s="79" t="s">
        <v>750</v>
      </c>
      <c r="P6959" s="79" t="s">
        <v>752</v>
      </c>
    </row>
    <row r="6960" spans="11:16">
      <c r="K6960" s="362">
        <v>52309</v>
      </c>
      <c r="L6960" s="79" t="s">
        <v>771</v>
      </c>
      <c r="N6960" s="79" t="s">
        <v>754</v>
      </c>
      <c r="O6960" s="79" t="s">
        <v>779</v>
      </c>
      <c r="P6960" s="79" t="s">
        <v>752</v>
      </c>
    </row>
    <row r="6961" spans="11:16">
      <c r="K6961" s="362">
        <v>52310</v>
      </c>
      <c r="L6961" s="79" t="s">
        <v>772</v>
      </c>
      <c r="N6961" s="79" t="s">
        <v>780</v>
      </c>
      <c r="O6961" s="79" t="s">
        <v>750</v>
      </c>
      <c r="P6961" s="79" t="s">
        <v>778</v>
      </c>
    </row>
    <row r="6962" spans="11:16">
      <c r="K6962" s="362">
        <v>52311</v>
      </c>
      <c r="L6962" s="79" t="s">
        <v>773</v>
      </c>
      <c r="N6962" s="79" t="s">
        <v>754</v>
      </c>
      <c r="O6962" s="79" t="s">
        <v>750</v>
      </c>
      <c r="P6962" s="79" t="s">
        <v>752</v>
      </c>
    </row>
    <row r="6963" spans="11:16">
      <c r="K6963" s="362">
        <v>52312</v>
      </c>
      <c r="L6963" s="79" t="s">
        <v>774</v>
      </c>
      <c r="N6963" s="79" t="s">
        <v>785</v>
      </c>
      <c r="O6963" s="79" t="s">
        <v>750</v>
      </c>
      <c r="P6963" s="79" t="s">
        <v>752</v>
      </c>
    </row>
    <row r="6964" spans="11:16">
      <c r="K6964" s="362">
        <v>52313</v>
      </c>
      <c r="L6964" s="79" t="s">
        <v>767</v>
      </c>
      <c r="N6964" s="79" t="s">
        <v>783</v>
      </c>
      <c r="O6964" s="79" t="s">
        <v>754</v>
      </c>
      <c r="P6964" s="79" t="s">
        <v>781</v>
      </c>
    </row>
    <row r="6965" spans="11:16">
      <c r="K6965" s="362">
        <v>52314</v>
      </c>
      <c r="L6965" s="79" t="s">
        <v>769</v>
      </c>
      <c r="N6965" s="79" t="s">
        <v>752</v>
      </c>
      <c r="O6965" s="79" t="s">
        <v>754</v>
      </c>
      <c r="P6965" s="79" t="s">
        <v>792</v>
      </c>
    </row>
    <row r="6966" spans="11:16">
      <c r="K6966" s="362">
        <v>52315</v>
      </c>
      <c r="L6966" s="79" t="s">
        <v>770</v>
      </c>
      <c r="N6966" s="79" t="s">
        <v>752</v>
      </c>
      <c r="O6966" s="79" t="s">
        <v>780</v>
      </c>
      <c r="P6966" s="79" t="s">
        <v>750</v>
      </c>
    </row>
    <row r="6967" spans="11:16">
      <c r="K6967" s="362">
        <v>52316</v>
      </c>
      <c r="L6967" s="79" t="s">
        <v>771</v>
      </c>
      <c r="N6967" s="79" t="s">
        <v>752</v>
      </c>
      <c r="O6967" s="79" t="s">
        <v>754</v>
      </c>
      <c r="P6967" s="79" t="s">
        <v>750</v>
      </c>
    </row>
    <row r="6968" spans="11:16">
      <c r="K6968" s="362">
        <v>52317</v>
      </c>
      <c r="L6968" s="79" t="s">
        <v>772</v>
      </c>
      <c r="N6968" s="79" t="s">
        <v>777</v>
      </c>
      <c r="O6968" s="79" t="s">
        <v>780</v>
      </c>
      <c r="P6968" s="79" t="s">
        <v>750</v>
      </c>
    </row>
    <row r="6969" spans="11:16">
      <c r="K6969" s="362">
        <v>52318</v>
      </c>
      <c r="L6969" s="79" t="s">
        <v>773</v>
      </c>
      <c r="N6969" s="79" t="s">
        <v>752</v>
      </c>
      <c r="O6969" s="79" t="s">
        <v>758</v>
      </c>
      <c r="P6969" s="79" t="s">
        <v>776</v>
      </c>
    </row>
    <row r="6970" spans="11:16">
      <c r="K6970" s="362">
        <v>52319</v>
      </c>
      <c r="L6970" s="79" t="s">
        <v>774</v>
      </c>
      <c r="N6970" s="79" t="s">
        <v>752</v>
      </c>
      <c r="O6970" s="79" t="s">
        <v>754</v>
      </c>
      <c r="P6970" s="79" t="s">
        <v>781</v>
      </c>
    </row>
    <row r="6971" spans="11:16">
      <c r="K6971" s="362">
        <v>52320</v>
      </c>
      <c r="L6971" s="79" t="s">
        <v>767</v>
      </c>
      <c r="N6971" s="79" t="s">
        <v>776</v>
      </c>
      <c r="O6971" s="79" t="s">
        <v>777</v>
      </c>
      <c r="P6971" s="79" t="s">
        <v>754</v>
      </c>
    </row>
    <row r="6972" spans="11:16">
      <c r="K6972" s="362">
        <v>52321</v>
      </c>
      <c r="L6972" s="79" t="s">
        <v>769</v>
      </c>
      <c r="N6972" s="79" t="s">
        <v>750</v>
      </c>
      <c r="O6972" s="79" t="s">
        <v>783</v>
      </c>
      <c r="P6972" s="79" t="s">
        <v>754</v>
      </c>
    </row>
    <row r="6973" spans="11:16">
      <c r="K6973" s="362">
        <v>52322</v>
      </c>
      <c r="L6973" s="79" t="s">
        <v>770</v>
      </c>
      <c r="N6973" s="79" t="s">
        <v>792</v>
      </c>
      <c r="O6973" s="79" t="s">
        <v>752</v>
      </c>
      <c r="P6973" s="79" t="s">
        <v>754</v>
      </c>
    </row>
    <row r="6974" spans="11:16">
      <c r="K6974" s="362">
        <v>52323</v>
      </c>
      <c r="L6974" s="79" t="s">
        <v>771</v>
      </c>
      <c r="N6974" s="79" t="s">
        <v>751</v>
      </c>
      <c r="O6974" s="79" t="s">
        <v>752</v>
      </c>
      <c r="P6974" s="79" t="s">
        <v>754</v>
      </c>
    </row>
    <row r="6975" spans="11:16">
      <c r="K6975" s="362">
        <v>52324</v>
      </c>
      <c r="L6975" s="79" t="s">
        <v>772</v>
      </c>
      <c r="N6975" s="79" t="s">
        <v>781</v>
      </c>
      <c r="O6975" s="79" t="s">
        <v>783</v>
      </c>
      <c r="P6975" s="79" t="s">
        <v>780</v>
      </c>
    </row>
    <row r="6976" spans="11:16">
      <c r="K6976" s="362">
        <v>52325</v>
      </c>
      <c r="L6976" s="79" t="s">
        <v>773</v>
      </c>
      <c r="N6976" s="79" t="s">
        <v>779</v>
      </c>
      <c r="O6976" s="79" t="s">
        <v>752</v>
      </c>
      <c r="P6976" s="79" t="s">
        <v>758</v>
      </c>
    </row>
    <row r="6977" spans="11:16">
      <c r="K6977" s="362">
        <v>52326</v>
      </c>
      <c r="L6977" s="79" t="s">
        <v>774</v>
      </c>
      <c r="N6977" s="79" t="s">
        <v>776</v>
      </c>
      <c r="O6977" s="79" t="s">
        <v>752</v>
      </c>
      <c r="P6977" s="79" t="s">
        <v>785</v>
      </c>
    </row>
    <row r="6978" spans="11:16">
      <c r="K6978" s="362">
        <v>52327</v>
      </c>
      <c r="L6978" s="79" t="s">
        <v>767</v>
      </c>
      <c r="N6978" s="79" t="s">
        <v>775</v>
      </c>
      <c r="O6978" s="79" t="s">
        <v>791</v>
      </c>
      <c r="P6978" s="79" t="s">
        <v>752</v>
      </c>
    </row>
    <row r="6979" spans="11:16">
      <c r="K6979" s="362">
        <v>52328</v>
      </c>
      <c r="L6979" s="79" t="s">
        <v>769</v>
      </c>
      <c r="N6979" s="79" t="s">
        <v>754</v>
      </c>
      <c r="O6979" s="79" t="s">
        <v>792</v>
      </c>
      <c r="P6979" s="79" t="s">
        <v>752</v>
      </c>
    </row>
    <row r="6980" spans="11:16">
      <c r="K6980" s="362">
        <v>52329</v>
      </c>
      <c r="L6980" s="79" t="s">
        <v>770</v>
      </c>
      <c r="N6980" s="79" t="s">
        <v>775</v>
      </c>
      <c r="O6980" s="79" t="s">
        <v>784</v>
      </c>
      <c r="P6980" s="79" t="s">
        <v>783</v>
      </c>
    </row>
    <row r="6981" spans="11:16">
      <c r="K6981" s="362">
        <v>52330</v>
      </c>
      <c r="L6981" s="79" t="s">
        <v>771</v>
      </c>
      <c r="N6981" s="79" t="s">
        <v>754</v>
      </c>
      <c r="O6981" s="79" t="s">
        <v>750</v>
      </c>
      <c r="P6981" s="79" t="s">
        <v>778</v>
      </c>
    </row>
    <row r="6982" spans="11:16">
      <c r="K6982" s="362">
        <v>52331</v>
      </c>
      <c r="L6982" s="79" t="s">
        <v>772</v>
      </c>
      <c r="N6982" s="79" t="s">
        <v>788</v>
      </c>
      <c r="O6982" s="79" t="s">
        <v>781</v>
      </c>
      <c r="P6982" s="79" t="s">
        <v>786</v>
      </c>
    </row>
    <row r="6983" spans="11:16">
      <c r="K6983" s="362">
        <v>52332</v>
      </c>
      <c r="L6983" s="79" t="s">
        <v>773</v>
      </c>
      <c r="N6983" s="79" t="s">
        <v>754</v>
      </c>
      <c r="O6983" s="79" t="s">
        <v>750</v>
      </c>
      <c r="P6983" s="79" t="s">
        <v>786</v>
      </c>
    </row>
    <row r="6984" spans="11:16">
      <c r="K6984" s="362">
        <v>52333</v>
      </c>
      <c r="L6984" s="79" t="s">
        <v>774</v>
      </c>
      <c r="N6984" s="79" t="s">
        <v>758</v>
      </c>
      <c r="O6984" s="79" t="s">
        <v>776</v>
      </c>
      <c r="P6984" s="79" t="s">
        <v>783</v>
      </c>
    </row>
    <row r="6985" spans="11:16">
      <c r="K6985" s="362">
        <v>52334</v>
      </c>
      <c r="L6985" s="79" t="s">
        <v>767</v>
      </c>
      <c r="N6985" s="79" t="s">
        <v>752</v>
      </c>
      <c r="O6985" s="79" t="s">
        <v>754</v>
      </c>
      <c r="P6985" s="79" t="s">
        <v>779</v>
      </c>
    </row>
    <row r="6986" spans="11:16">
      <c r="K6986" s="362">
        <v>52335</v>
      </c>
      <c r="L6986" s="79" t="s">
        <v>769</v>
      </c>
      <c r="N6986" s="79" t="s">
        <v>777</v>
      </c>
      <c r="O6986" s="79" t="s">
        <v>780</v>
      </c>
      <c r="P6986" s="79" t="s">
        <v>750</v>
      </c>
    </row>
    <row r="6987" spans="11:16">
      <c r="K6987" s="362">
        <v>52336</v>
      </c>
      <c r="L6987" s="79" t="s">
        <v>770</v>
      </c>
      <c r="N6987" s="79" t="s">
        <v>777</v>
      </c>
      <c r="O6987" s="79" t="s">
        <v>754</v>
      </c>
      <c r="P6987" s="79" t="s">
        <v>792</v>
      </c>
    </row>
    <row r="6988" spans="11:16">
      <c r="K6988" s="362">
        <v>52337</v>
      </c>
      <c r="L6988" s="79" t="s">
        <v>771</v>
      </c>
      <c r="N6988" s="79" t="s">
        <v>782</v>
      </c>
      <c r="O6988" s="79" t="s">
        <v>780</v>
      </c>
      <c r="P6988" s="79" t="s">
        <v>750</v>
      </c>
    </row>
    <row r="6989" spans="11:16">
      <c r="K6989" s="362">
        <v>52338</v>
      </c>
      <c r="L6989" s="79" t="s">
        <v>772</v>
      </c>
      <c r="N6989" s="79" t="s">
        <v>777</v>
      </c>
      <c r="O6989" s="79" t="s">
        <v>785</v>
      </c>
      <c r="P6989" s="79" t="s">
        <v>750</v>
      </c>
    </row>
    <row r="6990" spans="11:16">
      <c r="K6990" s="362">
        <v>52339</v>
      </c>
      <c r="L6990" s="79" t="s">
        <v>773</v>
      </c>
      <c r="N6990" s="79" t="s">
        <v>752</v>
      </c>
      <c r="O6990" s="79" t="s">
        <v>754</v>
      </c>
      <c r="P6990" s="79" t="s">
        <v>751</v>
      </c>
    </row>
    <row r="6991" spans="11:16">
      <c r="K6991" s="362">
        <v>52340</v>
      </c>
      <c r="L6991" s="79" t="s">
        <v>774</v>
      </c>
      <c r="N6991" s="79" t="s">
        <v>752</v>
      </c>
      <c r="O6991" s="79" t="s">
        <v>780</v>
      </c>
      <c r="P6991" s="79" t="s">
        <v>750</v>
      </c>
    </row>
    <row r="6992" spans="11:16">
      <c r="K6992" s="362">
        <v>52341</v>
      </c>
      <c r="L6992" s="79" t="s">
        <v>767</v>
      </c>
      <c r="N6992" s="79" t="s">
        <v>781</v>
      </c>
      <c r="O6992" s="79" t="s">
        <v>752</v>
      </c>
      <c r="P6992" s="79" t="s">
        <v>788</v>
      </c>
    </row>
    <row r="6993" spans="11:16">
      <c r="K6993" s="362">
        <v>52342</v>
      </c>
      <c r="L6993" s="79" t="s">
        <v>769</v>
      </c>
      <c r="N6993" s="79" t="s">
        <v>750</v>
      </c>
      <c r="O6993" s="79" t="s">
        <v>752</v>
      </c>
      <c r="P6993" s="79" t="s">
        <v>789</v>
      </c>
    </row>
    <row r="6994" spans="11:16">
      <c r="K6994" s="362">
        <v>52343</v>
      </c>
      <c r="L6994" s="79" t="s">
        <v>770</v>
      </c>
      <c r="N6994" s="79" t="s">
        <v>750</v>
      </c>
      <c r="O6994" s="79" t="s">
        <v>783</v>
      </c>
      <c r="P6994" s="79" t="s">
        <v>790</v>
      </c>
    </row>
    <row r="6995" spans="11:16">
      <c r="K6995" s="362">
        <v>52344</v>
      </c>
      <c r="L6995" s="79" t="s">
        <v>771</v>
      </c>
      <c r="N6995" s="79" t="s">
        <v>776</v>
      </c>
      <c r="O6995" s="79" t="s">
        <v>752</v>
      </c>
      <c r="P6995" s="79" t="s">
        <v>754</v>
      </c>
    </row>
    <row r="6996" spans="11:16">
      <c r="K6996" s="362">
        <v>52345</v>
      </c>
      <c r="L6996" s="79" t="s">
        <v>772</v>
      </c>
      <c r="N6996" s="79" t="s">
        <v>784</v>
      </c>
      <c r="O6996" s="79" t="s">
        <v>786</v>
      </c>
      <c r="P6996" s="79" t="s">
        <v>785</v>
      </c>
    </row>
    <row r="6997" spans="11:16">
      <c r="K6997" s="362">
        <v>52346</v>
      </c>
      <c r="L6997" s="79" t="s">
        <v>773</v>
      </c>
      <c r="N6997" s="79" t="s">
        <v>791</v>
      </c>
      <c r="O6997" s="79" t="s">
        <v>752</v>
      </c>
      <c r="P6997" s="79" t="s">
        <v>754</v>
      </c>
    </row>
    <row r="6998" spans="11:16">
      <c r="K6998" s="362">
        <v>52347</v>
      </c>
      <c r="L6998" s="79" t="s">
        <v>774</v>
      </c>
      <c r="N6998" s="79" t="s">
        <v>791</v>
      </c>
      <c r="O6998" s="79" t="s">
        <v>753</v>
      </c>
      <c r="P6998" s="79" t="s">
        <v>775</v>
      </c>
    </row>
    <row r="6999" spans="11:16">
      <c r="K6999" s="362">
        <v>52348</v>
      </c>
      <c r="L6999" s="79" t="s">
        <v>767</v>
      </c>
      <c r="N6999" s="79" t="s">
        <v>775</v>
      </c>
      <c r="O6999" s="79" t="s">
        <v>750</v>
      </c>
      <c r="P6999" s="79" t="s">
        <v>752</v>
      </c>
    </row>
    <row r="7000" spans="11:16">
      <c r="K7000" s="362">
        <v>52349</v>
      </c>
      <c r="L7000" s="79" t="s">
        <v>769</v>
      </c>
      <c r="N7000" s="79" t="s">
        <v>780</v>
      </c>
      <c r="O7000" s="79" t="s">
        <v>781</v>
      </c>
      <c r="P7000" s="79" t="s">
        <v>782</v>
      </c>
    </row>
    <row r="7001" spans="11:16">
      <c r="K7001" s="362">
        <v>52350</v>
      </c>
      <c r="L7001" s="79" t="s">
        <v>770</v>
      </c>
      <c r="N7001" s="79" t="s">
        <v>754</v>
      </c>
      <c r="O7001" s="79" t="s">
        <v>781</v>
      </c>
      <c r="P7001" s="79" t="s">
        <v>752</v>
      </c>
    </row>
    <row r="7002" spans="11:16">
      <c r="K7002" s="362">
        <v>52351</v>
      </c>
      <c r="L7002" s="79" t="s">
        <v>771</v>
      </c>
      <c r="N7002" s="79" t="s">
        <v>789</v>
      </c>
      <c r="O7002" s="79" t="s">
        <v>779</v>
      </c>
      <c r="P7002" s="79" t="s">
        <v>782</v>
      </c>
    </row>
    <row r="7003" spans="11:16">
      <c r="K7003" s="362">
        <v>52352</v>
      </c>
      <c r="L7003" s="79" t="s">
        <v>772</v>
      </c>
      <c r="N7003" s="79" t="s">
        <v>754</v>
      </c>
      <c r="O7003" s="79" t="s">
        <v>781</v>
      </c>
      <c r="P7003" s="79" t="s">
        <v>777</v>
      </c>
    </row>
    <row r="7004" spans="11:16">
      <c r="K7004" s="362">
        <v>52353</v>
      </c>
      <c r="L7004" s="79" t="s">
        <v>773</v>
      </c>
      <c r="N7004" s="79" t="s">
        <v>754</v>
      </c>
      <c r="O7004" s="79" t="s">
        <v>750</v>
      </c>
      <c r="P7004" s="79" t="s">
        <v>752</v>
      </c>
    </row>
    <row r="7005" spans="11:16">
      <c r="K7005" s="362">
        <v>52354</v>
      </c>
      <c r="L7005" s="79" t="s">
        <v>774</v>
      </c>
      <c r="N7005" s="79" t="s">
        <v>758</v>
      </c>
      <c r="O7005" s="79" t="s">
        <v>750</v>
      </c>
      <c r="P7005" s="79" t="s">
        <v>782</v>
      </c>
    </row>
    <row r="7006" spans="11:16">
      <c r="K7006" s="362">
        <v>52355</v>
      </c>
      <c r="L7006" s="79" t="s">
        <v>767</v>
      </c>
      <c r="N7006" s="79" t="s">
        <v>752</v>
      </c>
      <c r="O7006" s="79" t="s">
        <v>785</v>
      </c>
      <c r="P7006" s="79" t="s">
        <v>750</v>
      </c>
    </row>
    <row r="7007" spans="11:16">
      <c r="K7007" s="362">
        <v>52356</v>
      </c>
      <c r="L7007" s="79" t="s">
        <v>769</v>
      </c>
      <c r="N7007" s="79" t="s">
        <v>752</v>
      </c>
      <c r="O7007" s="79" t="s">
        <v>785</v>
      </c>
      <c r="P7007" s="79" t="s">
        <v>776</v>
      </c>
    </row>
    <row r="7008" spans="11:16">
      <c r="K7008" s="362">
        <v>52357</v>
      </c>
      <c r="L7008" s="79" t="s">
        <v>770</v>
      </c>
      <c r="N7008" s="79" t="s">
        <v>782</v>
      </c>
      <c r="O7008" s="79" t="s">
        <v>788</v>
      </c>
      <c r="P7008" s="79" t="s">
        <v>776</v>
      </c>
    </row>
    <row r="7009" spans="11:16">
      <c r="K7009" s="362">
        <v>52358</v>
      </c>
      <c r="L7009" s="79" t="s">
        <v>771</v>
      </c>
      <c r="N7009" s="79" t="s">
        <v>752</v>
      </c>
      <c r="O7009" s="79" t="s">
        <v>754</v>
      </c>
      <c r="P7009" s="79" t="s">
        <v>750</v>
      </c>
    </row>
    <row r="7010" spans="11:16">
      <c r="K7010" s="362">
        <v>52359</v>
      </c>
      <c r="L7010" s="79" t="s">
        <v>772</v>
      </c>
      <c r="N7010" s="79" t="s">
        <v>782</v>
      </c>
      <c r="O7010" s="79" t="s">
        <v>758</v>
      </c>
      <c r="P7010" s="79" t="s">
        <v>750</v>
      </c>
    </row>
    <row r="7011" spans="11:16">
      <c r="K7011" s="362">
        <v>52360</v>
      </c>
      <c r="L7011" s="79" t="s">
        <v>773</v>
      </c>
      <c r="N7011" s="79" t="s">
        <v>782</v>
      </c>
      <c r="O7011" s="79" t="s">
        <v>775</v>
      </c>
      <c r="P7011" s="79" t="s">
        <v>776</v>
      </c>
    </row>
    <row r="7012" spans="11:16">
      <c r="K7012" s="362">
        <v>52361</v>
      </c>
      <c r="L7012" s="79" t="s">
        <v>774</v>
      </c>
      <c r="N7012" s="79" t="s">
        <v>752</v>
      </c>
      <c r="O7012" s="79" t="s">
        <v>785</v>
      </c>
      <c r="P7012" s="79" t="s">
        <v>750</v>
      </c>
    </row>
    <row r="7013" spans="11:16">
      <c r="K7013" s="362">
        <v>52362</v>
      </c>
      <c r="L7013" s="79" t="s">
        <v>767</v>
      </c>
      <c r="N7013" s="79" t="s">
        <v>779</v>
      </c>
      <c r="O7013" s="79" t="s">
        <v>752</v>
      </c>
      <c r="P7013" s="79" t="s">
        <v>790</v>
      </c>
    </row>
    <row r="7014" spans="11:16">
      <c r="K7014" s="362">
        <v>52363</v>
      </c>
      <c r="L7014" s="79" t="s">
        <v>769</v>
      </c>
      <c r="N7014" s="79" t="s">
        <v>750</v>
      </c>
      <c r="O7014" s="79" t="s">
        <v>778</v>
      </c>
      <c r="P7014" s="79" t="s">
        <v>754</v>
      </c>
    </row>
    <row r="7015" spans="11:16">
      <c r="K7015" s="362">
        <v>52364</v>
      </c>
      <c r="L7015" s="79" t="s">
        <v>770</v>
      </c>
      <c r="N7015" s="79" t="s">
        <v>750</v>
      </c>
      <c r="O7015" s="79" t="s">
        <v>752</v>
      </c>
      <c r="P7015" s="79" t="s">
        <v>780</v>
      </c>
    </row>
    <row r="7016" spans="11:16">
      <c r="K7016" s="362">
        <v>52365</v>
      </c>
      <c r="L7016" s="79" t="s">
        <v>771</v>
      </c>
      <c r="N7016" s="79" t="s">
        <v>750</v>
      </c>
      <c r="O7016" s="79" t="s">
        <v>782</v>
      </c>
      <c r="P7016" s="79" t="s">
        <v>754</v>
      </c>
    </row>
    <row r="7017" spans="11:16">
      <c r="K7017" s="362">
        <v>52366</v>
      </c>
      <c r="L7017" s="79" t="s">
        <v>772</v>
      </c>
      <c r="N7017" s="79" t="s">
        <v>784</v>
      </c>
      <c r="O7017" s="79" t="s">
        <v>752</v>
      </c>
      <c r="P7017" s="79" t="s">
        <v>754</v>
      </c>
    </row>
    <row r="7018" spans="11:16">
      <c r="K7018" s="362">
        <v>52367</v>
      </c>
      <c r="L7018" s="79" t="s">
        <v>773</v>
      </c>
      <c r="N7018" s="79" t="s">
        <v>750</v>
      </c>
      <c r="O7018" s="79" t="s">
        <v>777</v>
      </c>
      <c r="P7018" s="79" t="s">
        <v>754</v>
      </c>
    </row>
    <row r="7019" spans="11:16">
      <c r="K7019" s="362">
        <v>52368</v>
      </c>
      <c r="L7019" s="79" t="s">
        <v>774</v>
      </c>
      <c r="N7019" s="79" t="s">
        <v>750</v>
      </c>
      <c r="O7019" s="79" t="s">
        <v>787</v>
      </c>
      <c r="P7019" s="79" t="s">
        <v>788</v>
      </c>
    </row>
    <row r="7020" spans="11:16">
      <c r="K7020" s="362">
        <v>52369</v>
      </c>
      <c r="L7020" s="79" t="s">
        <v>767</v>
      </c>
      <c r="N7020" s="79" t="s">
        <v>754</v>
      </c>
      <c r="O7020" s="79" t="s">
        <v>776</v>
      </c>
      <c r="P7020" s="79" t="s">
        <v>753</v>
      </c>
    </row>
    <row r="7021" spans="11:16">
      <c r="K7021" s="362">
        <v>52370</v>
      </c>
      <c r="L7021" s="79" t="s">
        <v>769</v>
      </c>
      <c r="N7021" s="79" t="s">
        <v>785</v>
      </c>
      <c r="O7021" s="79" t="s">
        <v>750</v>
      </c>
      <c r="P7021" s="79" t="s">
        <v>752</v>
      </c>
    </row>
    <row r="7022" spans="11:16">
      <c r="K7022" s="362">
        <v>52371</v>
      </c>
      <c r="L7022" s="79" t="s">
        <v>770</v>
      </c>
      <c r="N7022" s="79" t="s">
        <v>754</v>
      </c>
      <c r="O7022" s="79" t="s">
        <v>784</v>
      </c>
      <c r="P7022" s="79" t="s">
        <v>752</v>
      </c>
    </row>
    <row r="7023" spans="11:16">
      <c r="K7023" s="362">
        <v>52372</v>
      </c>
      <c r="L7023" s="79" t="s">
        <v>771</v>
      </c>
      <c r="N7023" s="79" t="s">
        <v>780</v>
      </c>
      <c r="O7023" s="79" t="s">
        <v>750</v>
      </c>
      <c r="P7023" s="79" t="s">
        <v>782</v>
      </c>
    </row>
    <row r="7024" spans="11:16">
      <c r="K7024" s="362">
        <v>52373</v>
      </c>
      <c r="L7024" s="79" t="s">
        <v>772</v>
      </c>
      <c r="N7024" s="79" t="s">
        <v>785</v>
      </c>
      <c r="O7024" s="79" t="s">
        <v>750</v>
      </c>
      <c r="P7024" s="79" t="s">
        <v>777</v>
      </c>
    </row>
    <row r="7025" spans="11:16">
      <c r="K7025" s="362">
        <v>52374</v>
      </c>
      <c r="L7025" s="79" t="s">
        <v>773</v>
      </c>
      <c r="N7025" s="79" t="s">
        <v>754</v>
      </c>
      <c r="O7025" s="79" t="s">
        <v>784</v>
      </c>
      <c r="P7025" s="79" t="s">
        <v>782</v>
      </c>
    </row>
    <row r="7026" spans="11:16">
      <c r="K7026" s="362">
        <v>52375</v>
      </c>
      <c r="L7026" s="79" t="s">
        <v>774</v>
      </c>
      <c r="N7026" s="79" t="s">
        <v>775</v>
      </c>
      <c r="O7026" s="79" t="s">
        <v>750</v>
      </c>
      <c r="P7026" s="79" t="s">
        <v>777</v>
      </c>
    </row>
    <row r="7027" spans="11:16">
      <c r="K7027" s="362">
        <v>52376</v>
      </c>
      <c r="L7027" s="79" t="s">
        <v>767</v>
      </c>
      <c r="N7027" s="79" t="s">
        <v>752</v>
      </c>
      <c r="O7027" s="79" t="s">
        <v>754</v>
      </c>
      <c r="P7027" s="79" t="s">
        <v>792</v>
      </c>
    </row>
    <row r="7028" spans="11:16">
      <c r="K7028" s="362">
        <v>52377</v>
      </c>
      <c r="L7028" s="79" t="s">
        <v>769</v>
      </c>
      <c r="N7028" s="79" t="s">
        <v>752</v>
      </c>
      <c r="O7028" s="79" t="s">
        <v>780</v>
      </c>
      <c r="P7028" s="79" t="s">
        <v>750</v>
      </c>
    </row>
    <row r="7029" spans="11:16">
      <c r="K7029" s="362">
        <v>52378</v>
      </c>
      <c r="L7029" s="79" t="s">
        <v>770</v>
      </c>
      <c r="N7029" s="79" t="s">
        <v>752</v>
      </c>
      <c r="O7029" s="79" t="s">
        <v>754</v>
      </c>
      <c r="P7029" s="79" t="s">
        <v>750</v>
      </c>
    </row>
    <row r="7030" spans="11:16">
      <c r="K7030" s="362">
        <v>52379</v>
      </c>
      <c r="L7030" s="79" t="s">
        <v>771</v>
      </c>
      <c r="N7030" s="79" t="s">
        <v>777</v>
      </c>
      <c r="O7030" s="79" t="s">
        <v>780</v>
      </c>
      <c r="P7030" s="79" t="s">
        <v>750</v>
      </c>
    </row>
    <row r="7031" spans="11:16">
      <c r="K7031" s="362">
        <v>52380</v>
      </c>
      <c r="L7031" s="79" t="s">
        <v>772</v>
      </c>
      <c r="N7031" s="79" t="s">
        <v>752</v>
      </c>
      <c r="O7031" s="79" t="s">
        <v>758</v>
      </c>
      <c r="P7031" s="79" t="s">
        <v>776</v>
      </c>
    </row>
    <row r="7032" spans="11:16">
      <c r="K7032" s="362">
        <v>52381</v>
      </c>
      <c r="L7032" s="79" t="s">
        <v>773</v>
      </c>
      <c r="N7032" s="79" t="s">
        <v>752</v>
      </c>
      <c r="O7032" s="79" t="s">
        <v>754</v>
      </c>
      <c r="P7032" s="79" t="s">
        <v>781</v>
      </c>
    </row>
    <row r="7033" spans="11:16">
      <c r="K7033" s="362">
        <v>52382</v>
      </c>
      <c r="L7033" s="79" t="s">
        <v>774</v>
      </c>
      <c r="N7033" s="79" t="s">
        <v>783</v>
      </c>
      <c r="O7033" s="79" t="s">
        <v>785</v>
      </c>
      <c r="P7033" s="79" t="s">
        <v>750</v>
      </c>
    </row>
    <row r="7034" spans="11:16">
      <c r="K7034" s="362">
        <v>52383</v>
      </c>
      <c r="L7034" s="79" t="s">
        <v>767</v>
      </c>
      <c r="N7034" s="79" t="s">
        <v>750</v>
      </c>
      <c r="O7034" s="79" t="s">
        <v>783</v>
      </c>
      <c r="P7034" s="79" t="s">
        <v>754</v>
      </c>
    </row>
    <row r="7035" spans="11:16">
      <c r="K7035" s="362">
        <v>52384</v>
      </c>
      <c r="L7035" s="79" t="s">
        <v>769</v>
      </c>
      <c r="N7035" s="79" t="s">
        <v>792</v>
      </c>
      <c r="O7035" s="79" t="s">
        <v>752</v>
      </c>
      <c r="P7035" s="79" t="s">
        <v>754</v>
      </c>
    </row>
    <row r="7036" spans="11:16">
      <c r="K7036" s="362">
        <v>52385</v>
      </c>
      <c r="L7036" s="79" t="s">
        <v>770</v>
      </c>
      <c r="N7036" s="79" t="s">
        <v>751</v>
      </c>
      <c r="O7036" s="79" t="s">
        <v>752</v>
      </c>
      <c r="P7036" s="79" t="s">
        <v>754</v>
      </c>
    </row>
    <row r="7037" spans="11:16">
      <c r="K7037" s="362">
        <v>52386</v>
      </c>
      <c r="L7037" s="79" t="s">
        <v>771</v>
      </c>
      <c r="N7037" s="79" t="s">
        <v>781</v>
      </c>
      <c r="O7037" s="79" t="s">
        <v>783</v>
      </c>
      <c r="P7037" s="79" t="s">
        <v>780</v>
      </c>
    </row>
    <row r="7038" spans="11:16">
      <c r="K7038" s="362">
        <v>52387</v>
      </c>
      <c r="L7038" s="79" t="s">
        <v>772</v>
      </c>
      <c r="N7038" s="79" t="s">
        <v>779</v>
      </c>
      <c r="O7038" s="79" t="s">
        <v>752</v>
      </c>
      <c r="P7038" s="79" t="s">
        <v>758</v>
      </c>
    </row>
    <row r="7039" spans="11:16">
      <c r="K7039" s="362">
        <v>52388</v>
      </c>
      <c r="L7039" s="79" t="s">
        <v>773</v>
      </c>
      <c r="N7039" s="79" t="s">
        <v>776</v>
      </c>
      <c r="O7039" s="79" t="s">
        <v>752</v>
      </c>
      <c r="P7039" s="79" t="s">
        <v>785</v>
      </c>
    </row>
    <row r="7040" spans="11:16">
      <c r="K7040" s="362">
        <v>52389</v>
      </c>
      <c r="L7040" s="79" t="s">
        <v>774</v>
      </c>
      <c r="N7040" s="79" t="s">
        <v>776</v>
      </c>
      <c r="O7040" s="79" t="s">
        <v>786</v>
      </c>
      <c r="P7040" s="79" t="s">
        <v>754</v>
      </c>
    </row>
    <row r="7041" spans="11:16">
      <c r="K7041" s="362">
        <v>52390</v>
      </c>
      <c r="L7041" s="79" t="s">
        <v>767</v>
      </c>
      <c r="N7041" s="79" t="s">
        <v>754</v>
      </c>
      <c r="O7041" s="79" t="s">
        <v>792</v>
      </c>
      <c r="P7041" s="79" t="s">
        <v>752</v>
      </c>
    </row>
    <row r="7042" spans="11:16">
      <c r="K7042" s="362">
        <v>52391</v>
      </c>
      <c r="L7042" s="79" t="s">
        <v>769</v>
      </c>
      <c r="N7042" s="79" t="s">
        <v>775</v>
      </c>
      <c r="O7042" s="79" t="s">
        <v>784</v>
      </c>
      <c r="P7042" s="79" t="s">
        <v>783</v>
      </c>
    </row>
    <row r="7043" spans="11:16">
      <c r="K7043" s="362">
        <v>52392</v>
      </c>
      <c r="L7043" s="79" t="s">
        <v>770</v>
      </c>
      <c r="N7043" s="79" t="s">
        <v>754</v>
      </c>
      <c r="O7043" s="79" t="s">
        <v>750</v>
      </c>
      <c r="P7043" s="79" t="s">
        <v>778</v>
      </c>
    </row>
    <row r="7044" spans="11:16">
      <c r="K7044" s="362">
        <v>52393</v>
      </c>
      <c r="L7044" s="79" t="s">
        <v>771</v>
      </c>
      <c r="N7044" s="79" t="s">
        <v>788</v>
      </c>
      <c r="O7044" s="79" t="s">
        <v>781</v>
      </c>
      <c r="P7044" s="79" t="s">
        <v>786</v>
      </c>
    </row>
    <row r="7045" spans="11:16">
      <c r="K7045" s="362">
        <v>52394</v>
      </c>
      <c r="L7045" s="79" t="s">
        <v>772</v>
      </c>
      <c r="N7045" s="79" t="s">
        <v>754</v>
      </c>
      <c r="O7045" s="79" t="s">
        <v>750</v>
      </c>
      <c r="P7045" s="79" t="s">
        <v>786</v>
      </c>
    </row>
    <row r="7046" spans="11:16">
      <c r="K7046" s="362">
        <v>52395</v>
      </c>
      <c r="L7046" s="79" t="s">
        <v>773</v>
      </c>
      <c r="N7046" s="79" t="s">
        <v>758</v>
      </c>
      <c r="O7046" s="79" t="s">
        <v>776</v>
      </c>
      <c r="P7046" s="79" t="s">
        <v>783</v>
      </c>
    </row>
    <row r="7047" spans="11:16">
      <c r="K7047" s="362">
        <v>52396</v>
      </c>
      <c r="L7047" s="79" t="s">
        <v>774</v>
      </c>
      <c r="N7047" s="79" t="s">
        <v>754</v>
      </c>
      <c r="O7047" s="79" t="s">
        <v>750</v>
      </c>
      <c r="P7047" s="79" t="s">
        <v>782</v>
      </c>
    </row>
    <row r="7048" spans="11:16">
      <c r="K7048" s="362">
        <v>52397</v>
      </c>
      <c r="L7048" s="79" t="s">
        <v>767</v>
      </c>
      <c r="N7048" s="79" t="s">
        <v>777</v>
      </c>
      <c r="O7048" s="79" t="s">
        <v>780</v>
      </c>
      <c r="P7048" s="79" t="s">
        <v>750</v>
      </c>
    </row>
    <row r="7049" spans="11:16">
      <c r="K7049" s="362">
        <v>52398</v>
      </c>
      <c r="L7049" s="79" t="s">
        <v>769</v>
      </c>
      <c r="N7049" s="79" t="s">
        <v>777</v>
      </c>
      <c r="O7049" s="79" t="s">
        <v>754</v>
      </c>
      <c r="P7049" s="79" t="s">
        <v>751</v>
      </c>
    </row>
    <row r="7050" spans="11:16">
      <c r="K7050" s="362">
        <v>52399</v>
      </c>
      <c r="L7050" s="79" t="s">
        <v>770</v>
      </c>
      <c r="N7050" s="79" t="s">
        <v>782</v>
      </c>
      <c r="O7050" s="79" t="s">
        <v>754</v>
      </c>
      <c r="P7050" s="79" t="s">
        <v>776</v>
      </c>
    </row>
    <row r="7051" spans="11:16">
      <c r="K7051" s="362">
        <v>52400</v>
      </c>
      <c r="L7051" s="79" t="s">
        <v>771</v>
      </c>
      <c r="N7051" s="79" t="s">
        <v>752</v>
      </c>
      <c r="O7051" s="79" t="s">
        <v>785</v>
      </c>
      <c r="P7051" s="79" t="s">
        <v>750</v>
      </c>
    </row>
    <row r="7052" spans="11:16">
      <c r="K7052" s="362">
        <v>52401</v>
      </c>
      <c r="L7052" s="79" t="s">
        <v>772</v>
      </c>
      <c r="N7052" s="79" t="s">
        <v>752</v>
      </c>
      <c r="O7052" s="79" t="s">
        <v>754</v>
      </c>
      <c r="P7052" s="79" t="s">
        <v>784</v>
      </c>
    </row>
    <row r="7053" spans="11:16">
      <c r="K7053" s="362">
        <v>52402</v>
      </c>
      <c r="L7053" s="79" t="s">
        <v>773</v>
      </c>
      <c r="N7053" s="79" t="s">
        <v>752</v>
      </c>
      <c r="O7053" s="79" t="s">
        <v>780</v>
      </c>
      <c r="P7053" s="79" t="s">
        <v>750</v>
      </c>
    </row>
    <row r="7054" spans="11:16">
      <c r="K7054" s="362">
        <v>52403</v>
      </c>
      <c r="L7054" s="79" t="s">
        <v>774</v>
      </c>
      <c r="N7054" s="79" t="s">
        <v>782</v>
      </c>
      <c r="O7054" s="79" t="s">
        <v>785</v>
      </c>
      <c r="P7054" s="79" t="s">
        <v>750</v>
      </c>
    </row>
    <row r="7055" spans="11:16">
      <c r="K7055" s="362">
        <v>52404</v>
      </c>
      <c r="L7055" s="79" t="s">
        <v>767</v>
      </c>
      <c r="N7055" s="79" t="s">
        <v>781</v>
      </c>
      <c r="O7055" s="79" t="s">
        <v>752</v>
      </c>
      <c r="P7055" s="79" t="s">
        <v>790</v>
      </c>
    </row>
    <row r="7056" spans="11:16">
      <c r="K7056" s="362">
        <v>52405</v>
      </c>
      <c r="L7056" s="79" t="s">
        <v>769</v>
      </c>
      <c r="N7056" s="79" t="s">
        <v>779</v>
      </c>
      <c r="O7056" s="79" t="s">
        <v>783</v>
      </c>
      <c r="P7056" s="79" t="s">
        <v>754</v>
      </c>
    </row>
    <row r="7057" spans="11:16">
      <c r="K7057" s="362">
        <v>52406</v>
      </c>
      <c r="L7057" s="79" t="s">
        <v>770</v>
      </c>
      <c r="N7057" s="79" t="s">
        <v>781</v>
      </c>
      <c r="O7057" s="79" t="s">
        <v>752</v>
      </c>
      <c r="P7057" s="79" t="s">
        <v>754</v>
      </c>
    </row>
    <row r="7058" spans="11:16">
      <c r="K7058" s="362">
        <v>52407</v>
      </c>
      <c r="L7058" s="79" t="s">
        <v>771</v>
      </c>
      <c r="N7058" s="79" t="s">
        <v>792</v>
      </c>
      <c r="O7058" s="79" t="s">
        <v>752</v>
      </c>
      <c r="P7058" s="79" t="s">
        <v>780</v>
      </c>
    </row>
    <row r="7059" spans="11:16">
      <c r="K7059" s="362">
        <v>52408</v>
      </c>
      <c r="L7059" s="79" t="s">
        <v>772</v>
      </c>
      <c r="N7059" s="79" t="s">
        <v>750</v>
      </c>
      <c r="O7059" s="79" t="s">
        <v>752</v>
      </c>
      <c r="P7059" s="79" t="s">
        <v>754</v>
      </c>
    </row>
    <row r="7060" spans="11:16">
      <c r="K7060" s="362">
        <v>52409</v>
      </c>
      <c r="L7060" s="79" t="s">
        <v>773</v>
      </c>
      <c r="N7060" s="79" t="s">
        <v>750</v>
      </c>
      <c r="O7060" s="79" t="s">
        <v>777</v>
      </c>
      <c r="P7060" s="79" t="s">
        <v>780</v>
      </c>
    </row>
    <row r="7061" spans="11:16">
      <c r="K7061" s="362">
        <v>52410</v>
      </c>
      <c r="L7061" s="79" t="s">
        <v>774</v>
      </c>
      <c r="N7061" s="79" t="s">
        <v>750</v>
      </c>
      <c r="O7061" s="79" t="s">
        <v>752</v>
      </c>
      <c r="P7061" s="79" t="s">
        <v>758</v>
      </c>
    </row>
    <row r="7062" spans="11:16">
      <c r="K7062" s="362">
        <v>52411</v>
      </c>
      <c r="L7062" s="79" t="s">
        <v>767</v>
      </c>
      <c r="N7062" s="79" t="s">
        <v>775</v>
      </c>
      <c r="O7062" s="79" t="s">
        <v>750</v>
      </c>
      <c r="P7062" s="79" t="s">
        <v>752</v>
      </c>
    </row>
    <row r="7063" spans="11:16">
      <c r="K7063" s="362">
        <v>52412</v>
      </c>
      <c r="L7063" s="79" t="s">
        <v>769</v>
      </c>
      <c r="N7063" s="79" t="s">
        <v>785</v>
      </c>
      <c r="O7063" s="79" t="s">
        <v>776</v>
      </c>
      <c r="P7063" s="79" t="s">
        <v>777</v>
      </c>
    </row>
    <row r="7064" spans="11:16">
      <c r="K7064" s="362">
        <v>52413</v>
      </c>
      <c r="L7064" s="79" t="s">
        <v>770</v>
      </c>
      <c r="N7064" s="79" t="s">
        <v>754</v>
      </c>
      <c r="O7064" s="79" t="s">
        <v>750</v>
      </c>
      <c r="P7064" s="79" t="s">
        <v>783</v>
      </c>
    </row>
    <row r="7065" spans="11:16">
      <c r="K7065" s="362">
        <v>52414</v>
      </c>
      <c r="L7065" s="79" t="s">
        <v>771</v>
      </c>
      <c r="N7065" s="79" t="s">
        <v>754</v>
      </c>
      <c r="O7065" s="79" t="s">
        <v>792</v>
      </c>
      <c r="P7065" s="79" t="s">
        <v>752</v>
      </c>
    </row>
    <row r="7066" spans="11:16">
      <c r="K7066" s="362">
        <v>52415</v>
      </c>
      <c r="L7066" s="79" t="s">
        <v>772</v>
      </c>
      <c r="N7066" s="79" t="s">
        <v>754</v>
      </c>
      <c r="O7066" s="79" t="s">
        <v>751</v>
      </c>
      <c r="P7066" s="79" t="s">
        <v>752</v>
      </c>
    </row>
    <row r="7067" spans="11:16">
      <c r="K7067" s="362">
        <v>52416</v>
      </c>
      <c r="L7067" s="79" t="s">
        <v>773</v>
      </c>
      <c r="N7067" s="79" t="s">
        <v>754</v>
      </c>
      <c r="O7067" s="79" t="s">
        <v>781</v>
      </c>
      <c r="P7067" s="79" t="s">
        <v>783</v>
      </c>
    </row>
    <row r="7068" spans="11:16">
      <c r="K7068" s="362">
        <v>52417</v>
      </c>
      <c r="L7068" s="79" t="s">
        <v>774</v>
      </c>
      <c r="N7068" s="79" t="s">
        <v>780</v>
      </c>
      <c r="O7068" s="79" t="s">
        <v>779</v>
      </c>
      <c r="P7068" s="79" t="s">
        <v>752</v>
      </c>
    </row>
    <row r="7069" spans="11:16">
      <c r="K7069" s="362">
        <v>52418</v>
      </c>
      <c r="L7069" s="79" t="s">
        <v>767</v>
      </c>
      <c r="N7069" s="79" t="s">
        <v>753</v>
      </c>
      <c r="O7069" s="79" t="s">
        <v>775</v>
      </c>
      <c r="P7069" s="79" t="s">
        <v>750</v>
      </c>
    </row>
    <row r="7070" spans="11:16">
      <c r="K7070" s="362">
        <v>52419</v>
      </c>
      <c r="L7070" s="79" t="s">
        <v>769</v>
      </c>
      <c r="N7070" s="79" t="s">
        <v>777</v>
      </c>
      <c r="O7070" s="79" t="s">
        <v>775</v>
      </c>
      <c r="P7070" s="79" t="s">
        <v>791</v>
      </c>
    </row>
    <row r="7071" spans="11:16">
      <c r="K7071" s="362">
        <v>52420</v>
      </c>
      <c r="L7071" s="79" t="s">
        <v>770</v>
      </c>
      <c r="N7071" s="79" t="s">
        <v>752</v>
      </c>
      <c r="O7071" s="79" t="s">
        <v>754</v>
      </c>
      <c r="P7071" s="79" t="s">
        <v>792</v>
      </c>
    </row>
    <row r="7072" spans="11:16">
      <c r="K7072" s="362">
        <v>52421</v>
      </c>
      <c r="L7072" s="79" t="s">
        <v>771</v>
      </c>
      <c r="N7072" s="79" t="s">
        <v>752</v>
      </c>
      <c r="O7072" s="79" t="s">
        <v>775</v>
      </c>
      <c r="P7072" s="79" t="s">
        <v>784</v>
      </c>
    </row>
    <row r="7073" spans="11:16">
      <c r="K7073" s="362">
        <v>52422</v>
      </c>
      <c r="L7073" s="79" t="s">
        <v>772</v>
      </c>
      <c r="N7073" s="79" t="s">
        <v>783</v>
      </c>
      <c r="O7073" s="79" t="s">
        <v>754</v>
      </c>
      <c r="P7073" s="79" t="s">
        <v>750</v>
      </c>
    </row>
    <row r="7074" spans="11:16">
      <c r="K7074" s="362">
        <v>52423</v>
      </c>
      <c r="L7074" s="79" t="s">
        <v>773</v>
      </c>
      <c r="N7074" s="79" t="s">
        <v>778</v>
      </c>
      <c r="O7074" s="79" t="s">
        <v>788</v>
      </c>
      <c r="P7074" s="79" t="s">
        <v>781</v>
      </c>
    </row>
    <row r="7075" spans="11:16">
      <c r="K7075" s="362">
        <v>52424</v>
      </c>
      <c r="L7075" s="79" t="s">
        <v>774</v>
      </c>
      <c r="N7075" s="79" t="s">
        <v>786</v>
      </c>
      <c r="O7075" s="79" t="s">
        <v>754</v>
      </c>
      <c r="P7075" s="79" t="s">
        <v>750</v>
      </c>
    </row>
    <row r="7076" spans="11:16">
      <c r="K7076" s="362">
        <v>52425</v>
      </c>
      <c r="L7076" s="79" t="s">
        <v>767</v>
      </c>
      <c r="N7076" s="79" t="s">
        <v>791</v>
      </c>
      <c r="O7076" s="79" t="s">
        <v>753</v>
      </c>
      <c r="P7076" s="79" t="s">
        <v>775</v>
      </c>
    </row>
    <row r="7077" spans="11:16">
      <c r="K7077" s="362">
        <v>52426</v>
      </c>
      <c r="L7077" s="79" t="s">
        <v>769</v>
      </c>
      <c r="N7077" s="79" t="s">
        <v>776</v>
      </c>
      <c r="O7077" s="79" t="s">
        <v>752</v>
      </c>
      <c r="P7077" s="79" t="s">
        <v>754</v>
      </c>
    </row>
    <row r="7078" spans="11:16">
      <c r="K7078" s="362">
        <v>52427</v>
      </c>
      <c r="L7078" s="79" t="s">
        <v>770</v>
      </c>
      <c r="N7078" s="79" t="s">
        <v>792</v>
      </c>
      <c r="O7078" s="79" t="s">
        <v>783</v>
      </c>
      <c r="P7078" s="79" t="s">
        <v>754</v>
      </c>
    </row>
    <row r="7079" spans="11:16">
      <c r="K7079" s="362">
        <v>52428</v>
      </c>
      <c r="L7079" s="79" t="s">
        <v>771</v>
      </c>
      <c r="N7079" s="79" t="s">
        <v>776</v>
      </c>
      <c r="O7079" s="79" t="s">
        <v>783</v>
      </c>
      <c r="P7079" s="79" t="s">
        <v>780</v>
      </c>
    </row>
    <row r="7080" spans="11:16">
      <c r="K7080" s="362">
        <v>52429</v>
      </c>
      <c r="L7080" s="79" t="s">
        <v>772</v>
      </c>
      <c r="N7080" s="79" t="s">
        <v>784</v>
      </c>
      <c r="O7080" s="79" t="s">
        <v>752</v>
      </c>
      <c r="P7080" s="79" t="s">
        <v>754</v>
      </c>
    </row>
    <row r="7081" spans="11:16">
      <c r="K7081" s="362">
        <v>52430</v>
      </c>
      <c r="L7081" s="79" t="s">
        <v>773</v>
      </c>
      <c r="N7081" s="79" t="s">
        <v>750</v>
      </c>
      <c r="O7081" s="79" t="s">
        <v>787</v>
      </c>
      <c r="P7081" s="79" t="s">
        <v>785</v>
      </c>
    </row>
    <row r="7082" spans="11:16">
      <c r="K7082" s="362">
        <v>52431</v>
      </c>
      <c r="L7082" s="79" t="s">
        <v>774</v>
      </c>
      <c r="N7082" s="79" t="s">
        <v>750</v>
      </c>
      <c r="O7082" s="79" t="s">
        <v>753</v>
      </c>
      <c r="P7082" s="79" t="s">
        <v>754</v>
      </c>
    </row>
    <row r="7083" spans="11:16">
      <c r="K7083" s="362">
        <v>52432</v>
      </c>
      <c r="L7083" s="79" t="s">
        <v>767</v>
      </c>
      <c r="N7083" s="79" t="s">
        <v>754</v>
      </c>
      <c r="O7083" s="79" t="s">
        <v>779</v>
      </c>
      <c r="P7083" s="79" t="s">
        <v>752</v>
      </c>
    </row>
    <row r="7084" spans="11:16">
      <c r="K7084" s="362">
        <v>52433</v>
      </c>
      <c r="L7084" s="79" t="s">
        <v>769</v>
      </c>
      <c r="N7084" s="79" t="s">
        <v>754</v>
      </c>
      <c r="O7084" s="79" t="s">
        <v>750</v>
      </c>
      <c r="P7084" s="79" t="s">
        <v>753</v>
      </c>
    </row>
    <row r="7085" spans="11:16">
      <c r="K7085" s="362">
        <v>52434</v>
      </c>
      <c r="L7085" s="79" t="s">
        <v>770</v>
      </c>
      <c r="N7085" s="79" t="s">
        <v>780</v>
      </c>
      <c r="O7085" s="79" t="s">
        <v>750</v>
      </c>
      <c r="P7085" s="79" t="s">
        <v>752</v>
      </c>
    </row>
    <row r="7086" spans="11:16">
      <c r="K7086" s="362">
        <v>52435</v>
      </c>
      <c r="L7086" s="79" t="s">
        <v>771</v>
      </c>
      <c r="N7086" s="79" t="s">
        <v>754</v>
      </c>
      <c r="O7086" s="79" t="s">
        <v>779</v>
      </c>
      <c r="P7086" s="79" t="s">
        <v>783</v>
      </c>
    </row>
    <row r="7087" spans="11:16">
      <c r="K7087" s="362">
        <v>52436</v>
      </c>
      <c r="L7087" s="79" t="s">
        <v>772</v>
      </c>
      <c r="N7087" s="79" t="s">
        <v>754</v>
      </c>
      <c r="O7087" s="79" t="s">
        <v>750</v>
      </c>
      <c r="P7087" s="79" t="s">
        <v>752</v>
      </c>
    </row>
    <row r="7088" spans="11:16">
      <c r="K7088" s="362">
        <v>52437</v>
      </c>
      <c r="L7088" s="79" t="s">
        <v>773</v>
      </c>
      <c r="N7088" s="79" t="s">
        <v>785</v>
      </c>
      <c r="O7088" s="79" t="s">
        <v>781</v>
      </c>
      <c r="P7088" s="79" t="s">
        <v>782</v>
      </c>
    </row>
    <row r="7089" spans="11:16">
      <c r="K7089" s="362">
        <v>52438</v>
      </c>
      <c r="L7089" s="79" t="s">
        <v>774</v>
      </c>
      <c r="N7089" s="79" t="s">
        <v>754</v>
      </c>
      <c r="O7089" s="79" t="s">
        <v>776</v>
      </c>
      <c r="P7089" s="79" t="s">
        <v>753</v>
      </c>
    </row>
    <row r="7090" spans="11:16">
      <c r="K7090" s="362">
        <v>52439</v>
      </c>
      <c r="L7090" s="79" t="s">
        <v>767</v>
      </c>
      <c r="N7090" s="79" t="s">
        <v>752</v>
      </c>
      <c r="O7090" s="79" t="s">
        <v>754</v>
      </c>
      <c r="P7090" s="79" t="s">
        <v>779</v>
      </c>
    </row>
    <row r="7091" spans="11:16">
      <c r="K7091" s="362">
        <v>52440</v>
      </c>
      <c r="L7091" s="79" t="s">
        <v>769</v>
      </c>
      <c r="N7091" s="79" t="s">
        <v>753</v>
      </c>
      <c r="O7091" s="79" t="s">
        <v>775</v>
      </c>
      <c r="P7091" s="79" t="s">
        <v>751</v>
      </c>
    </row>
    <row r="7092" spans="11:16">
      <c r="K7092" s="362">
        <v>52441</v>
      </c>
      <c r="L7092" s="79" t="s">
        <v>770</v>
      </c>
      <c r="N7092" s="79" t="s">
        <v>783</v>
      </c>
      <c r="O7092" s="79" t="s">
        <v>780</v>
      </c>
      <c r="P7092" s="79" t="s">
        <v>776</v>
      </c>
    </row>
    <row r="7093" spans="11:16">
      <c r="K7093" s="362">
        <v>52442</v>
      </c>
      <c r="L7093" s="79" t="s">
        <v>771</v>
      </c>
      <c r="N7093" s="79" t="s">
        <v>752</v>
      </c>
      <c r="O7093" s="79" t="s">
        <v>785</v>
      </c>
      <c r="P7093" s="79" t="s">
        <v>776</v>
      </c>
    </row>
    <row r="7094" spans="11:16">
      <c r="K7094" s="362">
        <v>52443</v>
      </c>
      <c r="L7094" s="79" t="s">
        <v>772</v>
      </c>
      <c r="N7094" s="79" t="s">
        <v>752</v>
      </c>
      <c r="O7094" s="79" t="s">
        <v>754</v>
      </c>
      <c r="P7094" s="79" t="s">
        <v>750</v>
      </c>
    </row>
    <row r="7095" spans="11:16">
      <c r="K7095" s="362">
        <v>52444</v>
      </c>
      <c r="L7095" s="79" t="s">
        <v>773</v>
      </c>
      <c r="N7095" s="79" t="s">
        <v>752</v>
      </c>
      <c r="O7095" s="79" t="s">
        <v>785</v>
      </c>
      <c r="P7095" s="79" t="s">
        <v>776</v>
      </c>
    </row>
    <row r="7096" spans="11:16">
      <c r="K7096" s="362">
        <v>52445</v>
      </c>
      <c r="L7096" s="79" t="s">
        <v>774</v>
      </c>
      <c r="N7096" s="79" t="s">
        <v>752</v>
      </c>
      <c r="O7096" s="79" t="s">
        <v>775</v>
      </c>
      <c r="P7096" s="79" t="s">
        <v>750</v>
      </c>
    </row>
    <row r="7097" spans="11:16">
      <c r="K7097" s="362">
        <v>52446</v>
      </c>
      <c r="L7097" s="79" t="s">
        <v>767</v>
      </c>
      <c r="N7097" s="79" t="s">
        <v>750</v>
      </c>
      <c r="O7097" s="79" t="s">
        <v>752</v>
      </c>
      <c r="P7097" s="79" t="s">
        <v>775</v>
      </c>
    </row>
    <row r="7098" spans="11:16">
      <c r="K7098" s="362">
        <v>52447</v>
      </c>
      <c r="L7098" s="79" t="s">
        <v>769</v>
      </c>
      <c r="N7098" s="79" t="s">
        <v>779</v>
      </c>
      <c r="O7098" s="79" t="s">
        <v>752</v>
      </c>
      <c r="P7098" s="79" t="s">
        <v>754</v>
      </c>
    </row>
    <row r="7099" spans="11:16">
      <c r="K7099" s="362">
        <v>52448</v>
      </c>
      <c r="L7099" s="79" t="s">
        <v>770</v>
      </c>
      <c r="N7099" s="79" t="s">
        <v>750</v>
      </c>
      <c r="O7099" s="79" t="s">
        <v>752</v>
      </c>
      <c r="P7099" s="79" t="s">
        <v>775</v>
      </c>
    </row>
    <row r="7100" spans="11:16">
      <c r="K7100" s="362">
        <v>52449</v>
      </c>
      <c r="L7100" s="79" t="s">
        <v>771</v>
      </c>
      <c r="N7100" s="79" t="s">
        <v>779</v>
      </c>
      <c r="O7100" s="79" t="s">
        <v>752</v>
      </c>
      <c r="P7100" s="79" t="s">
        <v>758</v>
      </c>
    </row>
    <row r="7101" spans="11:16">
      <c r="K7101" s="362">
        <v>52450</v>
      </c>
      <c r="L7101" s="79" t="s">
        <v>772</v>
      </c>
      <c r="N7101" s="79" t="s">
        <v>779</v>
      </c>
      <c r="O7101" s="79" t="s">
        <v>752</v>
      </c>
      <c r="P7101" s="79" t="s">
        <v>775</v>
      </c>
    </row>
    <row r="7102" spans="11:16">
      <c r="K7102" s="362">
        <v>52451</v>
      </c>
      <c r="L7102" s="79" t="s">
        <v>773</v>
      </c>
      <c r="N7102" s="79" t="s">
        <v>750</v>
      </c>
      <c r="O7102" s="79" t="s">
        <v>777</v>
      </c>
      <c r="P7102" s="79" t="s">
        <v>754</v>
      </c>
    </row>
    <row r="7103" spans="11:16">
      <c r="K7103" s="362">
        <v>52452</v>
      </c>
      <c r="L7103" s="79" t="s">
        <v>774</v>
      </c>
      <c r="N7103" s="79" t="s">
        <v>750</v>
      </c>
      <c r="O7103" s="79" t="s">
        <v>752</v>
      </c>
      <c r="P7103" s="79" t="s">
        <v>790</v>
      </c>
    </row>
    <row r="7104" spans="11:16">
      <c r="K7104" s="362">
        <v>52453</v>
      </c>
      <c r="L7104" s="79" t="s">
        <v>767</v>
      </c>
      <c r="N7104" s="79" t="s">
        <v>754</v>
      </c>
      <c r="O7104" s="79" t="s">
        <v>779</v>
      </c>
      <c r="P7104" s="79" t="s">
        <v>752</v>
      </c>
    </row>
    <row r="7105" spans="11:16">
      <c r="K7105" s="362">
        <v>52454</v>
      </c>
      <c r="L7105" s="79" t="s">
        <v>769</v>
      </c>
      <c r="N7105" s="79" t="s">
        <v>780</v>
      </c>
      <c r="O7105" s="79" t="s">
        <v>781</v>
      </c>
      <c r="P7105" s="79" t="s">
        <v>752</v>
      </c>
    </row>
    <row r="7106" spans="11:16">
      <c r="K7106" s="362">
        <v>52455</v>
      </c>
      <c r="L7106" s="79" t="s">
        <v>770</v>
      </c>
      <c r="N7106" s="79" t="s">
        <v>785</v>
      </c>
      <c r="O7106" s="79" t="s">
        <v>781</v>
      </c>
      <c r="P7106" s="79" t="s">
        <v>777</v>
      </c>
    </row>
    <row r="7107" spans="11:16">
      <c r="K7107" s="362">
        <v>52456</v>
      </c>
      <c r="L7107" s="79" t="s">
        <v>771</v>
      </c>
      <c r="N7107" s="79" t="s">
        <v>754</v>
      </c>
      <c r="O7107" s="79" t="s">
        <v>750</v>
      </c>
      <c r="P7107" s="79" t="s">
        <v>752</v>
      </c>
    </row>
    <row r="7108" spans="11:16">
      <c r="K7108" s="362">
        <v>52457</v>
      </c>
      <c r="L7108" s="79" t="s">
        <v>772</v>
      </c>
      <c r="N7108" s="79" t="s">
        <v>758</v>
      </c>
      <c r="O7108" s="79" t="s">
        <v>750</v>
      </c>
      <c r="P7108" s="79" t="s">
        <v>782</v>
      </c>
    </row>
    <row r="7109" spans="11:16">
      <c r="K7109" s="362">
        <v>52458</v>
      </c>
      <c r="L7109" s="79" t="s">
        <v>773</v>
      </c>
      <c r="N7109" s="79" t="s">
        <v>754</v>
      </c>
      <c r="O7109" s="79" t="s">
        <v>781</v>
      </c>
      <c r="P7109" s="79" t="s">
        <v>752</v>
      </c>
    </row>
    <row r="7110" spans="11:16">
      <c r="K7110" s="362">
        <v>52459</v>
      </c>
      <c r="L7110" s="79" t="s">
        <v>774</v>
      </c>
      <c r="N7110" s="79" t="s">
        <v>754</v>
      </c>
      <c r="O7110" s="79" t="s">
        <v>781</v>
      </c>
      <c r="P7110" s="79" t="s">
        <v>783</v>
      </c>
    </row>
    <row r="7111" spans="11:16">
      <c r="K7111" s="362">
        <v>52460</v>
      </c>
      <c r="L7111" s="79" t="s">
        <v>767</v>
      </c>
      <c r="N7111" s="79" t="s">
        <v>782</v>
      </c>
      <c r="O7111" s="79" t="s">
        <v>788</v>
      </c>
      <c r="P7111" s="79" t="s">
        <v>776</v>
      </c>
    </row>
    <row r="7112" spans="11:16">
      <c r="K7112" s="362">
        <v>52461</v>
      </c>
      <c r="L7112" s="79" t="s">
        <v>769</v>
      </c>
      <c r="N7112" s="79" t="s">
        <v>752</v>
      </c>
      <c r="O7112" s="79" t="s">
        <v>754</v>
      </c>
      <c r="P7112" s="79" t="s">
        <v>750</v>
      </c>
    </row>
    <row r="7113" spans="11:16">
      <c r="K7113" s="362">
        <v>52462</v>
      </c>
      <c r="L7113" s="79" t="s">
        <v>770</v>
      </c>
      <c r="N7113" s="79" t="s">
        <v>782</v>
      </c>
      <c r="O7113" s="79" t="s">
        <v>758</v>
      </c>
      <c r="P7113" s="79" t="s">
        <v>750</v>
      </c>
    </row>
    <row r="7114" spans="11:16">
      <c r="K7114" s="362">
        <v>52463</v>
      </c>
      <c r="L7114" s="79" t="s">
        <v>771</v>
      </c>
      <c r="N7114" s="79" t="s">
        <v>782</v>
      </c>
      <c r="O7114" s="79" t="s">
        <v>775</v>
      </c>
      <c r="P7114" s="79" t="s">
        <v>776</v>
      </c>
    </row>
    <row r="7115" spans="11:16">
      <c r="K7115" s="362">
        <v>52464</v>
      </c>
      <c r="L7115" s="79" t="s">
        <v>772</v>
      </c>
      <c r="N7115" s="79" t="s">
        <v>752</v>
      </c>
      <c r="O7115" s="79" t="s">
        <v>785</v>
      </c>
      <c r="P7115" s="79" t="s">
        <v>750</v>
      </c>
    </row>
    <row r="7116" spans="11:16">
      <c r="K7116" s="362">
        <v>52465</v>
      </c>
      <c r="L7116" s="79" t="s">
        <v>773</v>
      </c>
      <c r="N7116" s="79" t="s">
        <v>782</v>
      </c>
      <c r="O7116" s="79" t="s">
        <v>754</v>
      </c>
      <c r="P7116" s="79" t="s">
        <v>784</v>
      </c>
    </row>
    <row r="7117" spans="11:16">
      <c r="K7117" s="362">
        <v>52466</v>
      </c>
      <c r="L7117" s="79" t="s">
        <v>774</v>
      </c>
      <c r="N7117" s="79" t="s">
        <v>752</v>
      </c>
      <c r="O7117" s="79" t="s">
        <v>790</v>
      </c>
      <c r="P7117" s="79" t="s">
        <v>750</v>
      </c>
    </row>
    <row r="7118" spans="11:16">
      <c r="K7118" s="362">
        <v>52467</v>
      </c>
      <c r="L7118" s="79" t="s">
        <v>767</v>
      </c>
      <c r="N7118" s="79" t="s">
        <v>750</v>
      </c>
      <c r="O7118" s="79" t="s">
        <v>752</v>
      </c>
      <c r="P7118" s="79" t="s">
        <v>780</v>
      </c>
    </row>
    <row r="7119" spans="11:16">
      <c r="K7119" s="362">
        <v>52468</v>
      </c>
      <c r="L7119" s="79" t="s">
        <v>769</v>
      </c>
      <c r="N7119" s="79" t="s">
        <v>750</v>
      </c>
      <c r="O7119" s="79" t="s">
        <v>782</v>
      </c>
      <c r="P7119" s="79" t="s">
        <v>754</v>
      </c>
    </row>
    <row r="7120" spans="11:16">
      <c r="K7120" s="362">
        <v>52469</v>
      </c>
      <c r="L7120" s="79" t="s">
        <v>770</v>
      </c>
      <c r="N7120" s="79" t="s">
        <v>784</v>
      </c>
      <c r="O7120" s="79" t="s">
        <v>752</v>
      </c>
      <c r="P7120" s="79" t="s">
        <v>754</v>
      </c>
    </row>
    <row r="7121" spans="11:16">
      <c r="K7121" s="362">
        <v>52470</v>
      </c>
      <c r="L7121" s="79" t="s">
        <v>771</v>
      </c>
      <c r="N7121" s="79" t="s">
        <v>750</v>
      </c>
      <c r="O7121" s="79" t="s">
        <v>777</v>
      </c>
      <c r="P7121" s="79" t="s">
        <v>754</v>
      </c>
    </row>
    <row r="7122" spans="11:16">
      <c r="K7122" s="362">
        <v>52471</v>
      </c>
      <c r="L7122" s="79" t="s">
        <v>772</v>
      </c>
      <c r="N7122" s="79" t="s">
        <v>750</v>
      </c>
      <c r="O7122" s="79" t="s">
        <v>787</v>
      </c>
      <c r="P7122" s="79" t="s">
        <v>788</v>
      </c>
    </row>
    <row r="7123" spans="11:16">
      <c r="K7123" s="362">
        <v>52472</v>
      </c>
      <c r="L7123" s="79" t="s">
        <v>773</v>
      </c>
      <c r="N7123" s="79" t="s">
        <v>750</v>
      </c>
      <c r="O7123" s="79" t="s">
        <v>783</v>
      </c>
      <c r="P7123" s="79" t="s">
        <v>758</v>
      </c>
    </row>
    <row r="7124" spans="11:16">
      <c r="K7124" s="362">
        <v>52473</v>
      </c>
      <c r="L7124" s="79" t="s">
        <v>774</v>
      </c>
      <c r="N7124" s="79" t="s">
        <v>779</v>
      </c>
      <c r="O7124" s="79" t="s">
        <v>777</v>
      </c>
      <c r="P7124" s="79" t="s">
        <v>775</v>
      </c>
    </row>
    <row r="7125" spans="11:16">
      <c r="K7125" s="362">
        <v>52474</v>
      </c>
      <c r="L7125" s="79" t="s">
        <v>767</v>
      </c>
      <c r="N7125" s="79" t="s">
        <v>790</v>
      </c>
      <c r="O7125" s="79" t="s">
        <v>750</v>
      </c>
      <c r="P7125" s="79" t="s">
        <v>752</v>
      </c>
    </row>
    <row r="7126" spans="11:16">
      <c r="K7126" s="362">
        <v>52475</v>
      </c>
      <c r="L7126" s="79" t="s">
        <v>769</v>
      </c>
      <c r="N7126" s="79" t="s">
        <v>758</v>
      </c>
      <c r="O7126" s="79" t="s">
        <v>781</v>
      </c>
      <c r="P7126" s="79" t="s">
        <v>777</v>
      </c>
    </row>
    <row r="7127" spans="11:16">
      <c r="K7127" s="362">
        <v>52476</v>
      </c>
      <c r="L7127" s="79" t="s">
        <v>770</v>
      </c>
      <c r="N7127" s="79" t="s">
        <v>785</v>
      </c>
      <c r="O7127" s="79" t="s">
        <v>791</v>
      </c>
      <c r="P7127" s="79" t="s">
        <v>782</v>
      </c>
    </row>
    <row r="7128" spans="11:16">
      <c r="K7128" s="362">
        <v>52477</v>
      </c>
      <c r="L7128" s="79" t="s">
        <v>771</v>
      </c>
      <c r="N7128" s="79" t="s">
        <v>775</v>
      </c>
      <c r="O7128" s="79" t="s">
        <v>779</v>
      </c>
      <c r="P7128" s="79" t="s">
        <v>752</v>
      </c>
    </row>
    <row r="7129" spans="11:16">
      <c r="K7129" s="362">
        <v>52478</v>
      </c>
      <c r="L7129" s="79" t="s">
        <v>772</v>
      </c>
      <c r="N7129" s="79" t="s">
        <v>785</v>
      </c>
      <c r="O7129" s="79" t="s">
        <v>781</v>
      </c>
      <c r="P7129" s="79" t="s">
        <v>752</v>
      </c>
    </row>
    <row r="7130" spans="11:16">
      <c r="K7130" s="362">
        <v>52479</v>
      </c>
      <c r="L7130" s="79" t="s">
        <v>773</v>
      </c>
      <c r="N7130" s="79" t="s">
        <v>775</v>
      </c>
      <c r="O7130" s="79" t="s">
        <v>750</v>
      </c>
      <c r="P7130" s="79" t="s">
        <v>778</v>
      </c>
    </row>
    <row r="7131" spans="11:16">
      <c r="K7131" s="362">
        <v>52480</v>
      </c>
      <c r="L7131" s="79" t="s">
        <v>774</v>
      </c>
      <c r="N7131" s="79" t="s">
        <v>754</v>
      </c>
      <c r="O7131" s="79" t="s">
        <v>750</v>
      </c>
      <c r="P7131" s="79" t="s">
        <v>777</v>
      </c>
    </row>
    <row r="7132" spans="11:16">
      <c r="K7132" s="362">
        <v>52481</v>
      </c>
      <c r="L7132" s="79" t="s">
        <v>767</v>
      </c>
      <c r="N7132" s="79" t="s">
        <v>783</v>
      </c>
      <c r="O7132" s="79" t="s">
        <v>775</v>
      </c>
      <c r="P7132" s="79" t="s">
        <v>792</v>
      </c>
    </row>
    <row r="7133" spans="11:16">
      <c r="K7133" s="362">
        <v>52482</v>
      </c>
      <c r="L7133" s="79" t="s">
        <v>769</v>
      </c>
      <c r="N7133" s="79" t="s">
        <v>786</v>
      </c>
      <c r="O7133" s="79" t="s">
        <v>785</v>
      </c>
      <c r="P7133" s="79" t="s">
        <v>750</v>
      </c>
    </row>
    <row r="7134" spans="11:16">
      <c r="K7134" s="362">
        <v>52483</v>
      </c>
      <c r="L7134" s="79" t="s">
        <v>770</v>
      </c>
      <c r="N7134" s="79" t="s">
        <v>777</v>
      </c>
      <c r="O7134" s="79" t="s">
        <v>789</v>
      </c>
      <c r="P7134" s="79" t="s">
        <v>781</v>
      </c>
    </row>
    <row r="7135" spans="11:16">
      <c r="K7135" s="362">
        <v>52484</v>
      </c>
      <c r="L7135" s="79" t="s">
        <v>771</v>
      </c>
      <c r="N7135" s="79" t="s">
        <v>752</v>
      </c>
      <c r="O7135" s="79" t="s">
        <v>754</v>
      </c>
      <c r="P7135" s="79" t="s">
        <v>750</v>
      </c>
    </row>
    <row r="7136" spans="11:16">
      <c r="K7136" s="362">
        <v>52485</v>
      </c>
      <c r="L7136" s="79" t="s">
        <v>772</v>
      </c>
      <c r="N7136" s="79" t="s">
        <v>778</v>
      </c>
      <c r="O7136" s="79" t="s">
        <v>754</v>
      </c>
      <c r="P7136" s="79" t="s">
        <v>779</v>
      </c>
    </row>
    <row r="7137" spans="11:16">
      <c r="K7137" s="362">
        <v>52486</v>
      </c>
      <c r="L7137" s="79" t="s">
        <v>773</v>
      </c>
      <c r="N7137" s="79" t="s">
        <v>752</v>
      </c>
      <c r="O7137" s="79" t="s">
        <v>780</v>
      </c>
      <c r="P7137" s="79" t="s">
        <v>781</v>
      </c>
    </row>
    <row r="7138" spans="11:16">
      <c r="K7138" s="362">
        <v>52487</v>
      </c>
      <c r="L7138" s="79" t="s">
        <v>774</v>
      </c>
      <c r="N7138" s="79" t="s">
        <v>752</v>
      </c>
      <c r="O7138" s="79" t="s">
        <v>785</v>
      </c>
      <c r="P7138" s="79" t="s">
        <v>750</v>
      </c>
    </row>
    <row r="7139" spans="11:16">
      <c r="K7139" s="362">
        <v>52488</v>
      </c>
      <c r="L7139" s="79" t="s">
        <v>767</v>
      </c>
      <c r="N7139" s="79" t="s">
        <v>784</v>
      </c>
      <c r="O7139" s="79" t="s">
        <v>782</v>
      </c>
      <c r="P7139" s="79" t="s">
        <v>775</v>
      </c>
    </row>
    <row r="7140" spans="11:16">
      <c r="K7140" s="362">
        <v>52489</v>
      </c>
      <c r="L7140" s="79" t="s">
        <v>769</v>
      </c>
      <c r="N7140" s="79" t="s">
        <v>750</v>
      </c>
      <c r="O7140" s="79" t="s">
        <v>777</v>
      </c>
      <c r="P7140" s="79" t="s">
        <v>754</v>
      </c>
    </row>
    <row r="7141" spans="11:16">
      <c r="K7141" s="362">
        <v>52490</v>
      </c>
      <c r="L7141" s="79" t="s">
        <v>770</v>
      </c>
      <c r="N7141" s="79" t="s">
        <v>750</v>
      </c>
      <c r="O7141" s="79" t="s">
        <v>787</v>
      </c>
      <c r="P7141" s="79" t="s">
        <v>754</v>
      </c>
    </row>
    <row r="7142" spans="11:16">
      <c r="K7142" s="362">
        <v>52491</v>
      </c>
      <c r="L7142" s="79" t="s">
        <v>771</v>
      </c>
      <c r="N7142" s="79" t="s">
        <v>779</v>
      </c>
      <c r="O7142" s="79" t="s">
        <v>752</v>
      </c>
      <c r="P7142" s="79" t="s">
        <v>754</v>
      </c>
    </row>
    <row r="7143" spans="11:16">
      <c r="K7143" s="362">
        <v>52492</v>
      </c>
      <c r="L7143" s="79" t="s">
        <v>772</v>
      </c>
      <c r="N7143" s="79" t="s">
        <v>750</v>
      </c>
      <c r="O7143" s="79" t="s">
        <v>752</v>
      </c>
      <c r="P7143" s="79" t="s">
        <v>785</v>
      </c>
    </row>
    <row r="7144" spans="11:16">
      <c r="K7144" s="362">
        <v>52493</v>
      </c>
      <c r="L7144" s="79" t="s">
        <v>773</v>
      </c>
      <c r="N7144" s="79" t="s">
        <v>779</v>
      </c>
      <c r="O7144" s="79" t="s">
        <v>752</v>
      </c>
      <c r="P7144" s="79" t="s">
        <v>754</v>
      </c>
    </row>
    <row r="7145" spans="11:16">
      <c r="K7145" s="362">
        <v>52494</v>
      </c>
      <c r="L7145" s="79" t="s">
        <v>774</v>
      </c>
      <c r="N7145" s="79" t="s">
        <v>751</v>
      </c>
      <c r="O7145" s="79" t="s">
        <v>783</v>
      </c>
      <c r="P7145" s="79" t="s">
        <v>754</v>
      </c>
    </row>
    <row r="7146" spans="11:16">
      <c r="K7146" s="362">
        <v>52495</v>
      </c>
      <c r="L7146" s="79" t="s">
        <v>767</v>
      </c>
      <c r="N7146" s="79" t="s">
        <v>754</v>
      </c>
      <c r="O7146" s="79" t="s">
        <v>781</v>
      </c>
      <c r="P7146" s="79" t="s">
        <v>783</v>
      </c>
    </row>
    <row r="7147" spans="11:16">
      <c r="K7147" s="362">
        <v>52496</v>
      </c>
      <c r="L7147" s="79" t="s">
        <v>769</v>
      </c>
      <c r="N7147" s="79" t="s">
        <v>785</v>
      </c>
      <c r="O7147" s="79" t="s">
        <v>750</v>
      </c>
      <c r="P7147" s="79" t="s">
        <v>752</v>
      </c>
    </row>
    <row r="7148" spans="11:16">
      <c r="K7148" s="362">
        <v>52497</v>
      </c>
      <c r="L7148" s="79" t="s">
        <v>770</v>
      </c>
      <c r="N7148" s="79" t="s">
        <v>775</v>
      </c>
      <c r="O7148" s="79" t="s">
        <v>750</v>
      </c>
      <c r="P7148" s="79" t="s">
        <v>787</v>
      </c>
    </row>
    <row r="7149" spans="11:16">
      <c r="K7149" s="362">
        <v>52498</v>
      </c>
      <c r="L7149" s="79" t="s">
        <v>771</v>
      </c>
      <c r="N7149" s="79" t="s">
        <v>754</v>
      </c>
      <c r="O7149" s="79" t="s">
        <v>750</v>
      </c>
      <c r="P7149" s="79" t="s">
        <v>753</v>
      </c>
    </row>
    <row r="7150" spans="11:16">
      <c r="K7150" s="362">
        <v>52499</v>
      </c>
      <c r="L7150" s="79" t="s">
        <v>772</v>
      </c>
      <c r="N7150" s="79" t="s">
        <v>754</v>
      </c>
      <c r="O7150" s="79" t="s">
        <v>750</v>
      </c>
      <c r="P7150" s="79" t="s">
        <v>777</v>
      </c>
    </row>
    <row r="7151" spans="11:16">
      <c r="K7151" s="362">
        <v>52500</v>
      </c>
      <c r="L7151" s="79" t="s">
        <v>773</v>
      </c>
      <c r="N7151" s="79" t="s">
        <v>775</v>
      </c>
      <c r="O7151" s="79" t="s">
        <v>779</v>
      </c>
      <c r="P7151" s="79" t="s">
        <v>782</v>
      </c>
    </row>
    <row r="7152" spans="11:16">
      <c r="K7152" s="362">
        <v>52501</v>
      </c>
      <c r="L7152" s="79" t="s">
        <v>774</v>
      </c>
      <c r="N7152" s="79" t="s">
        <v>754</v>
      </c>
      <c r="O7152" s="79" t="s">
        <v>751</v>
      </c>
      <c r="P7152" s="79" t="s">
        <v>783</v>
      </c>
    </row>
    <row r="7153" spans="11:16">
      <c r="K7153" s="362">
        <v>52502</v>
      </c>
      <c r="L7153" s="79" t="s">
        <v>767</v>
      </c>
      <c r="N7153" s="79" t="s">
        <v>752</v>
      </c>
      <c r="O7153" s="79" t="s">
        <v>785</v>
      </c>
      <c r="P7153" s="79" t="s">
        <v>776</v>
      </c>
    </row>
    <row r="7154" spans="11:16">
      <c r="K7154" s="362">
        <v>52503</v>
      </c>
      <c r="L7154" s="79" t="s">
        <v>769</v>
      </c>
      <c r="N7154" s="79" t="s">
        <v>786</v>
      </c>
      <c r="O7154" s="79" t="s">
        <v>754</v>
      </c>
      <c r="P7154" s="79" t="s">
        <v>750</v>
      </c>
    </row>
    <row r="7155" spans="11:16">
      <c r="K7155" s="362">
        <v>52504</v>
      </c>
      <c r="L7155" s="79" t="s">
        <v>770</v>
      </c>
      <c r="N7155" s="79" t="s">
        <v>787</v>
      </c>
      <c r="O7155" s="79" t="s">
        <v>754</v>
      </c>
      <c r="P7155" s="79" t="s">
        <v>776</v>
      </c>
    </row>
    <row r="7156" spans="11:16">
      <c r="K7156" s="362">
        <v>52505</v>
      </c>
      <c r="L7156" s="79" t="s">
        <v>771</v>
      </c>
      <c r="N7156" s="79" t="s">
        <v>778</v>
      </c>
      <c r="O7156" s="79" t="s">
        <v>775</v>
      </c>
      <c r="P7156" s="79" t="s">
        <v>750</v>
      </c>
    </row>
    <row r="7157" spans="11:16">
      <c r="K7157" s="362">
        <v>52506</v>
      </c>
      <c r="L7157" s="79" t="s">
        <v>772</v>
      </c>
      <c r="N7157" s="79" t="s">
        <v>752</v>
      </c>
      <c r="O7157" s="79" t="s">
        <v>790</v>
      </c>
      <c r="P7157" s="79" t="s">
        <v>791</v>
      </c>
    </row>
    <row r="7158" spans="11:16">
      <c r="K7158" s="362">
        <v>52507</v>
      </c>
      <c r="L7158" s="79" t="s">
        <v>773</v>
      </c>
      <c r="N7158" s="79" t="s">
        <v>777</v>
      </c>
      <c r="O7158" s="79" t="s">
        <v>788</v>
      </c>
      <c r="P7158" s="79" t="s">
        <v>750</v>
      </c>
    </row>
    <row r="7159" spans="11:16">
      <c r="K7159" s="362">
        <v>52508</v>
      </c>
      <c r="L7159" s="79" t="s">
        <v>774</v>
      </c>
      <c r="N7159" s="79" t="s">
        <v>752</v>
      </c>
      <c r="O7159" s="79" t="s">
        <v>788</v>
      </c>
      <c r="P7159" s="79" t="s">
        <v>751</v>
      </c>
    </row>
    <row r="7160" spans="11:16">
      <c r="K7160" s="362">
        <v>52509</v>
      </c>
      <c r="L7160" s="79" t="s">
        <v>767</v>
      </c>
      <c r="N7160" s="79" t="s">
        <v>776</v>
      </c>
      <c r="O7160" s="79" t="s">
        <v>783</v>
      </c>
      <c r="P7160" s="79" t="s">
        <v>754</v>
      </c>
    </row>
    <row r="7161" spans="11:16">
      <c r="K7161" s="362">
        <v>52510</v>
      </c>
      <c r="L7161" s="79" t="s">
        <v>769</v>
      </c>
      <c r="N7161" s="79" t="s">
        <v>750</v>
      </c>
      <c r="O7161" s="79" t="s">
        <v>782</v>
      </c>
      <c r="P7161" s="79" t="s">
        <v>785</v>
      </c>
    </row>
    <row r="7162" spans="11:16">
      <c r="K7162" s="362">
        <v>52511</v>
      </c>
      <c r="L7162" s="79" t="s">
        <v>770</v>
      </c>
      <c r="N7162" s="79" t="s">
        <v>779</v>
      </c>
      <c r="O7162" s="79" t="s">
        <v>752</v>
      </c>
      <c r="P7162" s="79" t="s">
        <v>785</v>
      </c>
    </row>
    <row r="7163" spans="11:16">
      <c r="K7163" s="362">
        <v>52512</v>
      </c>
      <c r="L7163" s="79" t="s">
        <v>771</v>
      </c>
      <c r="N7163" s="79" t="s">
        <v>750</v>
      </c>
      <c r="O7163" s="79" t="s">
        <v>777</v>
      </c>
      <c r="P7163" s="79" t="s">
        <v>754</v>
      </c>
    </row>
    <row r="7164" spans="11:16">
      <c r="K7164" s="362">
        <v>52513</v>
      </c>
      <c r="L7164" s="79" t="s">
        <v>772</v>
      </c>
      <c r="N7164" s="79" t="s">
        <v>781</v>
      </c>
      <c r="O7164" s="79" t="s">
        <v>787</v>
      </c>
      <c r="P7164" s="79" t="s">
        <v>785</v>
      </c>
    </row>
    <row r="7165" spans="11:16">
      <c r="K7165" s="362">
        <v>52514</v>
      </c>
      <c r="L7165" s="79" t="s">
        <v>773</v>
      </c>
      <c r="N7165" s="79" t="s">
        <v>751</v>
      </c>
      <c r="O7165" s="79" t="s">
        <v>777</v>
      </c>
      <c r="P7165" s="79" t="s">
        <v>780</v>
      </c>
    </row>
    <row r="7166" spans="11:16">
      <c r="K7166" s="362">
        <v>52515</v>
      </c>
      <c r="L7166" s="79" t="s">
        <v>774</v>
      </c>
      <c r="N7166" s="79" t="s">
        <v>750</v>
      </c>
      <c r="O7166" s="79" t="s">
        <v>783</v>
      </c>
      <c r="P7166" s="79" t="s">
        <v>780</v>
      </c>
    </row>
    <row r="7167" spans="11:16">
      <c r="K7167" s="362">
        <v>52516</v>
      </c>
      <c r="L7167" s="79" t="s">
        <v>767</v>
      </c>
      <c r="N7167" s="79" t="s">
        <v>785</v>
      </c>
      <c r="O7167" s="79" t="s">
        <v>792</v>
      </c>
      <c r="P7167" s="79" t="s">
        <v>783</v>
      </c>
    </row>
    <row r="7168" spans="11:16">
      <c r="K7168" s="362">
        <v>52517</v>
      </c>
      <c r="L7168" s="79" t="s">
        <v>769</v>
      </c>
      <c r="N7168" s="79" t="s">
        <v>754</v>
      </c>
      <c r="O7168" s="79" t="s">
        <v>776</v>
      </c>
      <c r="P7168" s="79" t="s">
        <v>783</v>
      </c>
    </row>
    <row r="7169" spans="11:16">
      <c r="K7169" s="362">
        <v>52518</v>
      </c>
      <c r="L7169" s="79" t="s">
        <v>770</v>
      </c>
      <c r="N7169" s="79" t="s">
        <v>780</v>
      </c>
      <c r="O7169" s="79" t="s">
        <v>784</v>
      </c>
      <c r="P7169" s="79" t="s">
        <v>752</v>
      </c>
    </row>
    <row r="7170" spans="11:16">
      <c r="K7170" s="362">
        <v>52519</v>
      </c>
      <c r="L7170" s="79" t="s">
        <v>771</v>
      </c>
      <c r="N7170" s="79" t="s">
        <v>754</v>
      </c>
      <c r="O7170" s="79" t="s">
        <v>750</v>
      </c>
      <c r="P7170" s="79" t="s">
        <v>787</v>
      </c>
    </row>
    <row r="7171" spans="11:16">
      <c r="K7171" s="362">
        <v>52520</v>
      </c>
      <c r="L7171" s="79" t="s">
        <v>772</v>
      </c>
      <c r="N7171" s="79" t="s">
        <v>785</v>
      </c>
      <c r="O7171" s="79" t="s">
        <v>750</v>
      </c>
      <c r="P7171" s="79" t="s">
        <v>753</v>
      </c>
    </row>
    <row r="7172" spans="11:16">
      <c r="K7172" s="362">
        <v>52521</v>
      </c>
      <c r="L7172" s="79" t="s">
        <v>773</v>
      </c>
      <c r="N7172" s="79" t="s">
        <v>754</v>
      </c>
      <c r="O7172" s="79" t="s">
        <v>750</v>
      </c>
      <c r="P7172" s="79" t="s">
        <v>782</v>
      </c>
    </row>
    <row r="7173" spans="11:16">
      <c r="K7173" s="362">
        <v>52522</v>
      </c>
      <c r="L7173" s="79" t="s">
        <v>774</v>
      </c>
      <c r="N7173" s="79" t="s">
        <v>754</v>
      </c>
      <c r="O7173" s="79" t="s">
        <v>750</v>
      </c>
      <c r="P7173" s="79" t="s">
        <v>752</v>
      </c>
    </row>
    <row r="7174" spans="11:16">
      <c r="K7174" s="362">
        <v>52523</v>
      </c>
      <c r="L7174" s="79" t="s">
        <v>767</v>
      </c>
      <c r="N7174" s="79" t="s">
        <v>753</v>
      </c>
      <c r="O7174" s="79" t="s">
        <v>780</v>
      </c>
      <c r="P7174" s="79" t="s">
        <v>750</v>
      </c>
    </row>
    <row r="7175" spans="11:16">
      <c r="K7175" s="362">
        <v>52524</v>
      </c>
      <c r="L7175" s="79" t="s">
        <v>769</v>
      </c>
      <c r="N7175" s="79" t="s">
        <v>752</v>
      </c>
      <c r="O7175" s="79" t="s">
        <v>754</v>
      </c>
      <c r="P7175" s="79" t="s">
        <v>779</v>
      </c>
    </row>
    <row r="7176" spans="11:16">
      <c r="K7176" s="362">
        <v>52525</v>
      </c>
      <c r="L7176" s="79" t="s">
        <v>770</v>
      </c>
      <c r="N7176" s="79" t="s">
        <v>783</v>
      </c>
      <c r="O7176" s="79" t="s">
        <v>754</v>
      </c>
      <c r="P7176" s="79" t="s">
        <v>750</v>
      </c>
    </row>
    <row r="7177" spans="11:16">
      <c r="K7177" s="362">
        <v>52526</v>
      </c>
      <c r="L7177" s="79" t="s">
        <v>771</v>
      </c>
      <c r="N7177" s="79" t="s">
        <v>752</v>
      </c>
      <c r="O7177" s="79" t="s">
        <v>785</v>
      </c>
      <c r="P7177" s="79" t="s">
        <v>781</v>
      </c>
    </row>
    <row r="7178" spans="11:16">
      <c r="K7178" s="362">
        <v>52527</v>
      </c>
      <c r="L7178" s="79" t="s">
        <v>772</v>
      </c>
      <c r="N7178" s="79" t="s">
        <v>782</v>
      </c>
      <c r="O7178" s="79" t="s">
        <v>754</v>
      </c>
      <c r="P7178" s="79" t="s">
        <v>776</v>
      </c>
    </row>
    <row r="7179" spans="11:16">
      <c r="K7179" s="362">
        <v>52528</v>
      </c>
      <c r="L7179" s="79" t="s">
        <v>773</v>
      </c>
      <c r="N7179" s="79" t="s">
        <v>753</v>
      </c>
      <c r="O7179" s="79" t="s">
        <v>754</v>
      </c>
      <c r="P7179" s="79" t="s">
        <v>750</v>
      </c>
    </row>
    <row r="7180" spans="11:16">
      <c r="K7180" s="362">
        <v>52529</v>
      </c>
      <c r="L7180" s="79" t="s">
        <v>774</v>
      </c>
      <c r="N7180" s="79" t="s">
        <v>782</v>
      </c>
      <c r="O7180" s="79" t="s">
        <v>758</v>
      </c>
      <c r="P7180" s="79" t="s">
        <v>776</v>
      </c>
    </row>
    <row r="7181" spans="11:16">
      <c r="K7181" s="362">
        <v>52530</v>
      </c>
      <c r="L7181" s="79" t="s">
        <v>767</v>
      </c>
      <c r="N7181" s="79" t="s">
        <v>751</v>
      </c>
      <c r="O7181" s="79" t="s">
        <v>783</v>
      </c>
      <c r="P7181" s="79" t="s">
        <v>780</v>
      </c>
    </row>
    <row r="7182" spans="11:16">
      <c r="K7182" s="362">
        <v>52531</v>
      </c>
      <c r="L7182" s="79" t="s">
        <v>769</v>
      </c>
      <c r="N7182" s="79" t="s">
        <v>776</v>
      </c>
      <c r="O7182" s="79" t="s">
        <v>752</v>
      </c>
      <c r="P7182" s="79" t="s">
        <v>785</v>
      </c>
    </row>
    <row r="7183" spans="11:16">
      <c r="K7183" s="362">
        <v>52532</v>
      </c>
      <c r="L7183" s="79" t="s">
        <v>770</v>
      </c>
      <c r="N7183" s="79" t="s">
        <v>776</v>
      </c>
      <c r="O7183" s="79" t="s">
        <v>752</v>
      </c>
      <c r="P7183" s="79" t="s">
        <v>754</v>
      </c>
    </row>
    <row r="7184" spans="11:16">
      <c r="K7184" s="362">
        <v>52533</v>
      </c>
      <c r="L7184" s="79" t="s">
        <v>771</v>
      </c>
      <c r="N7184" s="79" t="s">
        <v>750</v>
      </c>
      <c r="O7184" s="79" t="s">
        <v>752</v>
      </c>
      <c r="P7184" s="79" t="s">
        <v>785</v>
      </c>
    </row>
    <row r="7185" spans="11:16">
      <c r="K7185" s="362">
        <v>52534</v>
      </c>
      <c r="L7185" s="79" t="s">
        <v>772</v>
      </c>
      <c r="N7185" s="79" t="s">
        <v>776</v>
      </c>
      <c r="O7185" s="79" t="s">
        <v>752</v>
      </c>
      <c r="P7185" s="79" t="s">
        <v>775</v>
      </c>
    </row>
    <row r="7186" spans="11:16">
      <c r="K7186" s="362">
        <v>52535</v>
      </c>
      <c r="L7186" s="79" t="s">
        <v>773</v>
      </c>
      <c r="N7186" s="79" t="s">
        <v>750</v>
      </c>
      <c r="O7186" s="79" t="s">
        <v>752</v>
      </c>
      <c r="P7186" s="79" t="s">
        <v>754</v>
      </c>
    </row>
    <row r="7187" spans="11:16">
      <c r="K7187" s="362">
        <v>52536</v>
      </c>
      <c r="L7187" s="79" t="s">
        <v>774</v>
      </c>
      <c r="N7187" s="79" t="s">
        <v>776</v>
      </c>
      <c r="O7187" s="79" t="s">
        <v>782</v>
      </c>
      <c r="P7187" s="79" t="s">
        <v>754</v>
      </c>
    </row>
    <row r="7188" spans="11:16">
      <c r="K7188" s="362">
        <v>52537</v>
      </c>
      <c r="L7188" s="79" t="s">
        <v>767</v>
      </c>
      <c r="N7188" s="79" t="s">
        <v>754</v>
      </c>
      <c r="O7188" s="79" t="s">
        <v>750</v>
      </c>
      <c r="P7188" s="79" t="s">
        <v>752</v>
      </c>
    </row>
    <row r="7189" spans="11:16">
      <c r="K7189" s="362">
        <v>52538</v>
      </c>
      <c r="L7189" s="79" t="s">
        <v>769</v>
      </c>
      <c r="N7189" s="79" t="s">
        <v>775</v>
      </c>
      <c r="O7189" s="79" t="s">
        <v>779</v>
      </c>
      <c r="P7189" s="79" t="s">
        <v>752</v>
      </c>
    </row>
    <row r="7190" spans="11:16">
      <c r="K7190" s="362">
        <v>52539</v>
      </c>
      <c r="L7190" s="79" t="s">
        <v>770</v>
      </c>
      <c r="N7190" s="79" t="s">
        <v>758</v>
      </c>
      <c r="O7190" s="79" t="s">
        <v>779</v>
      </c>
      <c r="P7190" s="79" t="s">
        <v>752</v>
      </c>
    </row>
    <row r="7191" spans="11:16">
      <c r="K7191" s="362">
        <v>52540</v>
      </c>
      <c r="L7191" s="79" t="s">
        <v>771</v>
      </c>
      <c r="N7191" s="79" t="s">
        <v>775</v>
      </c>
      <c r="O7191" s="79" t="s">
        <v>750</v>
      </c>
      <c r="P7191" s="79" t="s">
        <v>783</v>
      </c>
    </row>
    <row r="7192" spans="11:16">
      <c r="K7192" s="362">
        <v>52541</v>
      </c>
      <c r="L7192" s="79" t="s">
        <v>772</v>
      </c>
      <c r="N7192" s="79" t="s">
        <v>758</v>
      </c>
      <c r="O7192" s="79" t="s">
        <v>776</v>
      </c>
      <c r="P7192" s="79" t="s">
        <v>782</v>
      </c>
    </row>
    <row r="7193" spans="11:16">
      <c r="K7193" s="362">
        <v>52542</v>
      </c>
      <c r="L7193" s="79" t="s">
        <v>773</v>
      </c>
      <c r="N7193" s="79" t="s">
        <v>775</v>
      </c>
      <c r="O7193" s="79" t="s">
        <v>750</v>
      </c>
      <c r="P7193" s="79" t="s">
        <v>777</v>
      </c>
    </row>
    <row r="7194" spans="11:16">
      <c r="K7194" s="362">
        <v>52543</v>
      </c>
      <c r="L7194" s="79" t="s">
        <v>774</v>
      </c>
      <c r="N7194" s="79" t="s">
        <v>775</v>
      </c>
      <c r="O7194" s="79" t="s">
        <v>750</v>
      </c>
      <c r="P7194" s="79" t="s">
        <v>752</v>
      </c>
    </row>
    <row r="7195" spans="11:16">
      <c r="K7195" s="362">
        <v>52544</v>
      </c>
      <c r="L7195" s="79" t="s">
        <v>767</v>
      </c>
      <c r="N7195" s="79" t="s">
        <v>752</v>
      </c>
      <c r="O7195" s="79" t="s">
        <v>754</v>
      </c>
      <c r="P7195" s="79" t="s">
        <v>781</v>
      </c>
    </row>
    <row r="7196" spans="11:16">
      <c r="K7196" s="362">
        <v>52545</v>
      </c>
      <c r="L7196" s="79" t="s">
        <v>769</v>
      </c>
      <c r="N7196" s="79" t="s">
        <v>783</v>
      </c>
      <c r="O7196" s="79" t="s">
        <v>754</v>
      </c>
      <c r="P7196" s="79" t="s">
        <v>776</v>
      </c>
    </row>
    <row r="7197" spans="11:16">
      <c r="K7197" s="362">
        <v>52546</v>
      </c>
      <c r="L7197" s="79" t="s">
        <v>770</v>
      </c>
      <c r="N7197" s="79" t="s">
        <v>752</v>
      </c>
      <c r="O7197" s="79" t="s">
        <v>754</v>
      </c>
      <c r="P7197" s="79" t="s">
        <v>750</v>
      </c>
    </row>
    <row r="7198" spans="11:16">
      <c r="K7198" s="362">
        <v>52547</v>
      </c>
      <c r="L7198" s="79" t="s">
        <v>771</v>
      </c>
      <c r="N7198" s="79" t="s">
        <v>783</v>
      </c>
      <c r="O7198" s="79" t="s">
        <v>780</v>
      </c>
      <c r="P7198" s="79" t="s">
        <v>750</v>
      </c>
    </row>
    <row r="7199" spans="11:16">
      <c r="K7199" s="362">
        <v>52548</v>
      </c>
      <c r="L7199" s="79" t="s">
        <v>772</v>
      </c>
      <c r="N7199" s="79" t="s">
        <v>752</v>
      </c>
      <c r="O7199" s="79" t="s">
        <v>754</v>
      </c>
      <c r="P7199" s="79" t="s">
        <v>750</v>
      </c>
    </row>
    <row r="7200" spans="11:16">
      <c r="K7200" s="362">
        <v>52549</v>
      </c>
      <c r="L7200" s="79" t="s">
        <v>773</v>
      </c>
      <c r="N7200" s="79" t="s">
        <v>783</v>
      </c>
      <c r="O7200" s="79" t="s">
        <v>780</v>
      </c>
      <c r="P7200" s="79" t="s">
        <v>750</v>
      </c>
    </row>
    <row r="7201" spans="11:16">
      <c r="K7201" s="362">
        <v>52550</v>
      </c>
      <c r="L7201" s="79" t="s">
        <v>774</v>
      </c>
      <c r="N7201" s="79" t="s">
        <v>753</v>
      </c>
      <c r="O7201" s="79" t="s">
        <v>780</v>
      </c>
      <c r="P7201" s="79" t="s">
        <v>750</v>
      </c>
    </row>
    <row r="7202" spans="11:16">
      <c r="K7202" s="362">
        <v>52551</v>
      </c>
      <c r="L7202" s="79" t="s">
        <v>767</v>
      </c>
      <c r="N7202" s="79" t="s">
        <v>776</v>
      </c>
      <c r="O7202" s="79" t="s">
        <v>752</v>
      </c>
      <c r="P7202" s="79" t="s">
        <v>785</v>
      </c>
    </row>
    <row r="7203" spans="11:16">
      <c r="K7203" s="362">
        <v>52552</v>
      </c>
      <c r="L7203" s="79" t="s">
        <v>769</v>
      </c>
      <c r="N7203" s="79" t="s">
        <v>750</v>
      </c>
      <c r="O7203" s="79" t="s">
        <v>752</v>
      </c>
      <c r="P7203" s="79" t="s">
        <v>754</v>
      </c>
    </row>
    <row r="7204" spans="11:16">
      <c r="K7204" s="362">
        <v>52553</v>
      </c>
      <c r="L7204" s="79" t="s">
        <v>770</v>
      </c>
      <c r="N7204" s="79" t="s">
        <v>784</v>
      </c>
      <c r="O7204" s="79" t="s">
        <v>752</v>
      </c>
      <c r="P7204" s="79" t="s">
        <v>780</v>
      </c>
    </row>
    <row r="7205" spans="11:16">
      <c r="K7205" s="362">
        <v>52554</v>
      </c>
      <c r="L7205" s="79" t="s">
        <v>771</v>
      </c>
      <c r="N7205" s="79" t="s">
        <v>750</v>
      </c>
      <c r="O7205" s="79" t="s">
        <v>782</v>
      </c>
      <c r="P7205" s="79" t="s">
        <v>785</v>
      </c>
    </row>
    <row r="7206" spans="11:16">
      <c r="K7206" s="362">
        <v>52555</v>
      </c>
      <c r="L7206" s="79" t="s">
        <v>772</v>
      </c>
      <c r="N7206" s="79" t="s">
        <v>750</v>
      </c>
      <c r="O7206" s="79" t="s">
        <v>777</v>
      </c>
      <c r="P7206" s="79" t="s">
        <v>754</v>
      </c>
    </row>
    <row r="7207" spans="11:16">
      <c r="K7207" s="362">
        <v>52556</v>
      </c>
      <c r="L7207" s="79" t="s">
        <v>773</v>
      </c>
      <c r="N7207" s="79" t="s">
        <v>784</v>
      </c>
      <c r="O7207" s="79" t="s">
        <v>782</v>
      </c>
      <c r="P7207" s="79" t="s">
        <v>775</v>
      </c>
    </row>
    <row r="7208" spans="11:16">
      <c r="K7208" s="362">
        <v>52557</v>
      </c>
      <c r="L7208" s="79" t="s">
        <v>774</v>
      </c>
      <c r="N7208" s="79" t="s">
        <v>750</v>
      </c>
      <c r="O7208" s="79" t="s">
        <v>777</v>
      </c>
      <c r="P7208" s="79" t="s">
        <v>754</v>
      </c>
    </row>
    <row r="7209" spans="11:16">
      <c r="K7209" s="362">
        <v>52558</v>
      </c>
      <c r="L7209" s="79" t="s">
        <v>767</v>
      </c>
      <c r="N7209" s="79" t="s">
        <v>754</v>
      </c>
      <c r="O7209" s="79" t="s">
        <v>792</v>
      </c>
      <c r="P7209" s="79" t="s">
        <v>752</v>
      </c>
    </row>
    <row r="7210" spans="11:16">
      <c r="K7210" s="362">
        <v>52559</v>
      </c>
      <c r="L7210" s="79" t="s">
        <v>769</v>
      </c>
      <c r="N7210" s="79" t="s">
        <v>780</v>
      </c>
      <c r="O7210" s="79" t="s">
        <v>750</v>
      </c>
      <c r="P7210" s="79" t="s">
        <v>752</v>
      </c>
    </row>
    <row r="7211" spans="11:16">
      <c r="K7211" s="362">
        <v>52560</v>
      </c>
      <c r="L7211" s="79" t="s">
        <v>770</v>
      </c>
      <c r="N7211" s="79" t="s">
        <v>754</v>
      </c>
      <c r="O7211" s="79" t="s">
        <v>750</v>
      </c>
      <c r="P7211" s="79" t="s">
        <v>777</v>
      </c>
    </row>
    <row r="7212" spans="11:16">
      <c r="K7212" s="362">
        <v>52561</v>
      </c>
      <c r="L7212" s="79" t="s">
        <v>771</v>
      </c>
      <c r="N7212" s="79" t="s">
        <v>780</v>
      </c>
      <c r="O7212" s="79" t="s">
        <v>750</v>
      </c>
      <c r="P7212" s="79" t="s">
        <v>752</v>
      </c>
    </row>
    <row r="7213" spans="11:16">
      <c r="K7213" s="362">
        <v>52562</v>
      </c>
      <c r="L7213" s="79" t="s">
        <v>772</v>
      </c>
      <c r="N7213" s="79" t="s">
        <v>758</v>
      </c>
      <c r="O7213" s="79" t="s">
        <v>776</v>
      </c>
      <c r="P7213" s="79" t="s">
        <v>752</v>
      </c>
    </row>
    <row r="7214" spans="11:16">
      <c r="K7214" s="362">
        <v>52563</v>
      </c>
      <c r="L7214" s="79" t="s">
        <v>773</v>
      </c>
      <c r="N7214" s="79" t="s">
        <v>754</v>
      </c>
      <c r="O7214" s="79" t="s">
        <v>781</v>
      </c>
      <c r="P7214" s="79" t="s">
        <v>783</v>
      </c>
    </row>
    <row r="7215" spans="11:16">
      <c r="K7215" s="362">
        <v>52564</v>
      </c>
      <c r="L7215" s="79" t="s">
        <v>774</v>
      </c>
      <c r="N7215" s="79" t="s">
        <v>785</v>
      </c>
      <c r="O7215" s="79" t="s">
        <v>750</v>
      </c>
      <c r="P7215" s="79" t="s">
        <v>752</v>
      </c>
    </row>
    <row r="7216" spans="11:16">
      <c r="K7216" s="362">
        <v>52565</v>
      </c>
      <c r="L7216" s="79" t="s">
        <v>767</v>
      </c>
      <c r="N7216" s="79" t="s">
        <v>783</v>
      </c>
      <c r="O7216" s="79" t="s">
        <v>754</v>
      </c>
      <c r="P7216" s="79" t="s">
        <v>792</v>
      </c>
    </row>
    <row r="7217" spans="11:16">
      <c r="K7217" s="362">
        <v>52566</v>
      </c>
      <c r="L7217" s="79" t="s">
        <v>769</v>
      </c>
      <c r="N7217" s="79" t="s">
        <v>752</v>
      </c>
      <c r="O7217" s="79" t="s">
        <v>754</v>
      </c>
      <c r="P7217" s="79" t="s">
        <v>751</v>
      </c>
    </row>
    <row r="7218" spans="11:16">
      <c r="K7218" s="362">
        <v>52567</v>
      </c>
      <c r="L7218" s="79" t="s">
        <v>770</v>
      </c>
      <c r="N7218" s="79" t="s">
        <v>752</v>
      </c>
      <c r="O7218" s="79" t="s">
        <v>754</v>
      </c>
      <c r="P7218" s="79" t="s">
        <v>781</v>
      </c>
    </row>
    <row r="7219" spans="11:16">
      <c r="K7219" s="362">
        <v>52568</v>
      </c>
      <c r="L7219" s="79" t="s">
        <v>771</v>
      </c>
      <c r="N7219" s="79" t="s">
        <v>783</v>
      </c>
      <c r="O7219" s="79" t="s">
        <v>780</v>
      </c>
      <c r="P7219" s="79" t="s">
        <v>779</v>
      </c>
    </row>
    <row r="7220" spans="11:16">
      <c r="K7220" s="362">
        <v>52569</v>
      </c>
      <c r="L7220" s="79" t="s">
        <v>772</v>
      </c>
      <c r="N7220" s="79" t="s">
        <v>787</v>
      </c>
      <c r="O7220" s="79" t="s">
        <v>780</v>
      </c>
      <c r="P7220" s="79" t="s">
        <v>779</v>
      </c>
    </row>
    <row r="7221" spans="11:16">
      <c r="K7221" s="362">
        <v>52570</v>
      </c>
      <c r="L7221" s="79" t="s">
        <v>773</v>
      </c>
      <c r="N7221" s="79" t="s">
        <v>752</v>
      </c>
      <c r="O7221" s="79" t="s">
        <v>785</v>
      </c>
      <c r="P7221" s="79" t="s">
        <v>781</v>
      </c>
    </row>
    <row r="7222" spans="11:16">
      <c r="K7222" s="362">
        <v>52571</v>
      </c>
      <c r="L7222" s="79" t="s">
        <v>774</v>
      </c>
      <c r="N7222" s="79" t="s">
        <v>752</v>
      </c>
      <c r="O7222" s="79" t="s">
        <v>754</v>
      </c>
      <c r="P7222" s="79" t="s">
        <v>750</v>
      </c>
    </row>
    <row r="7223" spans="11:16">
      <c r="K7223" s="362">
        <v>52572</v>
      </c>
      <c r="L7223" s="79" t="s">
        <v>767</v>
      </c>
      <c r="N7223" s="79" t="s">
        <v>751</v>
      </c>
      <c r="O7223" s="79" t="s">
        <v>752</v>
      </c>
      <c r="P7223" s="79" t="s">
        <v>780</v>
      </c>
    </row>
    <row r="7224" spans="11:16">
      <c r="K7224" s="362">
        <v>52573</v>
      </c>
      <c r="L7224" s="79" t="s">
        <v>769</v>
      </c>
      <c r="N7224" s="79" t="s">
        <v>750</v>
      </c>
      <c r="O7224" s="79" t="s">
        <v>777</v>
      </c>
      <c r="P7224" s="79" t="s">
        <v>754</v>
      </c>
    </row>
    <row r="7225" spans="11:16">
      <c r="K7225" s="362">
        <v>52574</v>
      </c>
      <c r="L7225" s="79" t="s">
        <v>770</v>
      </c>
      <c r="N7225" s="79" t="s">
        <v>750</v>
      </c>
      <c r="O7225" s="79" t="s">
        <v>777</v>
      </c>
      <c r="P7225" s="79" t="s">
        <v>775</v>
      </c>
    </row>
    <row r="7226" spans="11:16">
      <c r="K7226" s="362">
        <v>52575</v>
      </c>
      <c r="L7226" s="79" t="s">
        <v>771</v>
      </c>
      <c r="N7226" s="79" t="s">
        <v>779</v>
      </c>
      <c r="O7226" s="79" t="s">
        <v>786</v>
      </c>
      <c r="P7226" s="79" t="s">
        <v>775</v>
      </c>
    </row>
    <row r="7227" spans="11:16">
      <c r="K7227" s="362">
        <v>52576</v>
      </c>
      <c r="L7227" s="79" t="s">
        <v>772</v>
      </c>
      <c r="N7227" s="79" t="s">
        <v>750</v>
      </c>
      <c r="O7227" s="79" t="s">
        <v>752</v>
      </c>
      <c r="P7227" s="79" t="s">
        <v>754</v>
      </c>
    </row>
    <row r="7228" spans="11:16">
      <c r="K7228" s="362">
        <v>52577</v>
      </c>
      <c r="L7228" s="79" t="s">
        <v>773</v>
      </c>
      <c r="N7228" s="79" t="s">
        <v>779</v>
      </c>
      <c r="O7228" s="79" t="s">
        <v>753</v>
      </c>
      <c r="P7228" s="79" t="s">
        <v>754</v>
      </c>
    </row>
    <row r="7229" spans="11:16">
      <c r="K7229" s="362">
        <v>52578</v>
      </c>
      <c r="L7229" s="79" t="s">
        <v>774</v>
      </c>
      <c r="N7229" s="79" t="s">
        <v>779</v>
      </c>
      <c r="O7229" s="79" t="s">
        <v>783</v>
      </c>
      <c r="P7229" s="79" t="s">
        <v>775</v>
      </c>
    </row>
    <row r="7230" spans="11:16">
      <c r="K7230" s="362">
        <v>52579</v>
      </c>
      <c r="L7230" s="79" t="s">
        <v>767</v>
      </c>
      <c r="N7230" s="79" t="s">
        <v>754</v>
      </c>
      <c r="O7230" s="79" t="s">
        <v>781</v>
      </c>
      <c r="P7230" s="79" t="s">
        <v>752</v>
      </c>
    </row>
    <row r="7231" spans="11:16">
      <c r="K7231" s="362">
        <v>52580</v>
      </c>
      <c r="L7231" s="79" t="s">
        <v>769</v>
      </c>
      <c r="N7231" s="79" t="s">
        <v>780</v>
      </c>
      <c r="O7231" s="79" t="s">
        <v>750</v>
      </c>
      <c r="P7231" s="79" t="s">
        <v>778</v>
      </c>
    </row>
    <row r="7232" spans="11:16">
      <c r="K7232" s="362">
        <v>52581</v>
      </c>
      <c r="L7232" s="79" t="s">
        <v>770</v>
      </c>
      <c r="N7232" s="79" t="s">
        <v>754</v>
      </c>
      <c r="O7232" s="79" t="s">
        <v>784</v>
      </c>
      <c r="P7232" s="79" t="s">
        <v>752</v>
      </c>
    </row>
    <row r="7233" spans="11:16">
      <c r="K7233" s="362">
        <v>52582</v>
      </c>
      <c r="L7233" s="79" t="s">
        <v>771</v>
      </c>
      <c r="N7233" s="79" t="s">
        <v>754</v>
      </c>
      <c r="O7233" s="79" t="s">
        <v>750</v>
      </c>
      <c r="P7233" s="79" t="s">
        <v>782</v>
      </c>
    </row>
    <row r="7234" spans="11:16">
      <c r="K7234" s="362">
        <v>52583</v>
      </c>
      <c r="L7234" s="79" t="s">
        <v>772</v>
      </c>
      <c r="N7234" s="79" t="s">
        <v>754</v>
      </c>
      <c r="O7234" s="79" t="s">
        <v>779</v>
      </c>
      <c r="P7234" s="79" t="s">
        <v>752</v>
      </c>
    </row>
    <row r="7235" spans="11:16">
      <c r="K7235" s="362">
        <v>52584</v>
      </c>
      <c r="L7235" s="79" t="s">
        <v>773</v>
      </c>
      <c r="N7235" s="79" t="s">
        <v>790</v>
      </c>
      <c r="O7235" s="79" t="s">
        <v>750</v>
      </c>
      <c r="P7235" s="79" t="s">
        <v>752</v>
      </c>
    </row>
    <row r="7236" spans="11:16">
      <c r="K7236" s="362">
        <v>52585</v>
      </c>
      <c r="L7236" s="79" t="s">
        <v>774</v>
      </c>
      <c r="N7236" s="79" t="s">
        <v>754</v>
      </c>
      <c r="O7236" s="79" t="s">
        <v>781</v>
      </c>
      <c r="P7236" s="79" t="s">
        <v>752</v>
      </c>
    </row>
    <row r="7237" spans="11:16">
      <c r="K7237" s="362">
        <v>52586</v>
      </c>
      <c r="L7237" s="79" t="s">
        <v>767</v>
      </c>
      <c r="N7237" s="79" t="s">
        <v>752</v>
      </c>
      <c r="O7237" s="79" t="s">
        <v>789</v>
      </c>
      <c r="P7237" s="79" t="s">
        <v>791</v>
      </c>
    </row>
    <row r="7238" spans="11:16">
      <c r="K7238" s="362">
        <v>52587</v>
      </c>
      <c r="L7238" s="79" t="s">
        <v>769</v>
      </c>
      <c r="N7238" s="79" t="s">
        <v>752</v>
      </c>
      <c r="O7238" s="79" t="s">
        <v>775</v>
      </c>
      <c r="P7238" s="79" t="s">
        <v>751</v>
      </c>
    </row>
    <row r="7239" spans="11:16">
      <c r="K7239" s="362">
        <v>52588</v>
      </c>
      <c r="L7239" s="79" t="s">
        <v>770</v>
      </c>
      <c r="N7239" s="79" t="s">
        <v>782</v>
      </c>
      <c r="O7239" s="79" t="s">
        <v>785</v>
      </c>
      <c r="P7239" s="79" t="s">
        <v>776</v>
      </c>
    </row>
    <row r="7240" spans="11:16">
      <c r="K7240" s="362">
        <v>52589</v>
      </c>
      <c r="L7240" s="79" t="s">
        <v>771</v>
      </c>
      <c r="N7240" s="79" t="s">
        <v>778</v>
      </c>
      <c r="O7240" s="79" t="s">
        <v>754</v>
      </c>
      <c r="P7240" s="79" t="s">
        <v>750</v>
      </c>
    </row>
    <row r="7241" spans="11:16">
      <c r="K7241" s="362">
        <v>52590</v>
      </c>
      <c r="L7241" s="79" t="s">
        <v>772</v>
      </c>
      <c r="N7241" s="79" t="s">
        <v>753</v>
      </c>
      <c r="O7241" s="79" t="s">
        <v>785</v>
      </c>
      <c r="P7241" s="79" t="s">
        <v>781</v>
      </c>
    </row>
    <row r="7242" spans="11:16">
      <c r="K7242" s="362">
        <v>52591</v>
      </c>
      <c r="L7242" s="79" t="s">
        <v>773</v>
      </c>
      <c r="N7242" s="79" t="s">
        <v>777</v>
      </c>
      <c r="O7242" s="79" t="s">
        <v>788</v>
      </c>
      <c r="P7242" s="79" t="s">
        <v>779</v>
      </c>
    </row>
    <row r="7243" spans="11:16">
      <c r="K7243" s="362">
        <v>52592</v>
      </c>
      <c r="L7243" s="79" t="s">
        <v>774</v>
      </c>
      <c r="N7243" s="79" t="s">
        <v>783</v>
      </c>
      <c r="O7243" s="79" t="s">
        <v>780</v>
      </c>
      <c r="P7243" s="79" t="s">
        <v>750</v>
      </c>
    </row>
    <row r="7244" spans="11:16">
      <c r="K7244" s="362">
        <v>52593</v>
      </c>
      <c r="L7244" s="79" t="s">
        <v>767</v>
      </c>
      <c r="N7244" s="79" t="s">
        <v>781</v>
      </c>
      <c r="O7244" s="79" t="s">
        <v>777</v>
      </c>
      <c r="P7244" s="79" t="s">
        <v>754</v>
      </c>
    </row>
    <row r="7245" spans="11:16">
      <c r="K7245" s="362">
        <v>52594</v>
      </c>
      <c r="L7245" s="79" t="s">
        <v>769</v>
      </c>
      <c r="N7245" s="79" t="s">
        <v>776</v>
      </c>
      <c r="O7245" s="79" t="s">
        <v>752</v>
      </c>
      <c r="P7245" s="79" t="s">
        <v>790</v>
      </c>
    </row>
    <row r="7246" spans="11:16">
      <c r="K7246" s="362">
        <v>52595</v>
      </c>
      <c r="L7246" s="79" t="s">
        <v>770</v>
      </c>
      <c r="N7246" s="79" t="s">
        <v>750</v>
      </c>
      <c r="O7246" s="79" t="s">
        <v>752</v>
      </c>
      <c r="P7246" s="79" t="s">
        <v>785</v>
      </c>
    </row>
    <row r="7247" spans="11:16">
      <c r="K7247" s="362">
        <v>52596</v>
      </c>
      <c r="L7247" s="79" t="s">
        <v>771</v>
      </c>
      <c r="N7247" s="79" t="s">
        <v>776</v>
      </c>
      <c r="O7247" s="79" t="s">
        <v>783</v>
      </c>
      <c r="P7247" s="79" t="s">
        <v>789</v>
      </c>
    </row>
    <row r="7248" spans="11:16">
      <c r="K7248" s="362">
        <v>52597</v>
      </c>
      <c r="L7248" s="79" t="s">
        <v>772</v>
      </c>
      <c r="N7248" s="79" t="s">
        <v>791</v>
      </c>
      <c r="O7248" s="79" t="s">
        <v>777</v>
      </c>
      <c r="P7248" s="79" t="s">
        <v>754</v>
      </c>
    </row>
    <row r="7249" spans="11:16">
      <c r="K7249" s="362">
        <v>52598</v>
      </c>
      <c r="L7249" s="79" t="s">
        <v>773</v>
      </c>
      <c r="N7249" s="79" t="s">
        <v>751</v>
      </c>
      <c r="O7249" s="79" t="s">
        <v>783</v>
      </c>
      <c r="P7249" s="79" t="s">
        <v>754</v>
      </c>
    </row>
    <row r="7250" spans="11:16">
      <c r="K7250" s="362">
        <v>52599</v>
      </c>
      <c r="L7250" s="79" t="s">
        <v>774</v>
      </c>
      <c r="N7250" s="79" t="s">
        <v>781</v>
      </c>
      <c r="O7250" s="79" t="s">
        <v>783</v>
      </c>
      <c r="P7250" s="79" t="s">
        <v>788</v>
      </c>
    </row>
    <row r="7251" spans="11:16">
      <c r="K7251" s="362">
        <v>52600</v>
      </c>
      <c r="L7251" s="79" t="s">
        <v>767</v>
      </c>
      <c r="N7251" s="79" t="s">
        <v>754</v>
      </c>
      <c r="O7251" s="79" t="s">
        <v>750</v>
      </c>
      <c r="P7251" s="79" t="s">
        <v>787</v>
      </c>
    </row>
    <row r="7252" spans="11:16">
      <c r="K7252" s="362">
        <v>52601</v>
      </c>
      <c r="L7252" s="79" t="s">
        <v>769</v>
      </c>
      <c r="N7252" s="79" t="s">
        <v>754</v>
      </c>
      <c r="O7252" s="79" t="s">
        <v>776</v>
      </c>
      <c r="P7252" s="79" t="s">
        <v>778</v>
      </c>
    </row>
    <row r="7253" spans="11:16">
      <c r="K7253" s="362">
        <v>52602</v>
      </c>
      <c r="L7253" s="79" t="s">
        <v>770</v>
      </c>
      <c r="N7253" s="79" t="s">
        <v>775</v>
      </c>
      <c r="O7253" s="79" t="s">
        <v>750</v>
      </c>
      <c r="P7253" s="79" t="s">
        <v>752</v>
      </c>
    </row>
    <row r="7254" spans="11:16">
      <c r="K7254" s="362">
        <v>52603</v>
      </c>
      <c r="L7254" s="79" t="s">
        <v>771</v>
      </c>
      <c r="N7254" s="79" t="s">
        <v>790</v>
      </c>
      <c r="O7254" s="79" t="s">
        <v>791</v>
      </c>
      <c r="P7254" s="79" t="s">
        <v>777</v>
      </c>
    </row>
    <row r="7255" spans="11:16">
      <c r="K7255" s="362">
        <v>52604</v>
      </c>
      <c r="L7255" s="79" t="s">
        <v>772</v>
      </c>
      <c r="N7255" s="79" t="s">
        <v>788</v>
      </c>
      <c r="O7255" s="79" t="s">
        <v>750</v>
      </c>
      <c r="P7255" s="79" t="s">
        <v>752</v>
      </c>
    </row>
    <row r="7256" spans="11:16">
      <c r="K7256" s="362">
        <v>52605</v>
      </c>
      <c r="L7256" s="79" t="s">
        <v>773</v>
      </c>
      <c r="N7256" s="79" t="s">
        <v>788</v>
      </c>
      <c r="O7256" s="79" t="s">
        <v>751</v>
      </c>
      <c r="P7256" s="79" t="s">
        <v>783</v>
      </c>
    </row>
    <row r="7257" spans="11:16">
      <c r="K7257" s="362">
        <v>52606</v>
      </c>
      <c r="L7257" s="79" t="s">
        <v>774</v>
      </c>
      <c r="N7257" s="79" t="s">
        <v>775</v>
      </c>
      <c r="O7257" s="79" t="s">
        <v>750</v>
      </c>
      <c r="P7257" s="79" t="s">
        <v>752</v>
      </c>
    </row>
    <row r="7258" spans="11:16">
      <c r="K7258" s="362">
        <v>52607</v>
      </c>
      <c r="L7258" s="79" t="s">
        <v>767</v>
      </c>
      <c r="N7258" s="79" t="s">
        <v>782</v>
      </c>
      <c r="O7258" s="79" t="s">
        <v>785</v>
      </c>
      <c r="P7258" s="79" t="s">
        <v>779</v>
      </c>
    </row>
    <row r="7259" spans="11:16">
      <c r="K7259" s="362">
        <v>52608</v>
      </c>
      <c r="L7259" s="79" t="s">
        <v>769</v>
      </c>
      <c r="N7259" s="79" t="s">
        <v>752</v>
      </c>
      <c r="O7259" s="79" t="s">
        <v>785</v>
      </c>
      <c r="P7259" s="79" t="s">
        <v>750</v>
      </c>
    </row>
    <row r="7260" spans="11:16">
      <c r="K7260" s="362">
        <v>52609</v>
      </c>
      <c r="L7260" s="79" t="s">
        <v>770</v>
      </c>
      <c r="N7260" s="79" t="s">
        <v>787</v>
      </c>
      <c r="O7260" s="79" t="s">
        <v>780</v>
      </c>
      <c r="P7260" s="79" t="s">
        <v>779</v>
      </c>
    </row>
    <row r="7261" spans="11:16">
      <c r="K7261" s="362">
        <v>52610</v>
      </c>
      <c r="L7261" s="79" t="s">
        <v>771</v>
      </c>
      <c r="N7261" s="79" t="s">
        <v>752</v>
      </c>
      <c r="O7261" s="79" t="s">
        <v>785</v>
      </c>
      <c r="P7261" s="79" t="s">
        <v>781</v>
      </c>
    </row>
    <row r="7262" spans="11:16">
      <c r="K7262" s="362">
        <v>52611</v>
      </c>
      <c r="L7262" s="79" t="s">
        <v>772</v>
      </c>
      <c r="N7262" s="79" t="s">
        <v>752</v>
      </c>
      <c r="O7262" s="79" t="s">
        <v>754</v>
      </c>
      <c r="P7262" s="79" t="s">
        <v>750</v>
      </c>
    </row>
    <row r="7263" spans="11:16">
      <c r="K7263" s="362">
        <v>52612</v>
      </c>
      <c r="L7263" s="79" t="s">
        <v>773</v>
      </c>
      <c r="N7263" s="79" t="s">
        <v>753</v>
      </c>
      <c r="O7263" s="79" t="s">
        <v>754</v>
      </c>
      <c r="P7263" s="79" t="s">
        <v>779</v>
      </c>
    </row>
    <row r="7264" spans="11:16">
      <c r="K7264" s="362">
        <v>52613</v>
      </c>
      <c r="L7264" s="79" t="s">
        <v>774</v>
      </c>
      <c r="N7264" s="79" t="s">
        <v>752</v>
      </c>
      <c r="O7264" s="79" t="s">
        <v>785</v>
      </c>
      <c r="P7264" s="79" t="s">
        <v>750</v>
      </c>
    </row>
    <row r="7265" spans="11:16">
      <c r="K7265" s="362">
        <v>52614</v>
      </c>
      <c r="L7265" s="79" t="s">
        <v>767</v>
      </c>
      <c r="N7265" s="79" t="s">
        <v>750</v>
      </c>
      <c r="O7265" s="79" t="s">
        <v>777</v>
      </c>
      <c r="P7265" s="79" t="s">
        <v>775</v>
      </c>
    </row>
    <row r="7266" spans="11:16">
      <c r="K7266" s="362">
        <v>52615</v>
      </c>
      <c r="L7266" s="79" t="s">
        <v>769</v>
      </c>
      <c r="N7266" s="79" t="s">
        <v>779</v>
      </c>
      <c r="O7266" s="79" t="s">
        <v>786</v>
      </c>
      <c r="P7266" s="79" t="s">
        <v>775</v>
      </c>
    </row>
    <row r="7267" spans="11:16">
      <c r="K7267" s="362">
        <v>52616</v>
      </c>
      <c r="L7267" s="79" t="s">
        <v>770</v>
      </c>
      <c r="N7267" s="79" t="s">
        <v>750</v>
      </c>
      <c r="O7267" s="79" t="s">
        <v>752</v>
      </c>
      <c r="P7267" s="79" t="s">
        <v>754</v>
      </c>
    </row>
    <row r="7268" spans="11:16">
      <c r="K7268" s="362">
        <v>52617</v>
      </c>
      <c r="L7268" s="79" t="s">
        <v>771</v>
      </c>
      <c r="N7268" s="79" t="s">
        <v>779</v>
      </c>
      <c r="O7268" s="79" t="s">
        <v>753</v>
      </c>
      <c r="P7268" s="79" t="s">
        <v>754</v>
      </c>
    </row>
    <row r="7269" spans="11:16">
      <c r="K7269" s="362">
        <v>52618</v>
      </c>
      <c r="L7269" s="79" t="s">
        <v>772</v>
      </c>
      <c r="N7269" s="79" t="s">
        <v>779</v>
      </c>
      <c r="O7269" s="79" t="s">
        <v>783</v>
      </c>
      <c r="P7269" s="79" t="s">
        <v>775</v>
      </c>
    </row>
    <row r="7270" spans="11:16">
      <c r="K7270" s="362">
        <v>52619</v>
      </c>
      <c r="L7270" s="79" t="s">
        <v>773</v>
      </c>
      <c r="N7270" s="79" t="s">
        <v>750</v>
      </c>
      <c r="O7270" s="79" t="s">
        <v>777</v>
      </c>
      <c r="P7270" s="79" t="s">
        <v>754</v>
      </c>
    </row>
    <row r="7271" spans="11:16">
      <c r="K7271" s="362">
        <v>52620</v>
      </c>
      <c r="L7271" s="79" t="s">
        <v>774</v>
      </c>
      <c r="N7271" s="79" t="s">
        <v>779</v>
      </c>
      <c r="O7271" s="79" t="s">
        <v>752</v>
      </c>
      <c r="P7271" s="79" t="s">
        <v>790</v>
      </c>
    </row>
    <row r="7272" spans="11:16">
      <c r="K7272" s="362">
        <v>52621</v>
      </c>
      <c r="L7272" s="79" t="s">
        <v>767</v>
      </c>
      <c r="N7272" s="79" t="s">
        <v>754</v>
      </c>
      <c r="O7272" s="79" t="s">
        <v>784</v>
      </c>
      <c r="P7272" s="79" t="s">
        <v>752</v>
      </c>
    </row>
    <row r="7273" spans="11:16">
      <c r="K7273" s="362">
        <v>52622</v>
      </c>
      <c r="L7273" s="79" t="s">
        <v>769</v>
      </c>
      <c r="N7273" s="79" t="s">
        <v>754</v>
      </c>
      <c r="O7273" s="79" t="s">
        <v>750</v>
      </c>
      <c r="P7273" s="79" t="s">
        <v>782</v>
      </c>
    </row>
    <row r="7274" spans="11:16">
      <c r="K7274" s="362">
        <v>52623</v>
      </c>
      <c r="L7274" s="79" t="s">
        <v>770</v>
      </c>
      <c r="N7274" s="79" t="s">
        <v>754</v>
      </c>
      <c r="O7274" s="79" t="s">
        <v>779</v>
      </c>
      <c r="P7274" s="79" t="s">
        <v>752</v>
      </c>
    </row>
    <row r="7275" spans="11:16">
      <c r="K7275" s="362">
        <v>52624</v>
      </c>
      <c r="L7275" s="79" t="s">
        <v>771</v>
      </c>
      <c r="N7275" s="79" t="s">
        <v>790</v>
      </c>
      <c r="O7275" s="79" t="s">
        <v>750</v>
      </c>
      <c r="P7275" s="79" t="s">
        <v>752</v>
      </c>
    </row>
    <row r="7276" spans="11:16">
      <c r="K7276" s="362">
        <v>52625</v>
      </c>
      <c r="L7276" s="79" t="s">
        <v>772</v>
      </c>
      <c r="N7276" s="79" t="s">
        <v>754</v>
      </c>
      <c r="O7276" s="79" t="s">
        <v>781</v>
      </c>
      <c r="P7276" s="79" t="s">
        <v>752</v>
      </c>
    </row>
    <row r="7277" spans="11:16">
      <c r="K7277" s="362">
        <v>52626</v>
      </c>
      <c r="L7277" s="79" t="s">
        <v>773</v>
      </c>
      <c r="N7277" s="79" t="s">
        <v>754</v>
      </c>
      <c r="O7277" s="79" t="s">
        <v>750</v>
      </c>
      <c r="P7277" s="79" t="s">
        <v>752</v>
      </c>
    </row>
    <row r="7278" spans="11:16">
      <c r="K7278" s="362">
        <v>52627</v>
      </c>
      <c r="L7278" s="79" t="s">
        <v>774</v>
      </c>
      <c r="N7278" s="79" t="s">
        <v>754</v>
      </c>
      <c r="O7278" s="79" t="s">
        <v>781</v>
      </c>
      <c r="P7278" s="79" t="s">
        <v>782</v>
      </c>
    </row>
    <row r="7279" spans="11:16">
      <c r="K7279" s="362">
        <v>52628</v>
      </c>
      <c r="L7279" s="79" t="s">
        <v>767</v>
      </c>
      <c r="N7279" s="79" t="s">
        <v>752</v>
      </c>
      <c r="O7279" s="79" t="s">
        <v>754</v>
      </c>
      <c r="P7279" s="79" t="s">
        <v>751</v>
      </c>
    </row>
    <row r="7280" spans="11:16">
      <c r="K7280" s="362">
        <v>52629</v>
      </c>
      <c r="L7280" s="79" t="s">
        <v>769</v>
      </c>
      <c r="N7280" s="79" t="s">
        <v>783</v>
      </c>
      <c r="O7280" s="79" t="s">
        <v>754</v>
      </c>
      <c r="P7280" s="79" t="s">
        <v>750</v>
      </c>
    </row>
    <row r="7281" spans="11:16">
      <c r="K7281" s="362">
        <v>52630</v>
      </c>
      <c r="L7281" s="79" t="s">
        <v>770</v>
      </c>
      <c r="N7281" s="79" t="s">
        <v>777</v>
      </c>
      <c r="O7281" s="79" t="s">
        <v>775</v>
      </c>
      <c r="P7281" s="79" t="s">
        <v>781</v>
      </c>
    </row>
    <row r="7282" spans="11:16">
      <c r="K7282" s="362">
        <v>52631</v>
      </c>
      <c r="L7282" s="79" t="s">
        <v>771</v>
      </c>
      <c r="N7282" s="79" t="s">
        <v>752</v>
      </c>
      <c r="O7282" s="79" t="s">
        <v>754</v>
      </c>
      <c r="P7282" s="79" t="s">
        <v>776</v>
      </c>
    </row>
    <row r="7283" spans="11:16">
      <c r="K7283" s="362">
        <v>52632</v>
      </c>
      <c r="L7283" s="79" t="s">
        <v>772</v>
      </c>
      <c r="N7283" s="79" t="s">
        <v>752</v>
      </c>
      <c r="O7283" s="79" t="s">
        <v>789</v>
      </c>
      <c r="P7283" s="79" t="s">
        <v>750</v>
      </c>
    </row>
    <row r="7284" spans="11:16">
      <c r="K7284" s="362">
        <v>52633</v>
      </c>
      <c r="L7284" s="79" t="s">
        <v>773</v>
      </c>
      <c r="N7284" s="79" t="s">
        <v>752</v>
      </c>
      <c r="O7284" s="79" t="s">
        <v>758</v>
      </c>
      <c r="P7284" s="79" t="s">
        <v>750</v>
      </c>
    </row>
    <row r="7285" spans="11:16">
      <c r="K7285" s="362">
        <v>52634</v>
      </c>
      <c r="L7285" s="79" t="s">
        <v>774</v>
      </c>
      <c r="N7285" s="79" t="s">
        <v>752</v>
      </c>
      <c r="O7285" s="79" t="s">
        <v>785</v>
      </c>
      <c r="P7285" s="79" t="s">
        <v>776</v>
      </c>
    </row>
    <row r="7286" spans="11:16">
      <c r="K7286" s="362">
        <v>52635</v>
      </c>
      <c r="L7286" s="79" t="s">
        <v>767</v>
      </c>
      <c r="N7286" s="79" t="s">
        <v>779</v>
      </c>
      <c r="O7286" s="79" t="s">
        <v>782</v>
      </c>
      <c r="P7286" s="79" t="s">
        <v>754</v>
      </c>
    </row>
    <row r="7287" spans="11:16">
      <c r="K7287" s="362">
        <v>52636</v>
      </c>
      <c r="L7287" s="79" t="s">
        <v>769</v>
      </c>
      <c r="N7287" s="79" t="s">
        <v>751</v>
      </c>
      <c r="O7287" s="79" t="s">
        <v>783</v>
      </c>
      <c r="P7287" s="79" t="s">
        <v>754</v>
      </c>
    </row>
    <row r="7288" spans="11:16">
      <c r="K7288" s="362">
        <v>52637</v>
      </c>
      <c r="L7288" s="79" t="s">
        <v>770</v>
      </c>
      <c r="N7288" s="79" t="s">
        <v>781</v>
      </c>
      <c r="O7288" s="79" t="s">
        <v>783</v>
      </c>
      <c r="P7288" s="79" t="s">
        <v>788</v>
      </c>
    </row>
    <row r="7289" spans="11:16">
      <c r="K7289" s="362">
        <v>52638</v>
      </c>
      <c r="L7289" s="79" t="s">
        <v>771</v>
      </c>
      <c r="N7289" s="79" t="s">
        <v>750</v>
      </c>
      <c r="O7289" s="79" t="s">
        <v>752</v>
      </c>
      <c r="P7289" s="79" t="s">
        <v>789</v>
      </c>
    </row>
    <row r="7290" spans="11:16">
      <c r="K7290" s="362">
        <v>52639</v>
      </c>
      <c r="L7290" s="79" t="s">
        <v>772</v>
      </c>
      <c r="N7290" s="79" t="s">
        <v>750</v>
      </c>
      <c r="O7290" s="79" t="s">
        <v>783</v>
      </c>
      <c r="P7290" s="79" t="s">
        <v>790</v>
      </c>
    </row>
    <row r="7291" spans="11:16">
      <c r="K7291" s="362">
        <v>52640</v>
      </c>
      <c r="L7291" s="79" t="s">
        <v>773</v>
      </c>
      <c r="N7291" s="79" t="s">
        <v>776</v>
      </c>
      <c r="O7291" s="79" t="s">
        <v>752</v>
      </c>
      <c r="P7291" s="79" t="s">
        <v>754</v>
      </c>
    </row>
    <row r="7292" spans="11:16">
      <c r="K7292" s="362">
        <v>52641</v>
      </c>
      <c r="L7292" s="79" t="s">
        <v>774</v>
      </c>
      <c r="N7292" s="79" t="s">
        <v>784</v>
      </c>
      <c r="O7292" s="79" t="s">
        <v>786</v>
      </c>
      <c r="P7292" s="79" t="s">
        <v>785</v>
      </c>
    </row>
    <row r="7293" spans="11:16">
      <c r="K7293" s="362">
        <v>52642</v>
      </c>
      <c r="L7293" s="79" t="s">
        <v>767</v>
      </c>
      <c r="N7293" s="79" t="s">
        <v>788</v>
      </c>
      <c r="O7293" s="79" t="s">
        <v>750</v>
      </c>
      <c r="P7293" s="79" t="s">
        <v>752</v>
      </c>
    </row>
    <row r="7294" spans="11:16">
      <c r="K7294" s="362">
        <v>52643</v>
      </c>
      <c r="L7294" s="79" t="s">
        <v>769</v>
      </c>
      <c r="N7294" s="79" t="s">
        <v>788</v>
      </c>
      <c r="O7294" s="79" t="s">
        <v>751</v>
      </c>
      <c r="P7294" s="79" t="s">
        <v>783</v>
      </c>
    </row>
    <row r="7295" spans="11:16">
      <c r="K7295" s="362">
        <v>52644</v>
      </c>
      <c r="L7295" s="79" t="s">
        <v>770</v>
      </c>
      <c r="N7295" s="79" t="s">
        <v>775</v>
      </c>
      <c r="O7295" s="79" t="s">
        <v>750</v>
      </c>
      <c r="P7295" s="79" t="s">
        <v>752</v>
      </c>
    </row>
    <row r="7296" spans="11:16">
      <c r="K7296" s="362">
        <v>52645</v>
      </c>
      <c r="L7296" s="79" t="s">
        <v>771</v>
      </c>
      <c r="N7296" s="79" t="s">
        <v>780</v>
      </c>
      <c r="O7296" s="79" t="s">
        <v>781</v>
      </c>
      <c r="P7296" s="79" t="s">
        <v>782</v>
      </c>
    </row>
    <row r="7297" spans="11:16">
      <c r="K7297" s="362">
        <v>52646</v>
      </c>
      <c r="L7297" s="79" t="s">
        <v>772</v>
      </c>
      <c r="N7297" s="79" t="s">
        <v>754</v>
      </c>
      <c r="O7297" s="79" t="s">
        <v>781</v>
      </c>
      <c r="P7297" s="79" t="s">
        <v>752</v>
      </c>
    </row>
    <row r="7298" spans="11:16">
      <c r="K7298" s="362">
        <v>52647</v>
      </c>
      <c r="L7298" s="79" t="s">
        <v>773</v>
      </c>
      <c r="N7298" s="79" t="s">
        <v>789</v>
      </c>
      <c r="O7298" s="79" t="s">
        <v>779</v>
      </c>
      <c r="P7298" s="79" t="s">
        <v>782</v>
      </c>
    </row>
    <row r="7299" spans="11:16">
      <c r="K7299" s="362">
        <v>52648</v>
      </c>
      <c r="L7299" s="79" t="s">
        <v>774</v>
      </c>
      <c r="N7299" s="79" t="s">
        <v>754</v>
      </c>
      <c r="O7299" s="79" t="s">
        <v>781</v>
      </c>
      <c r="P7299" s="79" t="s">
        <v>777</v>
      </c>
    </row>
    <row r="7300" spans="11:16">
      <c r="K7300" s="362">
        <v>52649</v>
      </c>
      <c r="L7300" s="79" t="s">
        <v>767</v>
      </c>
      <c r="N7300" s="79" t="s">
        <v>752</v>
      </c>
      <c r="O7300" s="79" t="s">
        <v>754</v>
      </c>
      <c r="P7300" s="79" t="s">
        <v>750</v>
      </c>
    </row>
    <row r="7301" spans="11:16">
      <c r="K7301" s="362">
        <v>52650</v>
      </c>
      <c r="L7301" s="79" t="s">
        <v>769</v>
      </c>
      <c r="N7301" s="79" t="s">
        <v>753</v>
      </c>
      <c r="O7301" s="79" t="s">
        <v>754</v>
      </c>
      <c r="P7301" s="79" t="s">
        <v>779</v>
      </c>
    </row>
    <row r="7302" spans="11:16">
      <c r="K7302" s="362">
        <v>52651</v>
      </c>
      <c r="L7302" s="79" t="s">
        <v>770</v>
      </c>
      <c r="N7302" s="79" t="s">
        <v>752</v>
      </c>
      <c r="O7302" s="79" t="s">
        <v>785</v>
      </c>
      <c r="P7302" s="79" t="s">
        <v>750</v>
      </c>
    </row>
    <row r="7303" spans="11:16">
      <c r="K7303" s="362">
        <v>52652</v>
      </c>
      <c r="L7303" s="79" t="s">
        <v>771</v>
      </c>
      <c r="N7303" s="79" t="s">
        <v>752</v>
      </c>
      <c r="O7303" s="79" t="s">
        <v>785</v>
      </c>
      <c r="P7303" s="79" t="s">
        <v>776</v>
      </c>
    </row>
    <row r="7304" spans="11:16">
      <c r="K7304" s="362">
        <v>52653</v>
      </c>
      <c r="L7304" s="79" t="s">
        <v>772</v>
      </c>
      <c r="N7304" s="79" t="s">
        <v>782</v>
      </c>
      <c r="O7304" s="79" t="s">
        <v>788</v>
      </c>
      <c r="P7304" s="79" t="s">
        <v>776</v>
      </c>
    </row>
    <row r="7305" spans="11:16">
      <c r="K7305" s="362">
        <v>52654</v>
      </c>
      <c r="L7305" s="79" t="s">
        <v>773</v>
      </c>
      <c r="N7305" s="79" t="s">
        <v>752</v>
      </c>
      <c r="O7305" s="79" t="s">
        <v>785</v>
      </c>
      <c r="P7305" s="79" t="s">
        <v>779</v>
      </c>
    </row>
    <row r="7306" spans="11:16">
      <c r="K7306" s="362">
        <v>52655</v>
      </c>
      <c r="L7306" s="79" t="s">
        <v>774</v>
      </c>
      <c r="N7306" s="79" t="s">
        <v>752</v>
      </c>
      <c r="O7306" s="79" t="s">
        <v>785</v>
      </c>
      <c r="P7306" s="79" t="s">
        <v>750</v>
      </c>
    </row>
    <row r="7307" spans="11:16">
      <c r="K7307" s="362">
        <v>52656</v>
      </c>
      <c r="L7307" s="79" t="s">
        <v>767</v>
      </c>
      <c r="N7307" s="79" t="s">
        <v>792</v>
      </c>
      <c r="O7307" s="79" t="s">
        <v>782</v>
      </c>
      <c r="P7307" s="79" t="s">
        <v>780</v>
      </c>
    </row>
    <row r="7308" spans="11:16">
      <c r="K7308" s="362">
        <v>52657</v>
      </c>
      <c r="L7308" s="79" t="s">
        <v>769</v>
      </c>
      <c r="N7308" s="79" t="s">
        <v>750</v>
      </c>
      <c r="O7308" s="79" t="s">
        <v>777</v>
      </c>
      <c r="P7308" s="79" t="s">
        <v>785</v>
      </c>
    </row>
    <row r="7309" spans="11:16">
      <c r="K7309" s="362">
        <v>52658</v>
      </c>
      <c r="L7309" s="79" t="s">
        <v>770</v>
      </c>
      <c r="N7309" s="79" t="s">
        <v>750</v>
      </c>
      <c r="O7309" s="79" t="s">
        <v>752</v>
      </c>
      <c r="P7309" s="79" t="s">
        <v>754</v>
      </c>
    </row>
    <row r="7310" spans="11:16">
      <c r="K7310" s="362">
        <v>52659</v>
      </c>
      <c r="L7310" s="79" t="s">
        <v>771</v>
      </c>
      <c r="N7310" s="79" t="s">
        <v>751</v>
      </c>
      <c r="O7310" s="79" t="s">
        <v>752</v>
      </c>
      <c r="P7310" s="79" t="s">
        <v>780</v>
      </c>
    </row>
    <row r="7311" spans="11:16">
      <c r="K7311" s="362">
        <v>52660</v>
      </c>
      <c r="L7311" s="79" t="s">
        <v>772</v>
      </c>
      <c r="N7311" s="79" t="s">
        <v>750</v>
      </c>
      <c r="O7311" s="79" t="s">
        <v>777</v>
      </c>
      <c r="P7311" s="79" t="s">
        <v>754</v>
      </c>
    </row>
    <row r="7312" spans="11:16">
      <c r="K7312" s="362">
        <v>52661</v>
      </c>
      <c r="L7312" s="79" t="s">
        <v>773</v>
      </c>
      <c r="N7312" s="79" t="s">
        <v>750</v>
      </c>
      <c r="O7312" s="79" t="s">
        <v>777</v>
      </c>
      <c r="P7312" s="79" t="s">
        <v>775</v>
      </c>
    </row>
    <row r="7313" spans="11:16">
      <c r="K7313" s="362">
        <v>52662</v>
      </c>
      <c r="L7313" s="79" t="s">
        <v>774</v>
      </c>
      <c r="N7313" s="79" t="s">
        <v>779</v>
      </c>
      <c r="O7313" s="79" t="s">
        <v>786</v>
      </c>
      <c r="P7313" s="79" t="s">
        <v>775</v>
      </c>
    </row>
    <row r="7314" spans="11:16">
      <c r="K7314" s="362">
        <v>52663</v>
      </c>
      <c r="L7314" s="79" t="s">
        <v>767</v>
      </c>
      <c r="N7314" s="79" t="s">
        <v>754</v>
      </c>
      <c r="O7314" s="79" t="s">
        <v>750</v>
      </c>
      <c r="P7314" s="79" t="s">
        <v>752</v>
      </c>
    </row>
    <row r="7315" spans="11:16">
      <c r="K7315" s="362">
        <v>52664</v>
      </c>
      <c r="L7315" s="79" t="s">
        <v>769</v>
      </c>
      <c r="N7315" s="79" t="s">
        <v>780</v>
      </c>
      <c r="O7315" s="79" t="s">
        <v>751</v>
      </c>
      <c r="P7315" s="79" t="s">
        <v>752</v>
      </c>
    </row>
    <row r="7316" spans="11:16">
      <c r="K7316" s="362">
        <v>52665</v>
      </c>
      <c r="L7316" s="79" t="s">
        <v>770</v>
      </c>
      <c r="N7316" s="79" t="s">
        <v>780</v>
      </c>
      <c r="O7316" s="79" t="s">
        <v>776</v>
      </c>
      <c r="P7316" s="79" t="s">
        <v>783</v>
      </c>
    </row>
    <row r="7317" spans="11:16">
      <c r="K7317" s="362">
        <v>52666</v>
      </c>
      <c r="L7317" s="79" t="s">
        <v>771</v>
      </c>
      <c r="N7317" s="79" t="s">
        <v>754</v>
      </c>
      <c r="O7317" s="79" t="s">
        <v>781</v>
      </c>
      <c r="P7317" s="79" t="s">
        <v>752</v>
      </c>
    </row>
    <row r="7318" spans="11:16">
      <c r="K7318" s="362">
        <v>52667</v>
      </c>
      <c r="L7318" s="79" t="s">
        <v>772</v>
      </c>
      <c r="N7318" s="79" t="s">
        <v>780</v>
      </c>
      <c r="O7318" s="79" t="s">
        <v>750</v>
      </c>
      <c r="P7318" s="79" t="s">
        <v>778</v>
      </c>
    </row>
    <row r="7319" spans="11:16">
      <c r="K7319" s="362">
        <v>52668</v>
      </c>
      <c r="L7319" s="79" t="s">
        <v>773</v>
      </c>
      <c r="N7319" s="79" t="s">
        <v>754</v>
      </c>
      <c r="O7319" s="79" t="s">
        <v>784</v>
      </c>
      <c r="P7319" s="79" t="s">
        <v>752</v>
      </c>
    </row>
    <row r="7320" spans="11:16">
      <c r="K7320" s="362">
        <v>52669</v>
      </c>
      <c r="L7320" s="79" t="s">
        <v>774</v>
      </c>
      <c r="N7320" s="79" t="s">
        <v>754</v>
      </c>
      <c r="O7320" s="79" t="s">
        <v>750</v>
      </c>
      <c r="P7320" s="79" t="s">
        <v>782</v>
      </c>
    </row>
    <row r="7321" spans="11:16">
      <c r="K7321" s="362">
        <v>52670</v>
      </c>
      <c r="L7321" s="79" t="s">
        <v>767</v>
      </c>
      <c r="N7321" s="79" t="s">
        <v>752</v>
      </c>
      <c r="O7321" s="79" t="s">
        <v>780</v>
      </c>
      <c r="P7321" s="79" t="s">
        <v>750</v>
      </c>
    </row>
    <row r="7322" spans="11:16">
      <c r="K7322" s="362">
        <v>52671</v>
      </c>
      <c r="L7322" s="79" t="s">
        <v>769</v>
      </c>
      <c r="N7322" s="79" t="s">
        <v>778</v>
      </c>
      <c r="O7322" s="79" t="s">
        <v>754</v>
      </c>
      <c r="P7322" s="79" t="s">
        <v>750</v>
      </c>
    </row>
    <row r="7323" spans="11:16">
      <c r="K7323" s="362">
        <v>52672</v>
      </c>
      <c r="L7323" s="79" t="s">
        <v>770</v>
      </c>
      <c r="N7323" s="79" t="s">
        <v>752</v>
      </c>
      <c r="O7323" s="79" t="s">
        <v>785</v>
      </c>
      <c r="P7323" s="79" t="s">
        <v>750</v>
      </c>
    </row>
    <row r="7324" spans="11:16">
      <c r="K7324" s="362">
        <v>52673</v>
      </c>
      <c r="L7324" s="79" t="s">
        <v>771</v>
      </c>
      <c r="N7324" s="79" t="s">
        <v>752</v>
      </c>
      <c r="O7324" s="79" t="s">
        <v>789</v>
      </c>
      <c r="P7324" s="79" t="s">
        <v>791</v>
      </c>
    </row>
    <row r="7325" spans="11:16">
      <c r="K7325" s="362">
        <v>52674</v>
      </c>
      <c r="L7325" s="79" t="s">
        <v>772</v>
      </c>
      <c r="N7325" s="79" t="s">
        <v>752</v>
      </c>
      <c r="O7325" s="79" t="s">
        <v>775</v>
      </c>
      <c r="P7325" s="79" t="s">
        <v>751</v>
      </c>
    </row>
    <row r="7326" spans="11:16">
      <c r="K7326" s="362">
        <v>52675</v>
      </c>
      <c r="L7326" s="79" t="s">
        <v>773</v>
      </c>
      <c r="N7326" s="79" t="s">
        <v>782</v>
      </c>
      <c r="O7326" s="79" t="s">
        <v>785</v>
      </c>
      <c r="P7326" s="79" t="s">
        <v>776</v>
      </c>
    </row>
    <row r="7327" spans="11:16">
      <c r="K7327" s="362">
        <v>52676</v>
      </c>
      <c r="L7327" s="79" t="s">
        <v>774</v>
      </c>
      <c r="N7327" s="79" t="s">
        <v>778</v>
      </c>
      <c r="O7327" s="79" t="s">
        <v>754</v>
      </c>
      <c r="P7327" s="79" t="s">
        <v>750</v>
      </c>
    </row>
    <row r="7328" spans="11:16">
      <c r="K7328" s="362">
        <v>52677</v>
      </c>
      <c r="L7328" s="79" t="s">
        <v>767</v>
      </c>
      <c r="N7328" s="79" t="s">
        <v>751</v>
      </c>
      <c r="O7328" s="79" t="s">
        <v>777</v>
      </c>
      <c r="P7328" s="79" t="s">
        <v>785</v>
      </c>
    </row>
    <row r="7329" spans="11:16">
      <c r="K7329" s="362">
        <v>52678</v>
      </c>
      <c r="L7329" s="79" t="s">
        <v>769</v>
      </c>
      <c r="N7329" s="79" t="s">
        <v>781</v>
      </c>
      <c r="O7329" s="79" t="s">
        <v>786</v>
      </c>
      <c r="P7329" s="79" t="s">
        <v>780</v>
      </c>
    </row>
    <row r="7330" spans="11:16">
      <c r="K7330" s="362">
        <v>52679</v>
      </c>
      <c r="L7330" s="79" t="s">
        <v>770</v>
      </c>
      <c r="N7330" s="79" t="s">
        <v>776</v>
      </c>
      <c r="O7330" s="79" t="s">
        <v>782</v>
      </c>
      <c r="P7330" s="79" t="s">
        <v>754</v>
      </c>
    </row>
    <row r="7331" spans="11:16">
      <c r="K7331" s="362">
        <v>52680</v>
      </c>
      <c r="L7331" s="79" t="s">
        <v>771</v>
      </c>
      <c r="N7331" s="79" t="s">
        <v>781</v>
      </c>
      <c r="O7331" s="79" t="s">
        <v>777</v>
      </c>
      <c r="P7331" s="79" t="s">
        <v>754</v>
      </c>
    </row>
    <row r="7332" spans="11:16">
      <c r="K7332" s="362">
        <v>52681</v>
      </c>
      <c r="L7332" s="79" t="s">
        <v>772</v>
      </c>
      <c r="N7332" s="79" t="s">
        <v>776</v>
      </c>
      <c r="O7332" s="79" t="s">
        <v>752</v>
      </c>
      <c r="P7332" s="79" t="s">
        <v>790</v>
      </c>
    </row>
    <row r="7333" spans="11:16">
      <c r="K7333" s="362">
        <v>52682</v>
      </c>
      <c r="L7333" s="79" t="s">
        <v>773</v>
      </c>
      <c r="N7333" s="79" t="s">
        <v>750</v>
      </c>
      <c r="O7333" s="79" t="s">
        <v>752</v>
      </c>
      <c r="P7333" s="79" t="s">
        <v>785</v>
      </c>
    </row>
    <row r="7334" spans="11:16">
      <c r="K7334" s="362">
        <v>52683</v>
      </c>
      <c r="L7334" s="79" t="s">
        <v>774</v>
      </c>
      <c r="N7334" s="79" t="s">
        <v>750</v>
      </c>
      <c r="O7334" s="79" t="s">
        <v>752</v>
      </c>
      <c r="P7334" s="79" t="s">
        <v>758</v>
      </c>
    </row>
    <row r="7335" spans="11:16">
      <c r="K7335" s="362">
        <v>52684</v>
      </c>
      <c r="L7335" s="79" t="s">
        <v>767</v>
      </c>
      <c r="N7335" s="79" t="s">
        <v>785</v>
      </c>
      <c r="O7335" s="79" t="s">
        <v>781</v>
      </c>
      <c r="P7335" s="79" t="s">
        <v>777</v>
      </c>
    </row>
    <row r="7336" spans="11:16">
      <c r="K7336" s="362">
        <v>52685</v>
      </c>
      <c r="L7336" s="79" t="s">
        <v>769</v>
      </c>
      <c r="N7336" s="79" t="s">
        <v>788</v>
      </c>
      <c r="O7336" s="79" t="s">
        <v>779</v>
      </c>
      <c r="P7336" s="79" t="s">
        <v>783</v>
      </c>
    </row>
    <row r="7337" spans="11:16">
      <c r="K7337" s="362">
        <v>52686</v>
      </c>
      <c r="L7337" s="79" t="s">
        <v>770</v>
      </c>
      <c r="N7337" s="79" t="s">
        <v>780</v>
      </c>
      <c r="O7337" s="79" t="s">
        <v>750</v>
      </c>
      <c r="P7337" s="79" t="s">
        <v>777</v>
      </c>
    </row>
    <row r="7338" spans="11:16">
      <c r="K7338" s="362">
        <v>52687</v>
      </c>
      <c r="L7338" s="79" t="s">
        <v>771</v>
      </c>
      <c r="N7338" s="79" t="s">
        <v>785</v>
      </c>
      <c r="O7338" s="79" t="s">
        <v>750</v>
      </c>
      <c r="P7338" s="79" t="s">
        <v>783</v>
      </c>
    </row>
    <row r="7339" spans="11:16">
      <c r="K7339" s="362">
        <v>52688</v>
      </c>
      <c r="L7339" s="79" t="s">
        <v>772</v>
      </c>
      <c r="N7339" s="79" t="s">
        <v>754</v>
      </c>
      <c r="O7339" s="79" t="s">
        <v>784</v>
      </c>
      <c r="P7339" s="79" t="s">
        <v>752</v>
      </c>
    </row>
    <row r="7340" spans="11:16">
      <c r="K7340" s="362">
        <v>52689</v>
      </c>
      <c r="L7340" s="79" t="s">
        <v>773</v>
      </c>
      <c r="N7340" s="79" t="s">
        <v>754</v>
      </c>
      <c r="O7340" s="79" t="s">
        <v>781</v>
      </c>
      <c r="P7340" s="79" t="s">
        <v>783</v>
      </c>
    </row>
    <row r="7341" spans="11:16">
      <c r="K7341" s="362">
        <v>52690</v>
      </c>
      <c r="L7341" s="79" t="s">
        <v>774</v>
      </c>
      <c r="N7341" s="79" t="s">
        <v>775</v>
      </c>
      <c r="O7341" s="79" t="s">
        <v>792</v>
      </c>
      <c r="P7341" s="79" t="s">
        <v>786</v>
      </c>
    </row>
    <row r="7342" spans="11:16">
      <c r="K7342" s="362">
        <v>52691</v>
      </c>
      <c r="L7342" s="79" t="s">
        <v>767</v>
      </c>
      <c r="N7342" s="79" t="s">
        <v>777</v>
      </c>
      <c r="O7342" s="79" t="s">
        <v>754</v>
      </c>
      <c r="P7342" s="79" t="s">
        <v>781</v>
      </c>
    </row>
    <row r="7343" spans="11:16">
      <c r="K7343" s="362">
        <v>52692</v>
      </c>
      <c r="L7343" s="79" t="s">
        <v>769</v>
      </c>
      <c r="N7343" s="79" t="s">
        <v>787</v>
      </c>
      <c r="O7343" s="79" t="s">
        <v>785</v>
      </c>
      <c r="P7343" s="79" t="s">
        <v>751</v>
      </c>
    </row>
    <row r="7344" spans="11:16">
      <c r="K7344" s="362">
        <v>52693</v>
      </c>
      <c r="L7344" s="79" t="s">
        <v>770</v>
      </c>
      <c r="N7344" s="79" t="s">
        <v>777</v>
      </c>
      <c r="O7344" s="79" t="s">
        <v>780</v>
      </c>
      <c r="P7344" s="79" t="s">
        <v>750</v>
      </c>
    </row>
    <row r="7345" spans="11:16">
      <c r="K7345" s="362">
        <v>52694</v>
      </c>
      <c r="L7345" s="79" t="s">
        <v>771</v>
      </c>
      <c r="N7345" s="79" t="s">
        <v>783</v>
      </c>
      <c r="O7345" s="79" t="s">
        <v>780</v>
      </c>
      <c r="P7345" s="79" t="s">
        <v>781</v>
      </c>
    </row>
    <row r="7346" spans="11:16">
      <c r="K7346" s="362">
        <v>52695</v>
      </c>
      <c r="L7346" s="79" t="s">
        <v>772</v>
      </c>
      <c r="N7346" s="79" t="s">
        <v>787</v>
      </c>
      <c r="O7346" s="79" t="s">
        <v>775</v>
      </c>
      <c r="P7346" s="79" t="s">
        <v>750</v>
      </c>
    </row>
    <row r="7347" spans="11:16">
      <c r="K7347" s="362">
        <v>52696</v>
      </c>
      <c r="L7347" s="79" t="s">
        <v>773</v>
      </c>
      <c r="N7347" s="79" t="s">
        <v>783</v>
      </c>
      <c r="O7347" s="79" t="s">
        <v>775</v>
      </c>
      <c r="P7347" s="79" t="s">
        <v>779</v>
      </c>
    </row>
    <row r="7348" spans="11:16">
      <c r="K7348" s="362">
        <v>52697</v>
      </c>
      <c r="L7348" s="79" t="s">
        <v>774</v>
      </c>
      <c r="N7348" s="79" t="s">
        <v>778</v>
      </c>
      <c r="O7348" s="79" t="s">
        <v>754</v>
      </c>
      <c r="P7348" s="79" t="s">
        <v>750</v>
      </c>
    </row>
    <row r="7349" spans="11:16">
      <c r="K7349" s="362">
        <v>52698</v>
      </c>
      <c r="L7349" s="79" t="s">
        <v>767</v>
      </c>
      <c r="N7349" s="79" t="s">
        <v>750</v>
      </c>
      <c r="O7349" s="79" t="s">
        <v>787</v>
      </c>
      <c r="P7349" s="79" t="s">
        <v>785</v>
      </c>
    </row>
    <row r="7350" spans="11:16">
      <c r="K7350" s="362">
        <v>52699</v>
      </c>
      <c r="L7350" s="79" t="s">
        <v>769</v>
      </c>
      <c r="N7350" s="79" t="s">
        <v>750</v>
      </c>
      <c r="O7350" s="79" t="s">
        <v>753</v>
      </c>
      <c r="P7350" s="79" t="s">
        <v>754</v>
      </c>
    </row>
    <row r="7351" spans="11:16">
      <c r="K7351" s="362">
        <v>52700</v>
      </c>
      <c r="L7351" s="79" t="s">
        <v>770</v>
      </c>
      <c r="N7351" s="79" t="s">
        <v>750</v>
      </c>
      <c r="O7351" s="79" t="s">
        <v>782</v>
      </c>
      <c r="P7351" s="79" t="s">
        <v>754</v>
      </c>
    </row>
    <row r="7352" spans="11:16">
      <c r="K7352" s="362">
        <v>52701</v>
      </c>
      <c r="L7352" s="79" t="s">
        <v>771</v>
      </c>
      <c r="N7352" s="79" t="s">
        <v>750</v>
      </c>
      <c r="O7352" s="79" t="s">
        <v>752</v>
      </c>
      <c r="P7352" s="79" t="s">
        <v>758</v>
      </c>
    </row>
    <row r="7353" spans="11:16">
      <c r="K7353" s="362">
        <v>52702</v>
      </c>
      <c r="L7353" s="79" t="s">
        <v>772</v>
      </c>
      <c r="N7353" s="79" t="s">
        <v>779</v>
      </c>
      <c r="O7353" s="79" t="s">
        <v>752</v>
      </c>
      <c r="P7353" s="79" t="s">
        <v>754</v>
      </c>
    </row>
    <row r="7354" spans="11:16">
      <c r="K7354" s="362">
        <v>52703</v>
      </c>
      <c r="L7354" s="79" t="s">
        <v>773</v>
      </c>
      <c r="N7354" s="79" t="s">
        <v>750</v>
      </c>
      <c r="O7354" s="79" t="s">
        <v>782</v>
      </c>
      <c r="P7354" s="79" t="s">
        <v>775</v>
      </c>
    </row>
    <row r="7355" spans="11:16">
      <c r="K7355" s="362">
        <v>52704</v>
      </c>
      <c r="L7355" s="79" t="s">
        <v>774</v>
      </c>
      <c r="N7355" s="79" t="s">
        <v>750</v>
      </c>
      <c r="O7355" s="79" t="s">
        <v>752</v>
      </c>
      <c r="P7355" s="79" t="s">
        <v>754</v>
      </c>
    </row>
    <row r="7356" spans="11:16">
      <c r="K7356" s="362">
        <v>52705</v>
      </c>
      <c r="L7356" s="79" t="s">
        <v>767</v>
      </c>
      <c r="N7356" s="79" t="s">
        <v>785</v>
      </c>
      <c r="O7356" s="79" t="s">
        <v>781</v>
      </c>
      <c r="P7356" s="79" t="s">
        <v>782</v>
      </c>
    </row>
    <row r="7357" spans="11:16">
      <c r="K7357" s="362">
        <v>52706</v>
      </c>
      <c r="L7357" s="79" t="s">
        <v>769</v>
      </c>
      <c r="N7357" s="79" t="s">
        <v>754</v>
      </c>
      <c r="O7357" s="79" t="s">
        <v>776</v>
      </c>
      <c r="P7357" s="79" t="s">
        <v>753</v>
      </c>
    </row>
    <row r="7358" spans="11:16">
      <c r="K7358" s="362">
        <v>52707</v>
      </c>
      <c r="L7358" s="79" t="s">
        <v>770</v>
      </c>
      <c r="N7358" s="79" t="s">
        <v>754</v>
      </c>
      <c r="O7358" s="79" t="s">
        <v>750</v>
      </c>
      <c r="P7358" s="79" t="s">
        <v>782</v>
      </c>
    </row>
    <row r="7359" spans="11:16">
      <c r="K7359" s="362">
        <v>52708</v>
      </c>
      <c r="L7359" s="79" t="s">
        <v>771</v>
      </c>
      <c r="N7359" s="79" t="s">
        <v>758</v>
      </c>
      <c r="O7359" s="79" t="s">
        <v>776</v>
      </c>
      <c r="P7359" s="79" t="s">
        <v>753</v>
      </c>
    </row>
    <row r="7360" spans="11:16">
      <c r="K7360" s="362">
        <v>52709</v>
      </c>
      <c r="L7360" s="79" t="s">
        <v>772</v>
      </c>
      <c r="N7360" s="79" t="s">
        <v>775</v>
      </c>
      <c r="O7360" s="79" t="s">
        <v>779</v>
      </c>
      <c r="P7360" s="79" t="s">
        <v>783</v>
      </c>
    </row>
    <row r="7361" spans="11:16">
      <c r="K7361" s="362">
        <v>52710</v>
      </c>
      <c r="L7361" s="79" t="s">
        <v>773</v>
      </c>
      <c r="N7361" s="79" t="s">
        <v>754</v>
      </c>
      <c r="O7361" s="79" t="s">
        <v>781</v>
      </c>
      <c r="P7361" s="79" t="s">
        <v>783</v>
      </c>
    </row>
    <row r="7362" spans="11:16">
      <c r="K7362" s="362">
        <v>52711</v>
      </c>
      <c r="L7362" s="79" t="s">
        <v>774</v>
      </c>
      <c r="N7362" s="79" t="s">
        <v>754</v>
      </c>
      <c r="O7362" s="79" t="s">
        <v>779</v>
      </c>
      <c r="P7362" s="79" t="s">
        <v>752</v>
      </c>
    </row>
    <row r="7363" spans="11:16">
      <c r="K7363" s="362">
        <v>52712</v>
      </c>
      <c r="L7363" s="79" t="s">
        <v>767</v>
      </c>
      <c r="N7363" s="79" t="s">
        <v>752</v>
      </c>
      <c r="O7363" s="79" t="s">
        <v>754</v>
      </c>
      <c r="P7363" s="79" t="s">
        <v>779</v>
      </c>
    </row>
    <row r="7364" spans="11:16">
      <c r="K7364" s="362">
        <v>52713</v>
      </c>
      <c r="L7364" s="79" t="s">
        <v>769</v>
      </c>
      <c r="N7364" s="79" t="s">
        <v>783</v>
      </c>
      <c r="O7364" s="79" t="s">
        <v>754</v>
      </c>
      <c r="P7364" s="79" t="s">
        <v>750</v>
      </c>
    </row>
    <row r="7365" spans="11:16">
      <c r="K7365" s="362">
        <v>52714</v>
      </c>
      <c r="L7365" s="79" t="s">
        <v>770</v>
      </c>
      <c r="N7365" s="79" t="s">
        <v>752</v>
      </c>
      <c r="O7365" s="79" t="s">
        <v>785</v>
      </c>
      <c r="P7365" s="79" t="s">
        <v>781</v>
      </c>
    </row>
    <row r="7366" spans="11:16">
      <c r="K7366" s="362">
        <v>52715</v>
      </c>
      <c r="L7366" s="79" t="s">
        <v>771</v>
      </c>
      <c r="N7366" s="79" t="s">
        <v>782</v>
      </c>
      <c r="O7366" s="79" t="s">
        <v>754</v>
      </c>
      <c r="P7366" s="79" t="s">
        <v>776</v>
      </c>
    </row>
    <row r="7367" spans="11:16">
      <c r="K7367" s="362">
        <v>52716</v>
      </c>
      <c r="L7367" s="79" t="s">
        <v>772</v>
      </c>
      <c r="N7367" s="79" t="s">
        <v>753</v>
      </c>
      <c r="O7367" s="79" t="s">
        <v>754</v>
      </c>
      <c r="P7367" s="79" t="s">
        <v>750</v>
      </c>
    </row>
    <row r="7368" spans="11:16">
      <c r="K7368" s="362">
        <v>52717</v>
      </c>
      <c r="L7368" s="79" t="s">
        <v>773</v>
      </c>
      <c r="N7368" s="79" t="s">
        <v>782</v>
      </c>
      <c r="O7368" s="79" t="s">
        <v>758</v>
      </c>
      <c r="P7368" s="79" t="s">
        <v>776</v>
      </c>
    </row>
    <row r="7369" spans="11:16">
      <c r="K7369" s="362">
        <v>52718</v>
      </c>
      <c r="L7369" s="79" t="s">
        <v>774</v>
      </c>
      <c r="N7369" s="79" t="s">
        <v>753</v>
      </c>
      <c r="O7369" s="79" t="s">
        <v>775</v>
      </c>
      <c r="P7369" s="79" t="s">
        <v>779</v>
      </c>
    </row>
    <row r="7370" spans="11:16">
      <c r="K7370" s="362">
        <v>52719</v>
      </c>
      <c r="L7370" s="79" t="s">
        <v>767</v>
      </c>
      <c r="N7370" s="79" t="s">
        <v>776</v>
      </c>
      <c r="O7370" s="79" t="s">
        <v>752</v>
      </c>
      <c r="P7370" s="79" t="s">
        <v>785</v>
      </c>
    </row>
    <row r="7371" spans="11:16">
      <c r="K7371" s="362">
        <v>52720</v>
      </c>
      <c r="L7371" s="79" t="s">
        <v>769</v>
      </c>
      <c r="N7371" s="79" t="s">
        <v>776</v>
      </c>
      <c r="O7371" s="79" t="s">
        <v>752</v>
      </c>
      <c r="P7371" s="79" t="s">
        <v>754</v>
      </c>
    </row>
    <row r="7372" spans="11:16">
      <c r="K7372" s="362">
        <v>52721</v>
      </c>
      <c r="L7372" s="79" t="s">
        <v>770</v>
      </c>
      <c r="N7372" s="79" t="s">
        <v>750</v>
      </c>
      <c r="O7372" s="79" t="s">
        <v>752</v>
      </c>
      <c r="P7372" s="79" t="s">
        <v>785</v>
      </c>
    </row>
    <row r="7373" spans="11:16">
      <c r="K7373" s="362">
        <v>52722</v>
      </c>
      <c r="L7373" s="79" t="s">
        <v>771</v>
      </c>
      <c r="N7373" s="79" t="s">
        <v>776</v>
      </c>
      <c r="O7373" s="79" t="s">
        <v>752</v>
      </c>
      <c r="P7373" s="79" t="s">
        <v>775</v>
      </c>
    </row>
    <row r="7374" spans="11:16">
      <c r="K7374" s="362">
        <v>52723</v>
      </c>
      <c r="L7374" s="79" t="s">
        <v>772</v>
      </c>
      <c r="N7374" s="79" t="s">
        <v>750</v>
      </c>
      <c r="O7374" s="79" t="s">
        <v>752</v>
      </c>
      <c r="P7374" s="79" t="s">
        <v>754</v>
      </c>
    </row>
    <row r="7375" spans="11:16">
      <c r="K7375" s="362">
        <v>52724</v>
      </c>
      <c r="L7375" s="79" t="s">
        <v>773</v>
      </c>
      <c r="N7375" s="79" t="s">
        <v>776</v>
      </c>
      <c r="O7375" s="79" t="s">
        <v>782</v>
      </c>
      <c r="P7375" s="79" t="s">
        <v>754</v>
      </c>
    </row>
    <row r="7376" spans="11:16">
      <c r="K7376" s="362">
        <v>52725</v>
      </c>
      <c r="L7376" s="79" t="s">
        <v>774</v>
      </c>
      <c r="N7376" s="79" t="s">
        <v>750</v>
      </c>
      <c r="O7376" s="79" t="s">
        <v>752</v>
      </c>
      <c r="P7376" s="79" t="s">
        <v>754</v>
      </c>
    </row>
    <row r="7377" spans="11:16">
      <c r="K7377" s="362">
        <v>52726</v>
      </c>
      <c r="L7377" s="79" t="s">
        <v>767</v>
      </c>
      <c r="N7377" s="79" t="s">
        <v>775</v>
      </c>
      <c r="O7377" s="79" t="s">
        <v>779</v>
      </c>
      <c r="P7377" s="79" t="s">
        <v>752</v>
      </c>
    </row>
    <row r="7378" spans="11:16">
      <c r="K7378" s="362">
        <v>52727</v>
      </c>
      <c r="L7378" s="79" t="s">
        <v>769</v>
      </c>
      <c r="N7378" s="79" t="s">
        <v>758</v>
      </c>
      <c r="O7378" s="79" t="s">
        <v>779</v>
      </c>
      <c r="P7378" s="79" t="s">
        <v>752</v>
      </c>
    </row>
    <row r="7379" spans="11:16">
      <c r="K7379" s="362">
        <v>52728</v>
      </c>
      <c r="L7379" s="79" t="s">
        <v>770</v>
      </c>
      <c r="N7379" s="79" t="s">
        <v>775</v>
      </c>
      <c r="O7379" s="79" t="s">
        <v>750</v>
      </c>
      <c r="P7379" s="79" t="s">
        <v>777</v>
      </c>
    </row>
    <row r="7380" spans="11:16">
      <c r="K7380" s="362">
        <v>52729</v>
      </c>
      <c r="L7380" s="79" t="s">
        <v>771</v>
      </c>
      <c r="N7380" s="79" t="s">
        <v>754</v>
      </c>
      <c r="O7380" s="79" t="s">
        <v>750</v>
      </c>
      <c r="P7380" s="79" t="s">
        <v>752</v>
      </c>
    </row>
    <row r="7381" spans="11:16">
      <c r="K7381" s="362">
        <v>52730</v>
      </c>
      <c r="L7381" s="79" t="s">
        <v>772</v>
      </c>
      <c r="N7381" s="79" t="s">
        <v>790</v>
      </c>
      <c r="O7381" s="79" t="s">
        <v>750</v>
      </c>
      <c r="P7381" s="79" t="s">
        <v>782</v>
      </c>
    </row>
    <row r="7382" spans="11:16">
      <c r="K7382" s="362">
        <v>52731</v>
      </c>
      <c r="L7382" s="79" t="s">
        <v>773</v>
      </c>
      <c r="N7382" s="79" t="s">
        <v>754</v>
      </c>
      <c r="O7382" s="79" t="s">
        <v>779</v>
      </c>
      <c r="P7382" s="79" t="s">
        <v>777</v>
      </c>
    </row>
    <row r="7383" spans="11:16">
      <c r="K7383" s="362">
        <v>52732</v>
      </c>
      <c r="L7383" s="79" t="s">
        <v>774</v>
      </c>
      <c r="N7383" s="79" t="s">
        <v>754</v>
      </c>
      <c r="O7383" s="79" t="s">
        <v>781</v>
      </c>
      <c r="P7383" s="79" t="s">
        <v>752</v>
      </c>
    </row>
    <row r="7384" spans="11:16">
      <c r="K7384" s="362">
        <v>52733</v>
      </c>
      <c r="L7384" s="79" t="s">
        <v>767</v>
      </c>
      <c r="N7384" s="79" t="s">
        <v>778</v>
      </c>
      <c r="O7384" s="79" t="s">
        <v>780</v>
      </c>
      <c r="P7384" s="79" t="s">
        <v>776</v>
      </c>
    </row>
    <row r="7385" spans="11:16">
      <c r="K7385" s="362">
        <v>52734</v>
      </c>
      <c r="L7385" s="79" t="s">
        <v>769</v>
      </c>
      <c r="N7385" s="79" t="s">
        <v>752</v>
      </c>
      <c r="O7385" s="79" t="s">
        <v>785</v>
      </c>
      <c r="P7385" s="79" t="s">
        <v>750</v>
      </c>
    </row>
    <row r="7386" spans="11:16">
      <c r="K7386" s="362">
        <v>52735</v>
      </c>
      <c r="L7386" s="79" t="s">
        <v>770</v>
      </c>
      <c r="N7386" s="79" t="s">
        <v>752</v>
      </c>
      <c r="O7386" s="79" t="s">
        <v>789</v>
      </c>
      <c r="P7386" s="79" t="s">
        <v>750</v>
      </c>
    </row>
    <row r="7387" spans="11:16">
      <c r="K7387" s="362">
        <v>52736</v>
      </c>
      <c r="L7387" s="79" t="s">
        <v>771</v>
      </c>
      <c r="N7387" s="79" t="s">
        <v>782</v>
      </c>
      <c r="O7387" s="79" t="s">
        <v>754</v>
      </c>
      <c r="P7387" s="79" t="s">
        <v>750</v>
      </c>
    </row>
    <row r="7388" spans="11:16">
      <c r="K7388" s="362">
        <v>52737</v>
      </c>
      <c r="L7388" s="79" t="s">
        <v>772</v>
      </c>
      <c r="N7388" s="79" t="s">
        <v>752</v>
      </c>
      <c r="O7388" s="79" t="s">
        <v>754</v>
      </c>
      <c r="P7388" s="79" t="s">
        <v>781</v>
      </c>
    </row>
    <row r="7389" spans="11:16">
      <c r="K7389" s="362">
        <v>52738</v>
      </c>
      <c r="L7389" s="79" t="s">
        <v>773</v>
      </c>
      <c r="N7389" s="79" t="s">
        <v>782</v>
      </c>
      <c r="O7389" s="79" t="s">
        <v>754</v>
      </c>
      <c r="P7389" s="79" t="s">
        <v>750</v>
      </c>
    </row>
    <row r="7390" spans="11:16">
      <c r="K7390" s="362">
        <v>52739</v>
      </c>
      <c r="L7390" s="79" t="s">
        <v>774</v>
      </c>
      <c r="N7390" s="79" t="s">
        <v>753</v>
      </c>
      <c r="O7390" s="79" t="s">
        <v>775</v>
      </c>
      <c r="P7390" s="79" t="s">
        <v>776</v>
      </c>
    </row>
    <row r="7391" spans="11:16">
      <c r="K7391" s="362">
        <v>52740</v>
      </c>
      <c r="L7391" s="79" t="s">
        <v>767</v>
      </c>
      <c r="N7391" s="79" t="s">
        <v>779</v>
      </c>
      <c r="O7391" s="79" t="s">
        <v>777</v>
      </c>
      <c r="P7391" s="79" t="s">
        <v>789</v>
      </c>
    </row>
    <row r="7392" spans="11:16">
      <c r="K7392" s="362">
        <v>52741</v>
      </c>
      <c r="L7392" s="79" t="s">
        <v>769</v>
      </c>
      <c r="N7392" s="79" t="s">
        <v>776</v>
      </c>
      <c r="O7392" s="79" t="s">
        <v>752</v>
      </c>
      <c r="P7392" s="79" t="s">
        <v>775</v>
      </c>
    </row>
    <row r="7393" spans="11:16">
      <c r="K7393" s="362">
        <v>52742</v>
      </c>
      <c r="L7393" s="79" t="s">
        <v>770</v>
      </c>
      <c r="N7393" s="79" t="s">
        <v>776</v>
      </c>
      <c r="O7393" s="79" t="s">
        <v>782</v>
      </c>
      <c r="P7393" s="79" t="s">
        <v>790</v>
      </c>
    </row>
    <row r="7394" spans="11:16">
      <c r="K7394" s="362">
        <v>52743</v>
      </c>
      <c r="L7394" s="79" t="s">
        <v>771</v>
      </c>
      <c r="N7394" s="79" t="s">
        <v>750</v>
      </c>
      <c r="O7394" s="79" t="s">
        <v>752</v>
      </c>
      <c r="P7394" s="79" t="s">
        <v>754</v>
      </c>
    </row>
    <row r="7395" spans="11:16">
      <c r="K7395" s="362">
        <v>52744</v>
      </c>
      <c r="L7395" s="79" t="s">
        <v>772</v>
      </c>
      <c r="N7395" s="79" t="s">
        <v>792</v>
      </c>
      <c r="O7395" s="79" t="s">
        <v>777</v>
      </c>
      <c r="P7395" s="79" t="s">
        <v>754</v>
      </c>
    </row>
    <row r="7396" spans="11:16">
      <c r="K7396" s="362">
        <v>52745</v>
      </c>
      <c r="L7396" s="79" t="s">
        <v>773</v>
      </c>
      <c r="N7396" s="79" t="s">
        <v>751</v>
      </c>
      <c r="O7396" s="79" t="s">
        <v>752</v>
      </c>
      <c r="P7396" s="79" t="s">
        <v>754</v>
      </c>
    </row>
    <row r="7397" spans="11:16">
      <c r="K7397" s="362">
        <v>52746</v>
      </c>
      <c r="L7397" s="79" t="s">
        <v>774</v>
      </c>
      <c r="N7397" s="79" t="s">
        <v>779</v>
      </c>
      <c r="O7397" s="79" t="s">
        <v>752</v>
      </c>
      <c r="P7397" s="79" t="s">
        <v>754</v>
      </c>
    </row>
    <row r="7398" spans="11:16">
      <c r="K7398" s="362">
        <v>52747</v>
      </c>
      <c r="L7398" s="79" t="s">
        <v>767</v>
      </c>
      <c r="N7398" s="79" t="s">
        <v>754</v>
      </c>
      <c r="O7398" s="79" t="s">
        <v>751</v>
      </c>
      <c r="P7398" s="79" t="s">
        <v>782</v>
      </c>
    </row>
    <row r="7399" spans="11:16">
      <c r="K7399" s="362">
        <v>52748</v>
      </c>
      <c r="L7399" s="79" t="s">
        <v>769</v>
      </c>
      <c r="N7399" s="79" t="s">
        <v>754</v>
      </c>
      <c r="O7399" s="79" t="s">
        <v>750</v>
      </c>
      <c r="P7399" s="79" t="s">
        <v>752</v>
      </c>
    </row>
    <row r="7400" spans="11:16">
      <c r="K7400" s="362">
        <v>52749</v>
      </c>
      <c r="L7400" s="79" t="s">
        <v>770</v>
      </c>
      <c r="N7400" s="79" t="s">
        <v>780</v>
      </c>
      <c r="O7400" s="79" t="s">
        <v>776</v>
      </c>
      <c r="P7400" s="79" t="s">
        <v>752</v>
      </c>
    </row>
    <row r="7401" spans="11:16">
      <c r="K7401" s="362">
        <v>52750</v>
      </c>
      <c r="L7401" s="79" t="s">
        <v>771</v>
      </c>
      <c r="N7401" s="79" t="s">
        <v>754</v>
      </c>
      <c r="O7401" s="79" t="s">
        <v>750</v>
      </c>
      <c r="P7401" s="79" t="s">
        <v>777</v>
      </c>
    </row>
    <row r="7402" spans="11:16">
      <c r="K7402" s="362">
        <v>52751</v>
      </c>
      <c r="L7402" s="79" t="s">
        <v>772</v>
      </c>
      <c r="N7402" s="79" t="s">
        <v>785</v>
      </c>
      <c r="O7402" s="79" t="s">
        <v>779</v>
      </c>
      <c r="P7402" s="79" t="s">
        <v>752</v>
      </c>
    </row>
    <row r="7403" spans="11:16">
      <c r="K7403" s="362">
        <v>52752</v>
      </c>
      <c r="L7403" s="79" t="s">
        <v>773</v>
      </c>
      <c r="N7403" s="79" t="s">
        <v>775</v>
      </c>
      <c r="O7403" s="79" t="s">
        <v>751</v>
      </c>
      <c r="P7403" s="79" t="s">
        <v>752</v>
      </c>
    </row>
    <row r="7404" spans="11:16">
      <c r="K7404" s="362">
        <v>52753</v>
      </c>
      <c r="L7404" s="79" t="s">
        <v>774</v>
      </c>
      <c r="N7404" s="79" t="s">
        <v>754</v>
      </c>
      <c r="O7404" s="79" t="s">
        <v>779</v>
      </c>
      <c r="P7404" s="79" t="s">
        <v>753</v>
      </c>
    </row>
    <row r="7405" spans="11:16">
      <c r="K7405" s="362">
        <v>52754</v>
      </c>
      <c r="L7405" s="79" t="s">
        <v>767</v>
      </c>
      <c r="N7405" s="79" t="s">
        <v>783</v>
      </c>
      <c r="O7405" s="79" t="s">
        <v>758</v>
      </c>
      <c r="P7405" s="79" t="s">
        <v>776</v>
      </c>
    </row>
    <row r="7406" spans="11:16">
      <c r="K7406" s="362">
        <v>52755</v>
      </c>
      <c r="L7406" s="79" t="s">
        <v>769</v>
      </c>
      <c r="N7406" s="79" t="s">
        <v>782</v>
      </c>
      <c r="O7406" s="79" t="s">
        <v>775</v>
      </c>
      <c r="P7406" s="79" t="s">
        <v>750</v>
      </c>
    </row>
    <row r="7407" spans="11:16">
      <c r="K7407" s="362">
        <v>52756</v>
      </c>
      <c r="L7407" s="79" t="s">
        <v>770</v>
      </c>
      <c r="N7407" s="79" t="s">
        <v>777</v>
      </c>
      <c r="O7407" s="79" t="s">
        <v>775</v>
      </c>
      <c r="P7407" s="79" t="s">
        <v>750</v>
      </c>
    </row>
    <row r="7408" spans="11:16">
      <c r="K7408" s="362">
        <v>52757</v>
      </c>
      <c r="L7408" s="79" t="s">
        <v>771</v>
      </c>
      <c r="N7408" s="79" t="s">
        <v>752</v>
      </c>
      <c r="O7408" s="79" t="s">
        <v>754</v>
      </c>
      <c r="P7408" s="79" t="s">
        <v>750</v>
      </c>
    </row>
    <row r="7409" spans="11:16">
      <c r="K7409" s="362">
        <v>52758</v>
      </c>
      <c r="L7409" s="79" t="s">
        <v>772</v>
      </c>
      <c r="N7409" s="79" t="s">
        <v>777</v>
      </c>
      <c r="O7409" s="79" t="s">
        <v>775</v>
      </c>
      <c r="P7409" s="79" t="s">
        <v>750</v>
      </c>
    </row>
    <row r="7410" spans="11:16">
      <c r="K7410" s="362">
        <v>52759</v>
      </c>
      <c r="L7410" s="79" t="s">
        <v>773</v>
      </c>
      <c r="N7410" s="79" t="s">
        <v>783</v>
      </c>
      <c r="O7410" s="79" t="s">
        <v>754</v>
      </c>
      <c r="P7410" s="79" t="s">
        <v>750</v>
      </c>
    </row>
    <row r="7411" spans="11:16">
      <c r="K7411" s="362">
        <v>52760</v>
      </c>
      <c r="L7411" s="79" t="s">
        <v>774</v>
      </c>
      <c r="N7411" s="79" t="s">
        <v>752</v>
      </c>
      <c r="O7411" s="79" t="s">
        <v>775</v>
      </c>
      <c r="P7411" s="79" t="s">
        <v>779</v>
      </c>
    </row>
    <row r="7412" spans="11:16">
      <c r="K7412" s="362">
        <v>52761</v>
      </c>
      <c r="L7412" s="79" t="s">
        <v>767</v>
      </c>
      <c r="N7412" s="79" t="s">
        <v>750</v>
      </c>
      <c r="O7412" s="79" t="s">
        <v>752</v>
      </c>
      <c r="P7412" s="79" t="s">
        <v>754</v>
      </c>
    </row>
    <row r="7413" spans="11:16">
      <c r="K7413" s="362">
        <v>52762</v>
      </c>
      <c r="L7413" s="79" t="s">
        <v>769</v>
      </c>
      <c r="N7413" s="79" t="s">
        <v>750</v>
      </c>
      <c r="O7413" s="79" t="s">
        <v>783</v>
      </c>
      <c r="P7413" s="79" t="s">
        <v>780</v>
      </c>
    </row>
    <row r="7414" spans="11:16">
      <c r="K7414" s="362">
        <v>52763</v>
      </c>
      <c r="L7414" s="79" t="s">
        <v>770</v>
      </c>
      <c r="N7414" s="79" t="s">
        <v>750</v>
      </c>
      <c r="O7414" s="79" t="s">
        <v>753</v>
      </c>
      <c r="P7414" s="79" t="s">
        <v>780</v>
      </c>
    </row>
    <row r="7415" spans="11:16">
      <c r="K7415" s="362">
        <v>52764</v>
      </c>
      <c r="L7415" s="79" t="s">
        <v>771</v>
      </c>
      <c r="N7415" s="79" t="s">
        <v>750</v>
      </c>
      <c r="O7415" s="79" t="s">
        <v>783</v>
      </c>
      <c r="P7415" s="79" t="s">
        <v>754</v>
      </c>
    </row>
    <row r="7416" spans="11:16">
      <c r="K7416" s="362">
        <v>52765</v>
      </c>
      <c r="L7416" s="79" t="s">
        <v>772</v>
      </c>
      <c r="N7416" s="79" t="s">
        <v>781</v>
      </c>
      <c r="O7416" s="79" t="s">
        <v>752</v>
      </c>
      <c r="P7416" s="79" t="s">
        <v>754</v>
      </c>
    </row>
    <row r="7417" spans="11:16">
      <c r="K7417" s="362">
        <v>52766</v>
      </c>
      <c r="L7417" s="79" t="s">
        <v>773</v>
      </c>
      <c r="N7417" s="79" t="s">
        <v>750</v>
      </c>
      <c r="O7417" s="79" t="s">
        <v>778</v>
      </c>
      <c r="P7417" s="79" t="s">
        <v>754</v>
      </c>
    </row>
    <row r="7418" spans="11:16">
      <c r="K7418" s="362">
        <v>52767</v>
      </c>
      <c r="L7418" s="79" t="s">
        <v>774</v>
      </c>
      <c r="N7418" s="79" t="s">
        <v>779</v>
      </c>
      <c r="O7418" s="79" t="s">
        <v>752</v>
      </c>
      <c r="P7418" s="79" t="s">
        <v>780</v>
      </c>
    </row>
    <row r="7419" spans="11:16">
      <c r="K7419" s="362">
        <v>52768</v>
      </c>
      <c r="L7419" s="79" t="s">
        <v>767</v>
      </c>
      <c r="N7419" s="79" t="s">
        <v>785</v>
      </c>
      <c r="O7419" s="79" t="s">
        <v>781</v>
      </c>
      <c r="P7419" s="79" t="s">
        <v>787</v>
      </c>
    </row>
    <row r="7420" spans="11:16">
      <c r="K7420" s="362">
        <v>52769</v>
      </c>
      <c r="L7420" s="79" t="s">
        <v>769</v>
      </c>
      <c r="N7420" s="79" t="s">
        <v>775</v>
      </c>
      <c r="O7420" s="79" t="s">
        <v>750</v>
      </c>
      <c r="P7420" s="79" t="s">
        <v>783</v>
      </c>
    </row>
    <row r="7421" spans="11:16">
      <c r="K7421" s="362">
        <v>52770</v>
      </c>
      <c r="L7421" s="79" t="s">
        <v>770</v>
      </c>
      <c r="N7421" s="79" t="s">
        <v>775</v>
      </c>
      <c r="O7421" s="79" t="s">
        <v>779</v>
      </c>
      <c r="P7421" s="79" t="s">
        <v>778</v>
      </c>
    </row>
    <row r="7422" spans="11:16">
      <c r="K7422" s="362">
        <v>52771</v>
      </c>
      <c r="L7422" s="79" t="s">
        <v>771</v>
      </c>
      <c r="N7422" s="79" t="s">
        <v>754</v>
      </c>
      <c r="O7422" s="79" t="s">
        <v>750</v>
      </c>
      <c r="P7422" s="79" t="s">
        <v>752</v>
      </c>
    </row>
    <row r="7423" spans="11:16">
      <c r="K7423" s="362">
        <v>52772</v>
      </c>
      <c r="L7423" s="79" t="s">
        <v>772</v>
      </c>
      <c r="N7423" s="79" t="s">
        <v>789</v>
      </c>
      <c r="O7423" s="79" t="s">
        <v>781</v>
      </c>
      <c r="P7423" s="79" t="s">
        <v>752</v>
      </c>
    </row>
    <row r="7424" spans="11:16">
      <c r="K7424" s="362">
        <v>52773</v>
      </c>
      <c r="L7424" s="79" t="s">
        <v>773</v>
      </c>
      <c r="N7424" s="79" t="s">
        <v>758</v>
      </c>
      <c r="O7424" s="79" t="s">
        <v>750</v>
      </c>
      <c r="P7424" s="79" t="s">
        <v>752</v>
      </c>
    </row>
    <row r="7425" spans="11:16">
      <c r="K7425" s="362">
        <v>52774</v>
      </c>
      <c r="L7425" s="79" t="s">
        <v>774</v>
      </c>
      <c r="N7425" s="79" t="s">
        <v>780</v>
      </c>
      <c r="O7425" s="79" t="s">
        <v>750</v>
      </c>
      <c r="P7425" s="79" t="s">
        <v>752</v>
      </c>
    </row>
    <row r="7426" spans="11:16">
      <c r="K7426" s="362">
        <v>52775</v>
      </c>
      <c r="L7426" s="79" t="s">
        <v>767</v>
      </c>
      <c r="N7426" s="79" t="s">
        <v>752</v>
      </c>
      <c r="O7426" s="79" t="s">
        <v>758</v>
      </c>
      <c r="P7426" s="79" t="s">
        <v>779</v>
      </c>
    </row>
    <row r="7427" spans="11:16">
      <c r="K7427" s="362">
        <v>52776</v>
      </c>
      <c r="L7427" s="79" t="s">
        <v>769</v>
      </c>
      <c r="N7427" s="79" t="s">
        <v>752</v>
      </c>
      <c r="O7427" s="79" t="s">
        <v>754</v>
      </c>
      <c r="P7427" s="79" t="s">
        <v>750</v>
      </c>
    </row>
    <row r="7428" spans="11:16">
      <c r="K7428" s="362">
        <v>52777</v>
      </c>
      <c r="L7428" s="79" t="s">
        <v>770</v>
      </c>
      <c r="N7428" s="79" t="s">
        <v>782</v>
      </c>
      <c r="O7428" s="79" t="s">
        <v>775</v>
      </c>
      <c r="P7428" s="79" t="s">
        <v>750</v>
      </c>
    </row>
    <row r="7429" spans="11:16">
      <c r="K7429" s="362">
        <v>52778</v>
      </c>
      <c r="L7429" s="79" t="s">
        <v>771</v>
      </c>
      <c r="N7429" s="79" t="s">
        <v>752</v>
      </c>
      <c r="O7429" s="79" t="s">
        <v>754</v>
      </c>
      <c r="P7429" s="79" t="s">
        <v>781</v>
      </c>
    </row>
    <row r="7430" spans="11:16">
      <c r="K7430" s="362">
        <v>52779</v>
      </c>
      <c r="L7430" s="79" t="s">
        <v>772</v>
      </c>
      <c r="N7430" s="79" t="s">
        <v>777</v>
      </c>
      <c r="O7430" s="79" t="s">
        <v>780</v>
      </c>
      <c r="P7430" s="79" t="s">
        <v>750</v>
      </c>
    </row>
    <row r="7431" spans="11:16">
      <c r="K7431" s="362">
        <v>52780</v>
      </c>
      <c r="L7431" s="79" t="s">
        <v>773</v>
      </c>
      <c r="N7431" s="79" t="s">
        <v>783</v>
      </c>
      <c r="O7431" s="79" t="s">
        <v>758</v>
      </c>
      <c r="P7431" s="79" t="s">
        <v>750</v>
      </c>
    </row>
    <row r="7432" spans="11:16">
      <c r="K7432" s="362">
        <v>52781</v>
      </c>
      <c r="L7432" s="79" t="s">
        <v>774</v>
      </c>
      <c r="N7432" s="79" t="s">
        <v>752</v>
      </c>
      <c r="O7432" s="79" t="s">
        <v>780</v>
      </c>
      <c r="P7432" s="79" t="s">
        <v>751</v>
      </c>
    </row>
    <row r="7433" spans="11:16">
      <c r="K7433" s="362">
        <v>52782</v>
      </c>
      <c r="L7433" s="79" t="s">
        <v>767</v>
      </c>
      <c r="N7433" s="79" t="s">
        <v>776</v>
      </c>
      <c r="O7433" s="79" t="s">
        <v>753</v>
      </c>
      <c r="P7433" s="79" t="s">
        <v>775</v>
      </c>
    </row>
    <row r="7434" spans="11:16">
      <c r="K7434" s="362">
        <v>52783</v>
      </c>
      <c r="L7434" s="79" t="s">
        <v>769</v>
      </c>
      <c r="N7434" s="79" t="s">
        <v>779</v>
      </c>
      <c r="O7434" s="79" t="s">
        <v>783</v>
      </c>
      <c r="P7434" s="79" t="s">
        <v>754</v>
      </c>
    </row>
    <row r="7435" spans="11:16">
      <c r="K7435" s="362">
        <v>52784</v>
      </c>
      <c r="L7435" s="79" t="s">
        <v>770</v>
      </c>
      <c r="N7435" s="79" t="s">
        <v>781</v>
      </c>
      <c r="O7435" s="79" t="s">
        <v>783</v>
      </c>
      <c r="P7435" s="79" t="s">
        <v>754</v>
      </c>
    </row>
    <row r="7436" spans="11:16">
      <c r="K7436" s="362">
        <v>52785</v>
      </c>
      <c r="L7436" s="79" t="s">
        <v>771</v>
      </c>
      <c r="N7436" s="79" t="s">
        <v>750</v>
      </c>
      <c r="O7436" s="79" t="s">
        <v>752</v>
      </c>
      <c r="P7436" s="79" t="s">
        <v>754</v>
      </c>
    </row>
    <row r="7437" spans="11:16">
      <c r="K7437" s="362">
        <v>52786</v>
      </c>
      <c r="L7437" s="79" t="s">
        <v>772</v>
      </c>
      <c r="N7437" s="79" t="s">
        <v>781</v>
      </c>
      <c r="O7437" s="79" t="s">
        <v>783</v>
      </c>
      <c r="P7437" s="79" t="s">
        <v>754</v>
      </c>
    </row>
    <row r="7438" spans="11:16">
      <c r="K7438" s="362">
        <v>52787</v>
      </c>
      <c r="L7438" s="79" t="s">
        <v>773</v>
      </c>
      <c r="N7438" s="79" t="s">
        <v>776</v>
      </c>
      <c r="O7438" s="79" t="s">
        <v>752</v>
      </c>
      <c r="P7438" s="79" t="s">
        <v>754</v>
      </c>
    </row>
    <row r="7439" spans="11:16">
      <c r="K7439" s="362">
        <v>52788</v>
      </c>
      <c r="L7439" s="79" t="s">
        <v>774</v>
      </c>
      <c r="N7439" s="79" t="s">
        <v>750</v>
      </c>
      <c r="O7439" s="79" t="s">
        <v>783</v>
      </c>
      <c r="P7439" s="79" t="s">
        <v>780</v>
      </c>
    </row>
    <row r="7440" spans="11:16">
      <c r="K7440" s="362">
        <v>52789</v>
      </c>
      <c r="L7440" s="79" t="s">
        <v>767</v>
      </c>
      <c r="N7440" s="79" t="s">
        <v>754</v>
      </c>
      <c r="O7440" s="79" t="s">
        <v>750</v>
      </c>
      <c r="P7440" s="79" t="s">
        <v>752</v>
      </c>
    </row>
    <row r="7441" spans="11:16">
      <c r="K7441" s="362">
        <v>52790</v>
      </c>
      <c r="L7441" s="79" t="s">
        <v>769</v>
      </c>
      <c r="N7441" s="79" t="s">
        <v>754</v>
      </c>
      <c r="O7441" s="79" t="s">
        <v>776</v>
      </c>
      <c r="P7441" s="79" t="s">
        <v>782</v>
      </c>
    </row>
    <row r="7442" spans="11:16">
      <c r="K7442" s="362">
        <v>52791</v>
      </c>
      <c r="L7442" s="79" t="s">
        <v>770</v>
      </c>
      <c r="N7442" s="79" t="s">
        <v>754</v>
      </c>
      <c r="O7442" s="79" t="s">
        <v>751</v>
      </c>
      <c r="P7442" s="79" t="s">
        <v>782</v>
      </c>
    </row>
    <row r="7443" spans="11:16">
      <c r="K7443" s="362">
        <v>52792</v>
      </c>
      <c r="L7443" s="79" t="s">
        <v>771</v>
      </c>
      <c r="N7443" s="79" t="s">
        <v>754</v>
      </c>
      <c r="O7443" s="79" t="s">
        <v>776</v>
      </c>
      <c r="P7443" s="79" t="s">
        <v>752</v>
      </c>
    </row>
    <row r="7444" spans="11:16">
      <c r="K7444" s="362">
        <v>52793</v>
      </c>
      <c r="L7444" s="79" t="s">
        <v>772</v>
      </c>
      <c r="N7444" s="79" t="s">
        <v>785</v>
      </c>
      <c r="O7444" s="79" t="s">
        <v>750</v>
      </c>
      <c r="P7444" s="79" t="s">
        <v>752</v>
      </c>
    </row>
    <row r="7445" spans="11:16">
      <c r="K7445" s="362">
        <v>52794</v>
      </c>
      <c r="L7445" s="79" t="s">
        <v>773</v>
      </c>
      <c r="N7445" s="79" t="s">
        <v>754</v>
      </c>
      <c r="O7445" s="79" t="s">
        <v>784</v>
      </c>
      <c r="P7445" s="79" t="s">
        <v>752</v>
      </c>
    </row>
    <row r="7446" spans="11:16">
      <c r="K7446" s="362">
        <v>52795</v>
      </c>
      <c r="L7446" s="79" t="s">
        <v>774</v>
      </c>
      <c r="N7446" s="79" t="s">
        <v>780</v>
      </c>
      <c r="O7446" s="79" t="s">
        <v>750</v>
      </c>
      <c r="P7446" s="79" t="s">
        <v>782</v>
      </c>
    </row>
    <row r="7447" spans="11:16">
      <c r="K7447" s="362">
        <v>52796</v>
      </c>
      <c r="L7447" s="79" t="s">
        <v>767</v>
      </c>
      <c r="N7447" s="79" t="s">
        <v>777</v>
      </c>
      <c r="O7447" s="79" t="s">
        <v>754</v>
      </c>
      <c r="P7447" s="79" t="s">
        <v>776</v>
      </c>
    </row>
    <row r="7448" spans="11:16">
      <c r="K7448" s="362">
        <v>52797</v>
      </c>
      <c r="L7448" s="79" t="s">
        <v>769</v>
      </c>
      <c r="N7448" s="79" t="s">
        <v>778</v>
      </c>
      <c r="O7448" s="79" t="s">
        <v>754</v>
      </c>
      <c r="P7448" s="79" t="s">
        <v>750</v>
      </c>
    </row>
    <row r="7449" spans="11:16">
      <c r="K7449" s="362">
        <v>52798</v>
      </c>
      <c r="L7449" s="79" t="s">
        <v>770</v>
      </c>
      <c r="N7449" s="79" t="s">
        <v>753</v>
      </c>
      <c r="O7449" s="79" t="s">
        <v>785</v>
      </c>
      <c r="P7449" s="79" t="s">
        <v>781</v>
      </c>
    </row>
    <row r="7450" spans="11:16">
      <c r="K7450" s="362">
        <v>52799</v>
      </c>
      <c r="L7450" s="79" t="s">
        <v>771</v>
      </c>
      <c r="N7450" s="79" t="s">
        <v>777</v>
      </c>
      <c r="O7450" s="79" t="s">
        <v>788</v>
      </c>
      <c r="P7450" s="79" t="s">
        <v>779</v>
      </c>
    </row>
    <row r="7451" spans="11:16">
      <c r="K7451" s="362">
        <v>52800</v>
      </c>
      <c r="L7451" s="79" t="s">
        <v>772</v>
      </c>
      <c r="N7451" s="79" t="s">
        <v>783</v>
      </c>
      <c r="O7451" s="79" t="s">
        <v>780</v>
      </c>
      <c r="P7451" s="79" t="s">
        <v>750</v>
      </c>
    </row>
    <row r="7452" spans="11:16">
      <c r="K7452" s="362">
        <v>52801</v>
      </c>
      <c r="L7452" s="79" t="s">
        <v>773</v>
      </c>
      <c r="N7452" s="79" t="s">
        <v>777</v>
      </c>
      <c r="O7452" s="79" t="s">
        <v>785</v>
      </c>
      <c r="P7452" s="79" t="s">
        <v>750</v>
      </c>
    </row>
    <row r="7453" spans="11:16">
      <c r="K7453" s="362">
        <v>52802</v>
      </c>
      <c r="L7453" s="79" t="s">
        <v>774</v>
      </c>
      <c r="N7453" s="79" t="s">
        <v>783</v>
      </c>
      <c r="O7453" s="79" t="s">
        <v>754</v>
      </c>
      <c r="P7453" s="79" t="s">
        <v>784</v>
      </c>
    </row>
    <row r="7454" spans="11:16">
      <c r="K7454" s="362">
        <v>52803</v>
      </c>
      <c r="L7454" s="79" t="s">
        <v>767</v>
      </c>
      <c r="N7454" s="79" t="s">
        <v>750</v>
      </c>
      <c r="O7454" s="79" t="s">
        <v>752</v>
      </c>
      <c r="P7454" s="79" t="s">
        <v>785</v>
      </c>
    </row>
    <row r="7455" spans="11:16">
      <c r="K7455" s="362">
        <v>52804</v>
      </c>
      <c r="L7455" s="79" t="s">
        <v>769</v>
      </c>
      <c r="N7455" s="79" t="s">
        <v>776</v>
      </c>
      <c r="O7455" s="79" t="s">
        <v>783</v>
      </c>
      <c r="P7455" s="79" t="s">
        <v>789</v>
      </c>
    </row>
    <row r="7456" spans="11:16">
      <c r="K7456" s="362">
        <v>52805</v>
      </c>
      <c r="L7456" s="79" t="s">
        <v>770</v>
      </c>
      <c r="N7456" s="79" t="s">
        <v>791</v>
      </c>
      <c r="O7456" s="79" t="s">
        <v>777</v>
      </c>
      <c r="P7456" s="79" t="s">
        <v>754</v>
      </c>
    </row>
    <row r="7457" spans="11:16">
      <c r="K7457" s="362">
        <v>52806</v>
      </c>
      <c r="L7457" s="79" t="s">
        <v>771</v>
      </c>
      <c r="N7457" s="79" t="s">
        <v>781</v>
      </c>
      <c r="O7457" s="79" t="s">
        <v>787</v>
      </c>
      <c r="P7457" s="79" t="s">
        <v>785</v>
      </c>
    </row>
    <row r="7458" spans="11:16">
      <c r="K7458" s="362">
        <v>52807</v>
      </c>
      <c r="L7458" s="79" t="s">
        <v>772</v>
      </c>
      <c r="N7458" s="79" t="s">
        <v>751</v>
      </c>
      <c r="O7458" s="79" t="s">
        <v>777</v>
      </c>
      <c r="P7458" s="79" t="s">
        <v>780</v>
      </c>
    </row>
    <row r="7459" spans="11:16">
      <c r="K7459" s="362">
        <v>52808</v>
      </c>
      <c r="L7459" s="79" t="s">
        <v>773</v>
      </c>
      <c r="N7459" s="79" t="s">
        <v>750</v>
      </c>
      <c r="O7459" s="79" t="s">
        <v>783</v>
      </c>
      <c r="P7459" s="79" t="s">
        <v>780</v>
      </c>
    </row>
    <row r="7460" spans="11:16">
      <c r="K7460" s="362">
        <v>52809</v>
      </c>
      <c r="L7460" s="79" t="s">
        <v>774</v>
      </c>
      <c r="N7460" s="79" t="s">
        <v>781</v>
      </c>
      <c r="O7460" s="79" t="s">
        <v>787</v>
      </c>
      <c r="P7460" s="79" t="s">
        <v>775</v>
      </c>
    </row>
    <row r="7461" spans="11:16">
      <c r="K7461" s="362">
        <v>52810</v>
      </c>
      <c r="L7461" s="79" t="s">
        <v>767</v>
      </c>
      <c r="N7461" s="79" t="s">
        <v>754</v>
      </c>
      <c r="O7461" s="79" t="s">
        <v>776</v>
      </c>
      <c r="P7461" s="79" t="s">
        <v>783</v>
      </c>
    </row>
    <row r="7462" spans="11:16">
      <c r="K7462" s="362">
        <v>52811</v>
      </c>
      <c r="L7462" s="79" t="s">
        <v>769</v>
      </c>
      <c r="N7462" s="79" t="s">
        <v>780</v>
      </c>
      <c r="O7462" s="79" t="s">
        <v>784</v>
      </c>
      <c r="P7462" s="79" t="s">
        <v>752</v>
      </c>
    </row>
    <row r="7463" spans="11:16">
      <c r="K7463" s="362">
        <v>52812</v>
      </c>
      <c r="L7463" s="79" t="s">
        <v>770</v>
      </c>
      <c r="N7463" s="79" t="s">
        <v>754</v>
      </c>
      <c r="O7463" s="79" t="s">
        <v>750</v>
      </c>
      <c r="P7463" s="79" t="s">
        <v>787</v>
      </c>
    </row>
    <row r="7464" spans="11:16">
      <c r="K7464" s="362">
        <v>52813</v>
      </c>
      <c r="L7464" s="79" t="s">
        <v>771</v>
      </c>
      <c r="N7464" s="79" t="s">
        <v>785</v>
      </c>
      <c r="O7464" s="79" t="s">
        <v>750</v>
      </c>
      <c r="P7464" s="79" t="s">
        <v>753</v>
      </c>
    </row>
    <row r="7465" spans="11:16">
      <c r="K7465" s="362">
        <v>52814</v>
      </c>
      <c r="L7465" s="79" t="s">
        <v>772</v>
      </c>
      <c r="N7465" s="79" t="s">
        <v>754</v>
      </c>
      <c r="O7465" s="79" t="s">
        <v>750</v>
      </c>
      <c r="P7465" s="79" t="s">
        <v>782</v>
      </c>
    </row>
    <row r="7466" spans="11:16">
      <c r="K7466" s="362">
        <v>52815</v>
      </c>
      <c r="L7466" s="79" t="s">
        <v>773</v>
      </c>
      <c r="N7466" s="79" t="s">
        <v>754</v>
      </c>
      <c r="O7466" s="79" t="s">
        <v>750</v>
      </c>
      <c r="P7466" s="79" t="s">
        <v>752</v>
      </c>
    </row>
    <row r="7467" spans="11:16">
      <c r="K7467" s="362">
        <v>52816</v>
      </c>
      <c r="L7467" s="79" t="s">
        <v>774</v>
      </c>
      <c r="N7467" s="79" t="s">
        <v>758</v>
      </c>
      <c r="O7467" s="79" t="s">
        <v>779</v>
      </c>
      <c r="P7467" s="79" t="s">
        <v>752</v>
      </c>
    </row>
    <row r="7468" spans="11:16">
      <c r="K7468" s="362">
        <v>52817</v>
      </c>
      <c r="L7468" s="79" t="s">
        <v>767</v>
      </c>
      <c r="N7468" s="79" t="s">
        <v>752</v>
      </c>
      <c r="O7468" s="79" t="s">
        <v>754</v>
      </c>
      <c r="P7468" s="79" t="s">
        <v>779</v>
      </c>
    </row>
    <row r="7469" spans="11:16">
      <c r="K7469" s="362">
        <v>52818</v>
      </c>
      <c r="L7469" s="79" t="s">
        <v>769</v>
      </c>
      <c r="N7469" s="79" t="s">
        <v>783</v>
      </c>
      <c r="O7469" s="79" t="s">
        <v>754</v>
      </c>
      <c r="P7469" s="79" t="s">
        <v>750</v>
      </c>
    </row>
    <row r="7470" spans="11:16">
      <c r="K7470" s="362">
        <v>52819</v>
      </c>
      <c r="L7470" s="79" t="s">
        <v>770</v>
      </c>
      <c r="N7470" s="79" t="s">
        <v>752</v>
      </c>
      <c r="O7470" s="79" t="s">
        <v>785</v>
      </c>
      <c r="P7470" s="79" t="s">
        <v>781</v>
      </c>
    </row>
    <row r="7471" spans="11:16">
      <c r="K7471" s="362">
        <v>52820</v>
      </c>
      <c r="L7471" s="79" t="s">
        <v>771</v>
      </c>
      <c r="N7471" s="79" t="s">
        <v>782</v>
      </c>
      <c r="O7471" s="79" t="s">
        <v>754</v>
      </c>
      <c r="P7471" s="79" t="s">
        <v>776</v>
      </c>
    </row>
    <row r="7472" spans="11:16">
      <c r="K7472" s="362">
        <v>52821</v>
      </c>
      <c r="L7472" s="79" t="s">
        <v>772</v>
      </c>
      <c r="N7472" s="79" t="s">
        <v>753</v>
      </c>
      <c r="O7472" s="79" t="s">
        <v>754</v>
      </c>
      <c r="P7472" s="79" t="s">
        <v>750</v>
      </c>
    </row>
    <row r="7473" spans="11:16">
      <c r="K7473" s="362">
        <v>52822</v>
      </c>
      <c r="L7473" s="79" t="s">
        <v>773</v>
      </c>
      <c r="N7473" s="79" t="s">
        <v>782</v>
      </c>
      <c r="O7473" s="79" t="s">
        <v>758</v>
      </c>
      <c r="P7473" s="79" t="s">
        <v>776</v>
      </c>
    </row>
    <row r="7474" spans="11:16">
      <c r="K7474" s="362">
        <v>52823</v>
      </c>
      <c r="L7474" s="79" t="s">
        <v>774</v>
      </c>
      <c r="N7474" s="79" t="s">
        <v>753</v>
      </c>
      <c r="O7474" s="79" t="s">
        <v>775</v>
      </c>
      <c r="P7474" s="79" t="s">
        <v>779</v>
      </c>
    </row>
    <row r="7475" spans="11:16">
      <c r="K7475" s="362">
        <v>52824</v>
      </c>
      <c r="L7475" s="79" t="s">
        <v>767</v>
      </c>
      <c r="N7475" s="79" t="s">
        <v>776</v>
      </c>
      <c r="O7475" s="79" t="s">
        <v>752</v>
      </c>
      <c r="P7475" s="79" t="s">
        <v>785</v>
      </c>
    </row>
    <row r="7476" spans="11:16">
      <c r="K7476" s="362">
        <v>52825</v>
      </c>
      <c r="L7476" s="79" t="s">
        <v>769</v>
      </c>
      <c r="N7476" s="79" t="s">
        <v>781</v>
      </c>
      <c r="O7476" s="79" t="s">
        <v>752</v>
      </c>
      <c r="P7476" s="79" t="s">
        <v>775</v>
      </c>
    </row>
    <row r="7477" spans="11:16">
      <c r="K7477" s="362">
        <v>52826</v>
      </c>
      <c r="L7477" s="79" t="s">
        <v>770</v>
      </c>
      <c r="N7477" s="79" t="s">
        <v>750</v>
      </c>
      <c r="O7477" s="79" t="s">
        <v>778</v>
      </c>
      <c r="P7477" s="79" t="s">
        <v>754</v>
      </c>
    </row>
    <row r="7478" spans="11:16">
      <c r="K7478" s="362">
        <v>52827</v>
      </c>
      <c r="L7478" s="79" t="s">
        <v>771</v>
      </c>
      <c r="N7478" s="79" t="s">
        <v>750</v>
      </c>
      <c r="O7478" s="79" t="s">
        <v>777</v>
      </c>
      <c r="P7478" s="79" t="s">
        <v>775</v>
      </c>
    </row>
    <row r="7479" spans="11:16">
      <c r="K7479" s="362">
        <v>52828</v>
      </c>
      <c r="L7479" s="79" t="s">
        <v>772</v>
      </c>
      <c r="N7479" s="79" t="s">
        <v>776</v>
      </c>
      <c r="O7479" s="79" t="s">
        <v>787</v>
      </c>
      <c r="P7479" s="79" t="s">
        <v>788</v>
      </c>
    </row>
    <row r="7480" spans="11:16">
      <c r="K7480" s="362">
        <v>52829</v>
      </c>
      <c r="L7480" s="79" t="s">
        <v>773</v>
      </c>
      <c r="N7480" s="79" t="s">
        <v>781</v>
      </c>
      <c r="O7480" s="79" t="s">
        <v>752</v>
      </c>
      <c r="P7480" s="79" t="s">
        <v>785</v>
      </c>
    </row>
    <row r="7481" spans="11:16">
      <c r="K7481" s="362">
        <v>52830</v>
      </c>
      <c r="L7481" s="79" t="s">
        <v>774</v>
      </c>
      <c r="N7481" s="79" t="s">
        <v>792</v>
      </c>
      <c r="O7481" s="79" t="s">
        <v>777</v>
      </c>
      <c r="P7481" s="79" t="s">
        <v>758</v>
      </c>
    </row>
    <row r="7482" spans="11:16">
      <c r="K7482" s="362">
        <v>52831</v>
      </c>
      <c r="L7482" s="79" t="s">
        <v>767</v>
      </c>
      <c r="N7482" s="79" t="s">
        <v>785</v>
      </c>
      <c r="O7482" s="79" t="s">
        <v>779</v>
      </c>
      <c r="P7482" s="79" t="s">
        <v>752</v>
      </c>
    </row>
    <row r="7483" spans="11:16">
      <c r="K7483" s="362">
        <v>52832</v>
      </c>
      <c r="L7483" s="79" t="s">
        <v>769</v>
      </c>
      <c r="N7483" s="79" t="s">
        <v>775</v>
      </c>
      <c r="O7483" s="79" t="s">
        <v>779</v>
      </c>
      <c r="P7483" s="79" t="s">
        <v>777</v>
      </c>
    </row>
    <row r="7484" spans="11:16">
      <c r="K7484" s="362">
        <v>52833</v>
      </c>
      <c r="L7484" s="79" t="s">
        <v>770</v>
      </c>
      <c r="N7484" s="79" t="s">
        <v>789</v>
      </c>
      <c r="O7484" s="79" t="s">
        <v>776</v>
      </c>
      <c r="P7484" s="79" t="s">
        <v>752</v>
      </c>
    </row>
    <row r="7485" spans="11:16">
      <c r="K7485" s="362">
        <v>52834</v>
      </c>
      <c r="L7485" s="79" t="s">
        <v>771</v>
      </c>
      <c r="N7485" s="79" t="s">
        <v>775</v>
      </c>
      <c r="O7485" s="79" t="s">
        <v>776</v>
      </c>
      <c r="P7485" s="79" t="s">
        <v>782</v>
      </c>
    </row>
    <row r="7486" spans="11:16">
      <c r="K7486" s="362">
        <v>52835</v>
      </c>
      <c r="L7486" s="79" t="s">
        <v>772</v>
      </c>
      <c r="N7486" s="79" t="s">
        <v>790</v>
      </c>
      <c r="O7486" s="79" t="s">
        <v>750</v>
      </c>
      <c r="P7486" s="79" t="s">
        <v>752</v>
      </c>
    </row>
    <row r="7487" spans="11:16">
      <c r="K7487" s="362">
        <v>52836</v>
      </c>
      <c r="L7487" s="79" t="s">
        <v>773</v>
      </c>
      <c r="N7487" s="79" t="s">
        <v>754</v>
      </c>
      <c r="O7487" s="79" t="s">
        <v>792</v>
      </c>
      <c r="P7487" s="79" t="s">
        <v>777</v>
      </c>
    </row>
    <row r="7488" spans="11:16">
      <c r="K7488" s="362">
        <v>52837</v>
      </c>
      <c r="L7488" s="79" t="s">
        <v>774</v>
      </c>
      <c r="N7488" s="79" t="s">
        <v>754</v>
      </c>
      <c r="O7488" s="79" t="s">
        <v>751</v>
      </c>
      <c r="P7488" s="79" t="s">
        <v>752</v>
      </c>
    </row>
    <row r="7489" spans="11:16">
      <c r="K7489" s="362">
        <v>52838</v>
      </c>
      <c r="L7489" s="79" t="s">
        <v>767</v>
      </c>
      <c r="N7489" s="79" t="s">
        <v>752</v>
      </c>
      <c r="O7489" s="79" t="s">
        <v>780</v>
      </c>
      <c r="P7489" s="79" t="s">
        <v>750</v>
      </c>
    </row>
    <row r="7490" spans="11:16">
      <c r="K7490" s="362">
        <v>52839</v>
      </c>
      <c r="L7490" s="79" t="s">
        <v>769</v>
      </c>
      <c r="N7490" s="79" t="s">
        <v>752</v>
      </c>
      <c r="O7490" s="79" t="s">
        <v>754</v>
      </c>
      <c r="P7490" s="79" t="s">
        <v>751</v>
      </c>
    </row>
    <row r="7491" spans="11:16">
      <c r="K7491" s="362">
        <v>52840</v>
      </c>
      <c r="L7491" s="79" t="s">
        <v>770</v>
      </c>
      <c r="N7491" s="79" t="s">
        <v>782</v>
      </c>
      <c r="O7491" s="79" t="s">
        <v>754</v>
      </c>
      <c r="P7491" s="79" t="s">
        <v>750</v>
      </c>
    </row>
    <row r="7492" spans="11:16">
      <c r="K7492" s="362">
        <v>52841</v>
      </c>
      <c r="L7492" s="79" t="s">
        <v>771</v>
      </c>
      <c r="N7492" s="79" t="s">
        <v>752</v>
      </c>
      <c r="O7492" s="79" t="s">
        <v>780</v>
      </c>
      <c r="P7492" s="79" t="s">
        <v>776</v>
      </c>
    </row>
    <row r="7493" spans="11:16">
      <c r="K7493" s="362">
        <v>52842</v>
      </c>
      <c r="L7493" s="79" t="s">
        <v>772</v>
      </c>
      <c r="N7493" s="79" t="s">
        <v>752</v>
      </c>
      <c r="O7493" s="79" t="s">
        <v>754</v>
      </c>
      <c r="P7493" s="79" t="s">
        <v>750</v>
      </c>
    </row>
    <row r="7494" spans="11:16">
      <c r="K7494" s="362">
        <v>52843</v>
      </c>
      <c r="L7494" s="79" t="s">
        <v>773</v>
      </c>
      <c r="N7494" s="79" t="s">
        <v>777</v>
      </c>
      <c r="O7494" s="79" t="s">
        <v>785</v>
      </c>
      <c r="P7494" s="79" t="s">
        <v>779</v>
      </c>
    </row>
    <row r="7495" spans="11:16">
      <c r="K7495" s="362">
        <v>52844</v>
      </c>
      <c r="L7495" s="79" t="s">
        <v>774</v>
      </c>
      <c r="N7495" s="79" t="s">
        <v>752</v>
      </c>
      <c r="O7495" s="79" t="s">
        <v>775</v>
      </c>
      <c r="P7495" s="79" t="s">
        <v>751</v>
      </c>
    </row>
    <row r="7496" spans="11:16">
      <c r="K7496" s="362">
        <v>52845</v>
      </c>
      <c r="L7496" s="79" t="s">
        <v>767</v>
      </c>
      <c r="N7496" s="79" t="s">
        <v>750</v>
      </c>
      <c r="O7496" s="79" t="s">
        <v>752</v>
      </c>
      <c r="P7496" s="79" t="s">
        <v>780</v>
      </c>
    </row>
    <row r="7497" spans="11:16">
      <c r="K7497" s="362">
        <v>52846</v>
      </c>
      <c r="L7497" s="79" t="s">
        <v>769</v>
      </c>
      <c r="N7497" s="79" t="s">
        <v>751</v>
      </c>
      <c r="O7497" s="79" t="s">
        <v>783</v>
      </c>
      <c r="P7497" s="79" t="s">
        <v>758</v>
      </c>
    </row>
    <row r="7498" spans="11:16">
      <c r="K7498" s="362">
        <v>52847</v>
      </c>
      <c r="L7498" s="79" t="s">
        <v>770</v>
      </c>
      <c r="N7498" s="79" t="s">
        <v>776</v>
      </c>
      <c r="O7498" s="79" t="s">
        <v>782</v>
      </c>
      <c r="P7498" s="79" t="s">
        <v>775</v>
      </c>
    </row>
    <row r="7499" spans="11:16">
      <c r="K7499" s="362">
        <v>52848</v>
      </c>
      <c r="L7499" s="79" t="s">
        <v>771</v>
      </c>
      <c r="N7499" s="79" t="s">
        <v>750</v>
      </c>
      <c r="O7499" s="79" t="s">
        <v>777</v>
      </c>
      <c r="P7499" s="79" t="s">
        <v>775</v>
      </c>
    </row>
    <row r="7500" spans="11:16">
      <c r="K7500" s="362">
        <v>52849</v>
      </c>
      <c r="L7500" s="79" t="s">
        <v>772</v>
      </c>
      <c r="N7500" s="79" t="s">
        <v>750</v>
      </c>
      <c r="O7500" s="79" t="s">
        <v>752</v>
      </c>
      <c r="P7500" s="79" t="s">
        <v>754</v>
      </c>
    </row>
    <row r="7501" spans="11:16">
      <c r="K7501" s="362">
        <v>52850</v>
      </c>
      <c r="L7501" s="79" t="s">
        <v>773</v>
      </c>
      <c r="N7501" s="79" t="s">
        <v>750</v>
      </c>
      <c r="O7501" s="79" t="s">
        <v>777</v>
      </c>
      <c r="P7501" s="79" t="s">
        <v>775</v>
      </c>
    </row>
    <row r="7502" spans="11:16">
      <c r="K7502" s="362">
        <v>52851</v>
      </c>
      <c r="L7502" s="79" t="s">
        <v>774</v>
      </c>
      <c r="N7502" s="79" t="s">
        <v>750</v>
      </c>
      <c r="O7502" s="79" t="s">
        <v>783</v>
      </c>
      <c r="P7502" s="79" t="s">
        <v>754</v>
      </c>
    </row>
    <row r="7503" spans="11:16">
      <c r="K7503" s="362">
        <v>52852</v>
      </c>
      <c r="L7503" s="79" t="s">
        <v>767</v>
      </c>
      <c r="N7503" s="79" t="s">
        <v>754</v>
      </c>
      <c r="O7503" s="79" t="s">
        <v>750</v>
      </c>
      <c r="P7503" s="79" t="s">
        <v>783</v>
      </c>
    </row>
    <row r="7504" spans="11:16">
      <c r="K7504" s="362">
        <v>52853</v>
      </c>
      <c r="L7504" s="79" t="s">
        <v>769</v>
      </c>
      <c r="N7504" s="79" t="s">
        <v>780</v>
      </c>
      <c r="O7504" s="79" t="s">
        <v>750</v>
      </c>
      <c r="P7504" s="79" t="s">
        <v>752</v>
      </c>
    </row>
    <row r="7505" spans="11:16">
      <c r="K7505" s="362">
        <v>52854</v>
      </c>
      <c r="L7505" s="79" t="s">
        <v>770</v>
      </c>
      <c r="N7505" s="79" t="s">
        <v>785</v>
      </c>
      <c r="O7505" s="79" t="s">
        <v>776</v>
      </c>
      <c r="P7505" s="79" t="s">
        <v>782</v>
      </c>
    </row>
    <row r="7506" spans="11:16">
      <c r="K7506" s="362">
        <v>52855</v>
      </c>
      <c r="L7506" s="79" t="s">
        <v>771</v>
      </c>
      <c r="N7506" s="79" t="s">
        <v>780</v>
      </c>
      <c r="O7506" s="79" t="s">
        <v>750</v>
      </c>
      <c r="P7506" s="79" t="s">
        <v>753</v>
      </c>
    </row>
    <row r="7507" spans="11:16">
      <c r="K7507" s="362">
        <v>52856</v>
      </c>
      <c r="L7507" s="79" t="s">
        <v>772</v>
      </c>
      <c r="N7507" s="79" t="s">
        <v>775</v>
      </c>
      <c r="O7507" s="79" t="s">
        <v>750</v>
      </c>
      <c r="P7507" s="79" t="s">
        <v>777</v>
      </c>
    </row>
    <row r="7508" spans="11:16">
      <c r="K7508" s="362">
        <v>52857</v>
      </c>
      <c r="L7508" s="79" t="s">
        <v>773</v>
      </c>
      <c r="N7508" s="79" t="s">
        <v>775</v>
      </c>
      <c r="O7508" s="79" t="s">
        <v>791</v>
      </c>
      <c r="P7508" s="79" t="s">
        <v>752</v>
      </c>
    </row>
    <row r="7509" spans="11:16">
      <c r="K7509" s="362">
        <v>52858</v>
      </c>
      <c r="L7509" s="79" t="s">
        <v>774</v>
      </c>
      <c r="N7509" s="79" t="s">
        <v>754</v>
      </c>
      <c r="O7509" s="79" t="s">
        <v>792</v>
      </c>
      <c r="P7509" s="79" t="s">
        <v>752</v>
      </c>
    </row>
    <row r="7510" spans="11:16">
      <c r="K7510" s="362">
        <v>52859</v>
      </c>
      <c r="L7510" s="79" t="s">
        <v>767</v>
      </c>
      <c r="N7510" s="79" t="s">
        <v>783</v>
      </c>
      <c r="O7510" s="79" t="s">
        <v>790</v>
      </c>
      <c r="P7510" s="79" t="s">
        <v>776</v>
      </c>
    </row>
    <row r="7511" spans="11:16">
      <c r="K7511" s="362">
        <v>52860</v>
      </c>
      <c r="L7511" s="79" t="s">
        <v>769</v>
      </c>
      <c r="N7511" s="79" t="s">
        <v>752</v>
      </c>
      <c r="O7511" s="79" t="s">
        <v>754</v>
      </c>
      <c r="P7511" s="79" t="s">
        <v>784</v>
      </c>
    </row>
    <row r="7512" spans="11:16">
      <c r="K7512" s="362">
        <v>52861</v>
      </c>
      <c r="L7512" s="79" t="s">
        <v>770</v>
      </c>
      <c r="N7512" s="79" t="s">
        <v>786</v>
      </c>
      <c r="O7512" s="79" t="s">
        <v>785</v>
      </c>
      <c r="P7512" s="79" t="s">
        <v>791</v>
      </c>
    </row>
    <row r="7513" spans="11:16">
      <c r="K7513" s="362">
        <v>52862</v>
      </c>
      <c r="L7513" s="79" t="s">
        <v>771</v>
      </c>
      <c r="N7513" s="79" t="s">
        <v>752</v>
      </c>
      <c r="O7513" s="79" t="s">
        <v>754</v>
      </c>
      <c r="P7513" s="79" t="s">
        <v>791</v>
      </c>
    </row>
    <row r="7514" spans="11:16">
      <c r="K7514" s="362">
        <v>52863</v>
      </c>
      <c r="L7514" s="79" t="s">
        <v>772</v>
      </c>
      <c r="N7514" s="79" t="s">
        <v>753</v>
      </c>
      <c r="O7514" s="79" t="s">
        <v>775</v>
      </c>
      <c r="P7514" s="79" t="s">
        <v>776</v>
      </c>
    </row>
    <row r="7515" spans="11:16">
      <c r="K7515" s="362">
        <v>52864</v>
      </c>
      <c r="L7515" s="79" t="s">
        <v>773</v>
      </c>
      <c r="N7515" s="79" t="s">
        <v>752</v>
      </c>
      <c r="O7515" s="79" t="s">
        <v>754</v>
      </c>
      <c r="P7515" s="79" t="s">
        <v>779</v>
      </c>
    </row>
    <row r="7516" spans="11:16">
      <c r="K7516" s="362">
        <v>52865</v>
      </c>
      <c r="L7516" s="79" t="s">
        <v>774</v>
      </c>
      <c r="N7516" s="79" t="s">
        <v>777</v>
      </c>
      <c r="O7516" s="79" t="s">
        <v>780</v>
      </c>
      <c r="P7516" s="79" t="s">
        <v>750</v>
      </c>
    </row>
    <row r="7517" spans="11:16">
      <c r="K7517" s="362">
        <v>52866</v>
      </c>
      <c r="L7517" s="79" t="s">
        <v>767</v>
      </c>
      <c r="N7517" s="79" t="s">
        <v>781</v>
      </c>
      <c r="O7517" s="79" t="s">
        <v>752</v>
      </c>
      <c r="P7517" s="79" t="s">
        <v>789</v>
      </c>
    </row>
    <row r="7518" spans="11:16">
      <c r="K7518" s="362">
        <v>52867</v>
      </c>
      <c r="L7518" s="79" t="s">
        <v>769</v>
      </c>
      <c r="N7518" s="79" t="s">
        <v>779</v>
      </c>
      <c r="O7518" s="79" t="s">
        <v>782</v>
      </c>
      <c r="P7518" s="79" t="s">
        <v>754</v>
      </c>
    </row>
    <row r="7519" spans="11:16">
      <c r="K7519" s="362">
        <v>52868</v>
      </c>
      <c r="L7519" s="79" t="s">
        <v>770</v>
      </c>
      <c r="N7519" s="79" t="s">
        <v>781</v>
      </c>
      <c r="O7519" s="79" t="s">
        <v>777</v>
      </c>
      <c r="P7519" s="79" t="s">
        <v>754</v>
      </c>
    </row>
    <row r="7520" spans="11:16">
      <c r="K7520" s="362">
        <v>52869</v>
      </c>
      <c r="L7520" s="79" t="s">
        <v>771</v>
      </c>
      <c r="N7520" s="79" t="s">
        <v>750</v>
      </c>
      <c r="O7520" s="79" t="s">
        <v>752</v>
      </c>
      <c r="P7520" s="79" t="s">
        <v>758</v>
      </c>
    </row>
    <row r="7521" spans="11:16">
      <c r="K7521" s="362">
        <v>52870</v>
      </c>
      <c r="L7521" s="79" t="s">
        <v>772</v>
      </c>
      <c r="N7521" s="79" t="s">
        <v>750</v>
      </c>
      <c r="O7521" s="79" t="s">
        <v>782</v>
      </c>
      <c r="P7521" s="79" t="s">
        <v>754</v>
      </c>
    </row>
    <row r="7522" spans="11:16">
      <c r="K7522" s="362">
        <v>52871</v>
      </c>
      <c r="L7522" s="79" t="s">
        <v>773</v>
      </c>
      <c r="N7522" s="79" t="s">
        <v>781</v>
      </c>
      <c r="O7522" s="79" t="s">
        <v>752</v>
      </c>
      <c r="P7522" s="79" t="s">
        <v>754</v>
      </c>
    </row>
    <row r="7523" spans="11:16">
      <c r="K7523" s="362">
        <v>52872</v>
      </c>
      <c r="L7523" s="79" t="s">
        <v>774</v>
      </c>
      <c r="N7523" s="79" t="s">
        <v>781</v>
      </c>
      <c r="O7523" s="79" t="s">
        <v>783</v>
      </c>
      <c r="P7523" s="79" t="s">
        <v>780</v>
      </c>
    </row>
    <row r="7524" spans="11:16">
      <c r="K7524" s="362">
        <v>52873</v>
      </c>
      <c r="L7524" s="79" t="s">
        <v>767</v>
      </c>
      <c r="N7524" s="79" t="s">
        <v>788</v>
      </c>
      <c r="O7524" s="79" t="s">
        <v>776</v>
      </c>
      <c r="P7524" s="79" t="s">
        <v>752</v>
      </c>
    </row>
    <row r="7525" spans="11:16">
      <c r="K7525" s="362">
        <v>52874</v>
      </c>
      <c r="L7525" s="79" t="s">
        <v>769</v>
      </c>
      <c r="N7525" s="79" t="s">
        <v>754</v>
      </c>
      <c r="O7525" s="79" t="s">
        <v>750</v>
      </c>
      <c r="P7525" s="79" t="s">
        <v>782</v>
      </c>
    </row>
    <row r="7526" spans="11:16">
      <c r="K7526" s="362">
        <v>52875</v>
      </c>
      <c r="L7526" s="79" t="s">
        <v>770</v>
      </c>
      <c r="N7526" s="79" t="s">
        <v>758</v>
      </c>
      <c r="O7526" s="79" t="s">
        <v>750</v>
      </c>
      <c r="P7526" s="79" t="s">
        <v>782</v>
      </c>
    </row>
    <row r="7527" spans="11:16">
      <c r="K7527" s="362">
        <v>52876</v>
      </c>
      <c r="L7527" s="79" t="s">
        <v>771</v>
      </c>
      <c r="N7527" s="79" t="s">
        <v>775</v>
      </c>
      <c r="O7527" s="79" t="s">
        <v>776</v>
      </c>
      <c r="P7527" s="79" t="s">
        <v>752</v>
      </c>
    </row>
    <row r="7528" spans="11:16">
      <c r="K7528" s="362">
        <v>52877</v>
      </c>
      <c r="L7528" s="79" t="s">
        <v>772</v>
      </c>
      <c r="N7528" s="79" t="s">
        <v>785</v>
      </c>
      <c r="O7528" s="79" t="s">
        <v>750</v>
      </c>
      <c r="P7528" s="79" t="s">
        <v>782</v>
      </c>
    </row>
    <row r="7529" spans="11:16">
      <c r="K7529" s="362">
        <v>52878</v>
      </c>
      <c r="L7529" s="79" t="s">
        <v>773</v>
      </c>
      <c r="N7529" s="79" t="s">
        <v>754</v>
      </c>
      <c r="O7529" s="79" t="s">
        <v>784</v>
      </c>
      <c r="P7529" s="79" t="s">
        <v>752</v>
      </c>
    </row>
    <row r="7530" spans="11:16">
      <c r="K7530" s="362">
        <v>52879</v>
      </c>
      <c r="L7530" s="79" t="s">
        <v>774</v>
      </c>
      <c r="N7530" s="79" t="s">
        <v>790</v>
      </c>
      <c r="O7530" s="79" t="s">
        <v>750</v>
      </c>
      <c r="P7530" s="79" t="s">
        <v>752</v>
      </c>
    </row>
    <row r="7531" spans="11:16">
      <c r="K7531" s="362">
        <v>52880</v>
      </c>
      <c r="L7531" s="79" t="s">
        <v>767</v>
      </c>
      <c r="N7531" s="79" t="s">
        <v>752</v>
      </c>
      <c r="O7531" s="79" t="s">
        <v>780</v>
      </c>
      <c r="P7531" s="79" t="s">
        <v>750</v>
      </c>
    </row>
    <row r="7532" spans="11:16">
      <c r="K7532" s="362">
        <v>52881</v>
      </c>
      <c r="L7532" s="79" t="s">
        <v>769</v>
      </c>
      <c r="N7532" s="79" t="s">
        <v>782</v>
      </c>
      <c r="O7532" s="79" t="s">
        <v>754</v>
      </c>
      <c r="P7532" s="79" t="s">
        <v>784</v>
      </c>
    </row>
    <row r="7533" spans="11:16">
      <c r="K7533" s="362">
        <v>52882</v>
      </c>
      <c r="L7533" s="79" t="s">
        <v>770</v>
      </c>
      <c r="N7533" s="79" t="s">
        <v>752</v>
      </c>
      <c r="O7533" s="79" t="s">
        <v>754</v>
      </c>
      <c r="P7533" s="79" t="s">
        <v>781</v>
      </c>
    </row>
    <row r="7534" spans="11:16">
      <c r="K7534" s="362">
        <v>52883</v>
      </c>
      <c r="L7534" s="79" t="s">
        <v>771</v>
      </c>
      <c r="N7534" s="79" t="s">
        <v>777</v>
      </c>
      <c r="O7534" s="79" t="s">
        <v>780</v>
      </c>
      <c r="P7534" s="79" t="s">
        <v>750</v>
      </c>
    </row>
    <row r="7535" spans="11:16">
      <c r="K7535" s="362">
        <v>52884</v>
      </c>
      <c r="L7535" s="79" t="s">
        <v>772</v>
      </c>
      <c r="N7535" s="79" t="s">
        <v>783</v>
      </c>
      <c r="O7535" s="79" t="s">
        <v>758</v>
      </c>
      <c r="P7535" s="79" t="s">
        <v>750</v>
      </c>
    </row>
    <row r="7536" spans="11:16">
      <c r="K7536" s="362">
        <v>52885</v>
      </c>
      <c r="L7536" s="79" t="s">
        <v>773</v>
      </c>
      <c r="N7536" s="79" t="s">
        <v>752</v>
      </c>
      <c r="O7536" s="79" t="s">
        <v>780</v>
      </c>
      <c r="P7536" s="79" t="s">
        <v>751</v>
      </c>
    </row>
    <row r="7537" spans="11:16">
      <c r="K7537" s="362">
        <v>52886</v>
      </c>
      <c r="L7537" s="79" t="s">
        <v>774</v>
      </c>
      <c r="N7537" s="79" t="s">
        <v>783</v>
      </c>
      <c r="O7537" s="79" t="s">
        <v>758</v>
      </c>
      <c r="P7537" s="79" t="s">
        <v>776</v>
      </c>
    </row>
    <row r="7538" spans="11:16">
      <c r="K7538" s="362">
        <v>52887</v>
      </c>
      <c r="L7538" s="79" t="s">
        <v>767</v>
      </c>
      <c r="N7538" s="79" t="s">
        <v>779</v>
      </c>
      <c r="O7538" s="79" t="s">
        <v>783</v>
      </c>
      <c r="P7538" s="79" t="s">
        <v>754</v>
      </c>
    </row>
    <row r="7539" spans="11:16">
      <c r="K7539" s="362">
        <v>52888</v>
      </c>
      <c r="L7539" s="79" t="s">
        <v>769</v>
      </c>
      <c r="N7539" s="79" t="s">
        <v>781</v>
      </c>
      <c r="O7539" s="79" t="s">
        <v>783</v>
      </c>
      <c r="P7539" s="79" t="s">
        <v>754</v>
      </c>
    </row>
    <row r="7540" spans="11:16">
      <c r="K7540" s="362">
        <v>52889</v>
      </c>
      <c r="L7540" s="79" t="s">
        <v>770</v>
      </c>
      <c r="N7540" s="79" t="s">
        <v>750</v>
      </c>
      <c r="O7540" s="79" t="s">
        <v>752</v>
      </c>
      <c r="P7540" s="79" t="s">
        <v>754</v>
      </c>
    </row>
    <row r="7541" spans="11:16">
      <c r="K7541" s="362">
        <v>52890</v>
      </c>
      <c r="L7541" s="79" t="s">
        <v>771</v>
      </c>
      <c r="N7541" s="79" t="s">
        <v>781</v>
      </c>
      <c r="O7541" s="79" t="s">
        <v>783</v>
      </c>
      <c r="P7541" s="79" t="s">
        <v>754</v>
      </c>
    </row>
    <row r="7542" spans="11:16">
      <c r="K7542" s="362">
        <v>52891</v>
      </c>
      <c r="L7542" s="79" t="s">
        <v>772</v>
      </c>
      <c r="N7542" s="79" t="s">
        <v>776</v>
      </c>
      <c r="O7542" s="79" t="s">
        <v>752</v>
      </c>
      <c r="P7542" s="79" t="s">
        <v>754</v>
      </c>
    </row>
    <row r="7543" spans="11:16">
      <c r="K7543" s="362">
        <v>52892</v>
      </c>
      <c r="L7543" s="79" t="s">
        <v>773</v>
      </c>
      <c r="N7543" s="79" t="s">
        <v>750</v>
      </c>
      <c r="O7543" s="79" t="s">
        <v>783</v>
      </c>
      <c r="P7543" s="79" t="s">
        <v>780</v>
      </c>
    </row>
    <row r="7544" spans="11:16">
      <c r="K7544" s="362">
        <v>52893</v>
      </c>
      <c r="L7544" s="79" t="s">
        <v>774</v>
      </c>
      <c r="N7544" s="79" t="s">
        <v>750</v>
      </c>
      <c r="O7544" s="79" t="s">
        <v>752</v>
      </c>
      <c r="P7544" s="79" t="s">
        <v>754</v>
      </c>
    </row>
    <row r="7545" spans="11:16">
      <c r="K7545" s="362">
        <v>52894</v>
      </c>
      <c r="L7545" s="79" t="s">
        <v>767</v>
      </c>
      <c r="N7545" s="79" t="s">
        <v>754</v>
      </c>
      <c r="O7545" s="79" t="s">
        <v>776</v>
      </c>
      <c r="P7545" s="79" t="s">
        <v>782</v>
      </c>
    </row>
    <row r="7546" spans="11:16">
      <c r="K7546" s="362">
        <v>52895</v>
      </c>
      <c r="L7546" s="79" t="s">
        <v>769</v>
      </c>
      <c r="N7546" s="79" t="s">
        <v>754</v>
      </c>
      <c r="O7546" s="79" t="s">
        <v>751</v>
      </c>
      <c r="P7546" s="79" t="s">
        <v>782</v>
      </c>
    </row>
    <row r="7547" spans="11:16">
      <c r="K7547" s="362">
        <v>52896</v>
      </c>
      <c r="L7547" s="79" t="s">
        <v>770</v>
      </c>
      <c r="N7547" s="79" t="s">
        <v>754</v>
      </c>
      <c r="O7547" s="79" t="s">
        <v>776</v>
      </c>
      <c r="P7547" s="79" t="s">
        <v>752</v>
      </c>
    </row>
    <row r="7548" spans="11:16">
      <c r="K7548" s="362">
        <v>52897</v>
      </c>
      <c r="L7548" s="79" t="s">
        <v>771</v>
      </c>
      <c r="N7548" s="79" t="s">
        <v>785</v>
      </c>
      <c r="O7548" s="79" t="s">
        <v>750</v>
      </c>
      <c r="P7548" s="79" t="s">
        <v>752</v>
      </c>
    </row>
    <row r="7549" spans="11:16">
      <c r="K7549" s="362">
        <v>52898</v>
      </c>
      <c r="L7549" s="79" t="s">
        <v>772</v>
      </c>
      <c r="N7549" s="79" t="s">
        <v>754</v>
      </c>
      <c r="O7549" s="79" t="s">
        <v>784</v>
      </c>
      <c r="P7549" s="79" t="s">
        <v>752</v>
      </c>
    </row>
    <row r="7550" spans="11:16">
      <c r="K7550" s="362">
        <v>52899</v>
      </c>
      <c r="L7550" s="79" t="s">
        <v>773</v>
      </c>
      <c r="N7550" s="79" t="s">
        <v>780</v>
      </c>
      <c r="O7550" s="79" t="s">
        <v>750</v>
      </c>
      <c r="P7550" s="79" t="s">
        <v>782</v>
      </c>
    </row>
    <row r="7551" spans="11:16">
      <c r="K7551" s="362">
        <v>52900</v>
      </c>
      <c r="L7551" s="79" t="s">
        <v>774</v>
      </c>
      <c r="N7551" s="79" t="s">
        <v>785</v>
      </c>
      <c r="O7551" s="79" t="s">
        <v>750</v>
      </c>
      <c r="P7551" s="79" t="s">
        <v>777</v>
      </c>
    </row>
    <row r="7552" spans="11:16">
      <c r="K7552" s="362">
        <v>52901</v>
      </c>
      <c r="L7552" s="79" t="s">
        <v>767</v>
      </c>
      <c r="N7552" s="79" t="s">
        <v>752</v>
      </c>
      <c r="O7552" s="79" t="s">
        <v>790</v>
      </c>
      <c r="P7552" s="79" t="s">
        <v>779</v>
      </c>
    </row>
    <row r="7553" spans="11:16">
      <c r="K7553" s="362">
        <v>52902</v>
      </c>
      <c r="L7553" s="79" t="s">
        <v>769</v>
      </c>
      <c r="N7553" s="79" t="s">
        <v>783</v>
      </c>
      <c r="O7553" s="79" t="s">
        <v>754</v>
      </c>
      <c r="P7553" s="79" t="s">
        <v>781</v>
      </c>
    </row>
    <row r="7554" spans="11:16">
      <c r="K7554" s="362">
        <v>52903</v>
      </c>
      <c r="L7554" s="79" t="s">
        <v>770</v>
      </c>
      <c r="N7554" s="79" t="s">
        <v>752</v>
      </c>
      <c r="O7554" s="79" t="s">
        <v>754</v>
      </c>
      <c r="P7554" s="79" t="s">
        <v>792</v>
      </c>
    </row>
    <row r="7555" spans="11:16">
      <c r="K7555" s="362">
        <v>52904</v>
      </c>
      <c r="L7555" s="79" t="s">
        <v>771</v>
      </c>
      <c r="N7555" s="79" t="s">
        <v>752</v>
      </c>
      <c r="O7555" s="79" t="s">
        <v>780</v>
      </c>
      <c r="P7555" s="79" t="s">
        <v>750</v>
      </c>
    </row>
    <row r="7556" spans="11:16">
      <c r="K7556" s="362">
        <v>52905</v>
      </c>
      <c r="L7556" s="79" t="s">
        <v>772</v>
      </c>
      <c r="N7556" s="79" t="s">
        <v>752</v>
      </c>
      <c r="O7556" s="79" t="s">
        <v>754</v>
      </c>
      <c r="P7556" s="79" t="s">
        <v>750</v>
      </c>
    </row>
    <row r="7557" spans="11:16">
      <c r="K7557" s="362">
        <v>52906</v>
      </c>
      <c r="L7557" s="79" t="s">
        <v>773</v>
      </c>
      <c r="N7557" s="79" t="s">
        <v>777</v>
      </c>
      <c r="O7557" s="79" t="s">
        <v>780</v>
      </c>
      <c r="P7557" s="79" t="s">
        <v>750</v>
      </c>
    </row>
    <row r="7558" spans="11:16">
      <c r="K7558" s="362">
        <v>52907</v>
      </c>
      <c r="L7558" s="79" t="s">
        <v>774</v>
      </c>
      <c r="N7558" s="79" t="s">
        <v>752</v>
      </c>
      <c r="O7558" s="79" t="s">
        <v>758</v>
      </c>
      <c r="P7558" s="79" t="s">
        <v>776</v>
      </c>
    </row>
    <row r="7559" spans="11:16">
      <c r="K7559" s="362">
        <v>52908</v>
      </c>
      <c r="L7559" s="79" t="s">
        <v>767</v>
      </c>
      <c r="N7559" s="79" t="s">
        <v>750</v>
      </c>
      <c r="O7559" s="79" t="s">
        <v>752</v>
      </c>
      <c r="P7559" s="79" t="s">
        <v>785</v>
      </c>
    </row>
    <row r="7560" spans="11:16">
      <c r="K7560" s="362">
        <v>52909</v>
      </c>
      <c r="L7560" s="79" t="s">
        <v>769</v>
      </c>
      <c r="N7560" s="79" t="s">
        <v>776</v>
      </c>
      <c r="O7560" s="79" t="s">
        <v>777</v>
      </c>
      <c r="P7560" s="79" t="s">
        <v>754</v>
      </c>
    </row>
    <row r="7561" spans="11:16">
      <c r="K7561" s="362">
        <v>52910</v>
      </c>
      <c r="L7561" s="79" t="s">
        <v>770</v>
      </c>
      <c r="N7561" s="79" t="s">
        <v>750</v>
      </c>
      <c r="O7561" s="79" t="s">
        <v>783</v>
      </c>
      <c r="P7561" s="79" t="s">
        <v>785</v>
      </c>
    </row>
    <row r="7562" spans="11:16">
      <c r="K7562" s="362">
        <v>52911</v>
      </c>
      <c r="L7562" s="79" t="s">
        <v>771</v>
      </c>
      <c r="N7562" s="79" t="s">
        <v>750</v>
      </c>
      <c r="O7562" s="79" t="s">
        <v>752</v>
      </c>
      <c r="P7562" s="79" t="s">
        <v>775</v>
      </c>
    </row>
    <row r="7563" spans="11:16">
      <c r="K7563" s="362">
        <v>52912</v>
      </c>
      <c r="L7563" s="79" t="s">
        <v>772</v>
      </c>
      <c r="N7563" s="79" t="s">
        <v>750</v>
      </c>
      <c r="O7563" s="79" t="s">
        <v>787</v>
      </c>
      <c r="P7563" s="79" t="s">
        <v>754</v>
      </c>
    </row>
    <row r="7564" spans="11:16">
      <c r="K7564" s="362">
        <v>52913</v>
      </c>
      <c r="L7564" s="79" t="s">
        <v>773</v>
      </c>
      <c r="N7564" s="79" t="s">
        <v>750</v>
      </c>
      <c r="O7564" s="79" t="s">
        <v>753</v>
      </c>
      <c r="P7564" s="79" t="s">
        <v>754</v>
      </c>
    </row>
    <row r="7565" spans="11:16">
      <c r="K7565" s="362">
        <v>52914</v>
      </c>
      <c r="L7565" s="79" t="s">
        <v>774</v>
      </c>
      <c r="N7565" s="79" t="s">
        <v>750</v>
      </c>
      <c r="O7565" s="79" t="s">
        <v>777</v>
      </c>
      <c r="P7565" s="79" t="s">
        <v>775</v>
      </c>
    </row>
    <row r="7566" spans="11:16">
      <c r="K7566" s="362">
        <v>52915</v>
      </c>
      <c r="L7566" s="79" t="s">
        <v>767</v>
      </c>
      <c r="N7566" s="79" t="s">
        <v>780</v>
      </c>
      <c r="O7566" s="79" t="s">
        <v>779</v>
      </c>
      <c r="P7566" s="79" t="s">
        <v>752</v>
      </c>
    </row>
    <row r="7567" spans="11:16">
      <c r="K7567" s="362">
        <v>52916</v>
      </c>
      <c r="L7567" s="79" t="s">
        <v>769</v>
      </c>
      <c r="N7567" s="79" t="s">
        <v>758</v>
      </c>
      <c r="O7567" s="79" t="s">
        <v>776</v>
      </c>
      <c r="P7567" s="79" t="s">
        <v>752</v>
      </c>
    </row>
    <row r="7568" spans="11:16">
      <c r="K7568" s="362">
        <v>52917</v>
      </c>
      <c r="L7568" s="79" t="s">
        <v>770</v>
      </c>
      <c r="N7568" s="79" t="s">
        <v>785</v>
      </c>
      <c r="O7568" s="79" t="s">
        <v>776</v>
      </c>
      <c r="P7568" s="79" t="s">
        <v>786</v>
      </c>
    </row>
    <row r="7569" spans="11:16">
      <c r="K7569" s="362">
        <v>52918</v>
      </c>
      <c r="L7569" s="79" t="s">
        <v>771</v>
      </c>
      <c r="N7569" s="79" t="s">
        <v>754</v>
      </c>
      <c r="O7569" s="79" t="s">
        <v>750</v>
      </c>
      <c r="P7569" s="79" t="s">
        <v>787</v>
      </c>
    </row>
    <row r="7570" spans="11:16">
      <c r="K7570" s="362">
        <v>52919</v>
      </c>
      <c r="L7570" s="79" t="s">
        <v>772</v>
      </c>
      <c r="N7570" s="79" t="s">
        <v>754</v>
      </c>
      <c r="O7570" s="79" t="s">
        <v>776</v>
      </c>
      <c r="P7570" s="79" t="s">
        <v>778</v>
      </c>
    </row>
    <row r="7571" spans="11:16">
      <c r="K7571" s="362">
        <v>52920</v>
      </c>
      <c r="L7571" s="79" t="s">
        <v>773</v>
      </c>
      <c r="N7571" s="79" t="s">
        <v>775</v>
      </c>
      <c r="O7571" s="79" t="s">
        <v>750</v>
      </c>
      <c r="P7571" s="79" t="s">
        <v>752</v>
      </c>
    </row>
    <row r="7572" spans="11:16">
      <c r="K7572" s="362">
        <v>52921</v>
      </c>
      <c r="L7572" s="79" t="s">
        <v>774</v>
      </c>
      <c r="N7572" s="79" t="s">
        <v>790</v>
      </c>
      <c r="O7572" s="79" t="s">
        <v>791</v>
      </c>
      <c r="P7572" s="79" t="s">
        <v>777</v>
      </c>
    </row>
    <row r="7573" spans="11:16">
      <c r="K7573" s="362">
        <v>52922</v>
      </c>
      <c r="L7573" s="79" t="s">
        <v>767</v>
      </c>
      <c r="N7573" s="79" t="s">
        <v>786</v>
      </c>
      <c r="O7573" s="79" t="s">
        <v>754</v>
      </c>
      <c r="P7573" s="79" t="s">
        <v>750</v>
      </c>
    </row>
    <row r="7574" spans="11:16">
      <c r="K7574" s="362">
        <v>52923</v>
      </c>
      <c r="L7574" s="79" t="s">
        <v>769</v>
      </c>
      <c r="N7574" s="79" t="s">
        <v>786</v>
      </c>
      <c r="O7574" s="79" t="s">
        <v>758</v>
      </c>
      <c r="P7574" s="79" t="s">
        <v>776</v>
      </c>
    </row>
    <row r="7575" spans="11:16">
      <c r="K7575" s="362">
        <v>52924</v>
      </c>
      <c r="L7575" s="79" t="s">
        <v>770</v>
      </c>
      <c r="N7575" s="79" t="s">
        <v>783</v>
      </c>
      <c r="O7575" s="79" t="s">
        <v>754</v>
      </c>
      <c r="P7575" s="79" t="s">
        <v>750</v>
      </c>
    </row>
    <row r="7576" spans="11:16">
      <c r="K7576" s="362">
        <v>52925</v>
      </c>
      <c r="L7576" s="79" t="s">
        <v>771</v>
      </c>
      <c r="N7576" s="79" t="s">
        <v>782</v>
      </c>
      <c r="O7576" s="79" t="s">
        <v>785</v>
      </c>
      <c r="P7576" s="79" t="s">
        <v>779</v>
      </c>
    </row>
    <row r="7577" spans="11:16">
      <c r="K7577" s="362">
        <v>52926</v>
      </c>
      <c r="L7577" s="79" t="s">
        <v>772</v>
      </c>
      <c r="N7577" s="79" t="s">
        <v>752</v>
      </c>
      <c r="O7577" s="79" t="s">
        <v>785</v>
      </c>
      <c r="P7577" s="79" t="s">
        <v>750</v>
      </c>
    </row>
    <row r="7578" spans="11:16">
      <c r="K7578" s="362">
        <v>52927</v>
      </c>
      <c r="L7578" s="79" t="s">
        <v>773</v>
      </c>
      <c r="N7578" s="79" t="s">
        <v>787</v>
      </c>
      <c r="O7578" s="79" t="s">
        <v>780</v>
      </c>
      <c r="P7578" s="79" t="s">
        <v>779</v>
      </c>
    </row>
    <row r="7579" spans="11:16">
      <c r="K7579" s="362">
        <v>52928</v>
      </c>
      <c r="L7579" s="79" t="s">
        <v>774</v>
      </c>
      <c r="N7579" s="79" t="s">
        <v>752</v>
      </c>
      <c r="O7579" s="79" t="s">
        <v>785</v>
      </c>
      <c r="P7579" s="79" t="s">
        <v>781</v>
      </c>
    </row>
    <row r="7580" spans="11:16">
      <c r="K7580" s="362">
        <v>52929</v>
      </c>
      <c r="L7580" s="79" t="s">
        <v>767</v>
      </c>
      <c r="N7580" s="79" t="s">
        <v>750</v>
      </c>
      <c r="O7580" s="79" t="s">
        <v>752</v>
      </c>
      <c r="P7580" s="79" t="s">
        <v>754</v>
      </c>
    </row>
    <row r="7581" spans="11:16">
      <c r="K7581" s="362">
        <v>52930</v>
      </c>
      <c r="L7581" s="79" t="s">
        <v>769</v>
      </c>
      <c r="N7581" s="79" t="s">
        <v>751</v>
      </c>
      <c r="O7581" s="79" t="s">
        <v>752</v>
      </c>
      <c r="P7581" s="79" t="s">
        <v>780</v>
      </c>
    </row>
    <row r="7582" spans="11:16">
      <c r="K7582" s="362">
        <v>52931</v>
      </c>
      <c r="L7582" s="79" t="s">
        <v>770</v>
      </c>
      <c r="N7582" s="79" t="s">
        <v>750</v>
      </c>
      <c r="O7582" s="79" t="s">
        <v>777</v>
      </c>
      <c r="P7582" s="79" t="s">
        <v>754</v>
      </c>
    </row>
    <row r="7583" spans="11:16">
      <c r="K7583" s="362">
        <v>52932</v>
      </c>
      <c r="L7583" s="79" t="s">
        <v>771</v>
      </c>
      <c r="N7583" s="79" t="s">
        <v>750</v>
      </c>
      <c r="O7583" s="79" t="s">
        <v>777</v>
      </c>
      <c r="P7583" s="79" t="s">
        <v>775</v>
      </c>
    </row>
    <row r="7584" spans="11:16">
      <c r="K7584" s="362">
        <v>52933</v>
      </c>
      <c r="L7584" s="79" t="s">
        <v>772</v>
      </c>
      <c r="N7584" s="79" t="s">
        <v>779</v>
      </c>
      <c r="O7584" s="79" t="s">
        <v>786</v>
      </c>
      <c r="P7584" s="79" t="s">
        <v>775</v>
      </c>
    </row>
    <row r="7585" spans="11:16">
      <c r="K7585" s="362">
        <v>52934</v>
      </c>
      <c r="L7585" s="79" t="s">
        <v>773</v>
      </c>
      <c r="N7585" s="79" t="s">
        <v>750</v>
      </c>
      <c r="O7585" s="79" t="s">
        <v>752</v>
      </c>
      <c r="P7585" s="79" t="s">
        <v>754</v>
      </c>
    </row>
    <row r="7586" spans="11:16">
      <c r="K7586" s="362">
        <v>52935</v>
      </c>
      <c r="L7586" s="79" t="s">
        <v>774</v>
      </c>
      <c r="N7586" s="79" t="s">
        <v>779</v>
      </c>
      <c r="O7586" s="79" t="s">
        <v>753</v>
      </c>
      <c r="P7586" s="79" t="s">
        <v>754</v>
      </c>
    </row>
    <row r="7587" spans="11:16">
      <c r="K7587" s="362">
        <v>52936</v>
      </c>
      <c r="L7587" s="79" t="s">
        <v>767</v>
      </c>
      <c r="N7587" s="79" t="s">
        <v>780</v>
      </c>
      <c r="O7587" s="79" t="s">
        <v>776</v>
      </c>
      <c r="P7587" s="79" t="s">
        <v>783</v>
      </c>
    </row>
    <row r="7588" spans="11:16">
      <c r="K7588" s="362">
        <v>52937</v>
      </c>
      <c r="L7588" s="79" t="s">
        <v>769</v>
      </c>
      <c r="N7588" s="79" t="s">
        <v>754</v>
      </c>
      <c r="O7588" s="79" t="s">
        <v>781</v>
      </c>
      <c r="P7588" s="79" t="s">
        <v>752</v>
      </c>
    </row>
    <row r="7589" spans="11:16">
      <c r="K7589" s="362">
        <v>52938</v>
      </c>
      <c r="L7589" s="79" t="s">
        <v>770</v>
      </c>
      <c r="N7589" s="79" t="s">
        <v>780</v>
      </c>
      <c r="O7589" s="79" t="s">
        <v>750</v>
      </c>
      <c r="P7589" s="79" t="s">
        <v>778</v>
      </c>
    </row>
    <row r="7590" spans="11:16">
      <c r="K7590" s="362">
        <v>52939</v>
      </c>
      <c r="L7590" s="79" t="s">
        <v>771</v>
      </c>
      <c r="N7590" s="79" t="s">
        <v>775</v>
      </c>
      <c r="O7590" s="79" t="s">
        <v>750</v>
      </c>
      <c r="P7590" s="79" t="s">
        <v>752</v>
      </c>
    </row>
    <row r="7591" spans="11:16">
      <c r="K7591" s="362">
        <v>52940</v>
      </c>
      <c r="L7591" s="79" t="s">
        <v>772</v>
      </c>
      <c r="N7591" s="79" t="s">
        <v>754</v>
      </c>
      <c r="O7591" s="79" t="s">
        <v>781</v>
      </c>
      <c r="P7591" s="79" t="s">
        <v>777</v>
      </c>
    </row>
    <row r="7592" spans="11:16">
      <c r="K7592" s="362">
        <v>52941</v>
      </c>
      <c r="L7592" s="79" t="s">
        <v>773</v>
      </c>
      <c r="N7592" s="79" t="s">
        <v>780</v>
      </c>
      <c r="O7592" s="79" t="s">
        <v>750</v>
      </c>
      <c r="P7592" s="79" t="s">
        <v>783</v>
      </c>
    </row>
    <row r="7593" spans="11:16">
      <c r="K7593" s="362">
        <v>52942</v>
      </c>
      <c r="L7593" s="79" t="s">
        <v>774</v>
      </c>
      <c r="N7593" s="79" t="s">
        <v>758</v>
      </c>
      <c r="O7593" s="79" t="s">
        <v>750</v>
      </c>
      <c r="P7593" s="79" t="s">
        <v>752</v>
      </c>
    </row>
    <row r="7594" spans="11:16">
      <c r="K7594" s="362">
        <v>52943</v>
      </c>
      <c r="L7594" s="79" t="s">
        <v>767</v>
      </c>
      <c r="N7594" s="79" t="s">
        <v>782</v>
      </c>
      <c r="O7594" s="79" t="s">
        <v>758</v>
      </c>
      <c r="P7594" s="79" t="s">
        <v>776</v>
      </c>
    </row>
    <row r="7595" spans="11:16">
      <c r="K7595" s="362">
        <v>52944</v>
      </c>
      <c r="L7595" s="79" t="s">
        <v>769</v>
      </c>
      <c r="N7595" s="79" t="s">
        <v>753</v>
      </c>
      <c r="O7595" s="79" t="s">
        <v>775</v>
      </c>
      <c r="P7595" s="79" t="s">
        <v>779</v>
      </c>
    </row>
    <row r="7596" spans="11:16">
      <c r="K7596" s="362">
        <v>52945</v>
      </c>
      <c r="L7596" s="79" t="s">
        <v>770</v>
      </c>
      <c r="N7596" s="79" t="s">
        <v>783</v>
      </c>
      <c r="O7596" s="79" t="s">
        <v>754</v>
      </c>
      <c r="P7596" s="79" t="s">
        <v>781</v>
      </c>
    </row>
    <row r="7597" spans="11:16">
      <c r="K7597" s="362">
        <v>52946</v>
      </c>
      <c r="L7597" s="79" t="s">
        <v>771</v>
      </c>
      <c r="N7597" s="79" t="s">
        <v>783</v>
      </c>
      <c r="O7597" s="79" t="s">
        <v>754</v>
      </c>
      <c r="P7597" s="79" t="s">
        <v>750</v>
      </c>
    </row>
    <row r="7598" spans="11:16">
      <c r="K7598" s="362">
        <v>52947</v>
      </c>
      <c r="L7598" s="79" t="s">
        <v>772</v>
      </c>
      <c r="N7598" s="79" t="s">
        <v>752</v>
      </c>
      <c r="O7598" s="79" t="s">
        <v>754</v>
      </c>
      <c r="P7598" s="79" t="s">
        <v>781</v>
      </c>
    </row>
    <row r="7599" spans="11:16">
      <c r="K7599" s="362">
        <v>52948</v>
      </c>
      <c r="L7599" s="79" t="s">
        <v>773</v>
      </c>
      <c r="N7599" s="79" t="s">
        <v>783</v>
      </c>
      <c r="O7599" s="79" t="s">
        <v>754</v>
      </c>
      <c r="P7599" s="79" t="s">
        <v>776</v>
      </c>
    </row>
    <row r="7600" spans="11:16">
      <c r="K7600" s="362">
        <v>52949</v>
      </c>
      <c r="L7600" s="79" t="s">
        <v>774</v>
      </c>
      <c r="N7600" s="79" t="s">
        <v>752</v>
      </c>
      <c r="O7600" s="79" t="s">
        <v>754</v>
      </c>
      <c r="P7600" s="79" t="s">
        <v>750</v>
      </c>
    </row>
    <row r="7601" spans="11:16">
      <c r="K7601" s="362">
        <v>52950</v>
      </c>
      <c r="L7601" s="79" t="s">
        <v>767</v>
      </c>
      <c r="N7601" s="79" t="s">
        <v>776</v>
      </c>
      <c r="O7601" s="79" t="s">
        <v>782</v>
      </c>
      <c r="P7601" s="79" t="s">
        <v>754</v>
      </c>
    </row>
    <row r="7602" spans="11:16">
      <c r="K7602" s="362">
        <v>52951</v>
      </c>
      <c r="L7602" s="79" t="s">
        <v>769</v>
      </c>
      <c r="N7602" s="79" t="s">
        <v>750</v>
      </c>
      <c r="O7602" s="79" t="s">
        <v>752</v>
      </c>
      <c r="P7602" s="79" t="s">
        <v>754</v>
      </c>
    </row>
    <row r="7603" spans="11:16">
      <c r="K7603" s="362">
        <v>52952</v>
      </c>
      <c r="L7603" s="79" t="s">
        <v>770</v>
      </c>
      <c r="N7603" s="79" t="s">
        <v>776</v>
      </c>
      <c r="O7603" s="79" t="s">
        <v>782</v>
      </c>
      <c r="P7603" s="79" t="s">
        <v>754</v>
      </c>
    </row>
    <row r="7604" spans="11:16">
      <c r="K7604" s="362">
        <v>52953</v>
      </c>
      <c r="L7604" s="79" t="s">
        <v>771</v>
      </c>
      <c r="N7604" s="79" t="s">
        <v>751</v>
      </c>
      <c r="O7604" s="79" t="s">
        <v>782</v>
      </c>
      <c r="P7604" s="79" t="s">
        <v>754</v>
      </c>
    </row>
    <row r="7605" spans="11:16">
      <c r="K7605" s="362">
        <v>52954</v>
      </c>
      <c r="L7605" s="79" t="s">
        <v>772</v>
      </c>
      <c r="N7605" s="79" t="s">
        <v>776</v>
      </c>
      <c r="O7605" s="79" t="s">
        <v>752</v>
      </c>
      <c r="P7605" s="79" t="s">
        <v>785</v>
      </c>
    </row>
    <row r="7606" spans="11:16">
      <c r="K7606" s="362">
        <v>52955</v>
      </c>
      <c r="L7606" s="79" t="s">
        <v>773</v>
      </c>
      <c r="N7606" s="79" t="s">
        <v>750</v>
      </c>
      <c r="O7606" s="79" t="s">
        <v>752</v>
      </c>
      <c r="P7606" s="79" t="s">
        <v>754</v>
      </c>
    </row>
    <row r="7607" spans="11:16">
      <c r="K7607" s="362">
        <v>52956</v>
      </c>
      <c r="L7607" s="79" t="s">
        <v>774</v>
      </c>
      <c r="N7607" s="79" t="s">
        <v>784</v>
      </c>
      <c r="O7607" s="79" t="s">
        <v>752</v>
      </c>
      <c r="P7607" s="79" t="s">
        <v>780</v>
      </c>
    </row>
    <row r="7608" spans="11:16">
      <c r="K7608" s="362">
        <v>52957</v>
      </c>
      <c r="L7608" s="79" t="s">
        <v>767</v>
      </c>
      <c r="N7608" s="79" t="s">
        <v>754</v>
      </c>
      <c r="O7608" s="79" t="s">
        <v>779</v>
      </c>
      <c r="P7608" s="79" t="s">
        <v>777</v>
      </c>
    </row>
    <row r="7609" spans="11:16">
      <c r="K7609" s="362">
        <v>52958</v>
      </c>
      <c r="L7609" s="79" t="s">
        <v>769</v>
      </c>
      <c r="N7609" s="79" t="s">
        <v>754</v>
      </c>
      <c r="O7609" s="79" t="s">
        <v>781</v>
      </c>
      <c r="P7609" s="79" t="s">
        <v>752</v>
      </c>
    </row>
    <row r="7610" spans="11:16">
      <c r="K7610" s="362">
        <v>52959</v>
      </c>
      <c r="L7610" s="79" t="s">
        <v>770</v>
      </c>
      <c r="N7610" s="79" t="s">
        <v>790</v>
      </c>
      <c r="O7610" s="79" t="s">
        <v>779</v>
      </c>
      <c r="P7610" s="79" t="s">
        <v>783</v>
      </c>
    </row>
    <row r="7611" spans="11:16">
      <c r="K7611" s="362">
        <v>52960</v>
      </c>
      <c r="L7611" s="79" t="s">
        <v>771</v>
      </c>
      <c r="N7611" s="79" t="s">
        <v>754</v>
      </c>
      <c r="O7611" s="79" t="s">
        <v>781</v>
      </c>
      <c r="P7611" s="79" t="s">
        <v>752</v>
      </c>
    </row>
    <row r="7612" spans="11:16">
      <c r="K7612" s="362">
        <v>52961</v>
      </c>
      <c r="L7612" s="79" t="s">
        <v>772</v>
      </c>
      <c r="N7612" s="79" t="s">
        <v>754</v>
      </c>
      <c r="O7612" s="79" t="s">
        <v>792</v>
      </c>
      <c r="P7612" s="79" t="s">
        <v>752</v>
      </c>
    </row>
    <row r="7613" spans="11:16">
      <c r="K7613" s="362">
        <v>52962</v>
      </c>
      <c r="L7613" s="79" t="s">
        <v>773</v>
      </c>
      <c r="N7613" s="79" t="s">
        <v>780</v>
      </c>
      <c r="O7613" s="79" t="s">
        <v>750</v>
      </c>
      <c r="P7613" s="79" t="s">
        <v>752</v>
      </c>
    </row>
    <row r="7614" spans="11:16">
      <c r="K7614" s="362">
        <v>52963</v>
      </c>
      <c r="L7614" s="79" t="s">
        <v>774</v>
      </c>
      <c r="N7614" s="79" t="s">
        <v>754</v>
      </c>
      <c r="O7614" s="79" t="s">
        <v>750</v>
      </c>
      <c r="P7614" s="79" t="s">
        <v>777</v>
      </c>
    </row>
    <row r="7615" spans="11:16">
      <c r="K7615" s="362">
        <v>52964</v>
      </c>
      <c r="L7615" s="79" t="s">
        <v>767</v>
      </c>
      <c r="N7615" s="79" t="s">
        <v>782</v>
      </c>
      <c r="O7615" s="79" t="s">
        <v>754</v>
      </c>
      <c r="P7615" s="79" t="s">
        <v>750</v>
      </c>
    </row>
    <row r="7616" spans="11:16">
      <c r="K7616" s="362">
        <v>52965</v>
      </c>
      <c r="L7616" s="79" t="s">
        <v>769</v>
      </c>
      <c r="N7616" s="79" t="s">
        <v>753</v>
      </c>
      <c r="O7616" s="79" t="s">
        <v>775</v>
      </c>
      <c r="P7616" s="79" t="s">
        <v>750</v>
      </c>
    </row>
    <row r="7617" spans="11:16">
      <c r="K7617" s="362">
        <v>52966</v>
      </c>
      <c r="L7617" s="79" t="s">
        <v>770</v>
      </c>
      <c r="N7617" s="79" t="s">
        <v>752</v>
      </c>
      <c r="O7617" s="79" t="s">
        <v>785</v>
      </c>
      <c r="P7617" s="79" t="s">
        <v>776</v>
      </c>
    </row>
    <row r="7618" spans="11:16">
      <c r="K7618" s="362">
        <v>52967</v>
      </c>
      <c r="L7618" s="79" t="s">
        <v>771</v>
      </c>
      <c r="N7618" s="79" t="s">
        <v>777</v>
      </c>
      <c r="O7618" s="79" t="s">
        <v>775</v>
      </c>
      <c r="P7618" s="79" t="s">
        <v>750</v>
      </c>
    </row>
    <row r="7619" spans="11:16">
      <c r="K7619" s="362">
        <v>52968</v>
      </c>
      <c r="L7619" s="79" t="s">
        <v>772</v>
      </c>
      <c r="N7619" s="79" t="s">
        <v>777</v>
      </c>
      <c r="O7619" s="79" t="s">
        <v>775</v>
      </c>
      <c r="P7619" s="79" t="s">
        <v>791</v>
      </c>
    </row>
    <row r="7620" spans="11:16">
      <c r="K7620" s="362">
        <v>52969</v>
      </c>
      <c r="L7620" s="79" t="s">
        <v>773</v>
      </c>
      <c r="N7620" s="79" t="s">
        <v>752</v>
      </c>
      <c r="O7620" s="79" t="s">
        <v>754</v>
      </c>
      <c r="P7620" s="79" t="s">
        <v>792</v>
      </c>
    </row>
    <row r="7621" spans="11:16">
      <c r="K7621" s="362">
        <v>52970</v>
      </c>
      <c r="L7621" s="79" t="s">
        <v>774</v>
      </c>
      <c r="N7621" s="79" t="s">
        <v>752</v>
      </c>
      <c r="O7621" s="79" t="s">
        <v>775</v>
      </c>
      <c r="P7621" s="79" t="s">
        <v>784</v>
      </c>
    </row>
    <row r="7622" spans="11:16">
      <c r="K7622" s="362">
        <v>52971</v>
      </c>
      <c r="L7622" s="79" t="s">
        <v>767</v>
      </c>
      <c r="N7622" s="79" t="s">
        <v>776</v>
      </c>
      <c r="O7622" s="79" t="s">
        <v>752</v>
      </c>
      <c r="P7622" s="79" t="s">
        <v>754</v>
      </c>
    </row>
    <row r="7623" spans="11:16">
      <c r="K7623" s="362">
        <v>52972</v>
      </c>
      <c r="L7623" s="79" t="s">
        <v>769</v>
      </c>
      <c r="N7623" s="79" t="s">
        <v>784</v>
      </c>
      <c r="O7623" s="79" t="s">
        <v>786</v>
      </c>
      <c r="P7623" s="79" t="s">
        <v>785</v>
      </c>
    </row>
    <row r="7624" spans="11:16">
      <c r="K7624" s="362">
        <v>52973</v>
      </c>
      <c r="L7624" s="79" t="s">
        <v>770</v>
      </c>
      <c r="N7624" s="79" t="s">
        <v>791</v>
      </c>
      <c r="O7624" s="79" t="s">
        <v>752</v>
      </c>
      <c r="P7624" s="79" t="s">
        <v>754</v>
      </c>
    </row>
    <row r="7625" spans="11:16">
      <c r="K7625" s="362">
        <v>52974</v>
      </c>
      <c r="L7625" s="79" t="s">
        <v>771</v>
      </c>
      <c r="N7625" s="79" t="s">
        <v>791</v>
      </c>
      <c r="O7625" s="79" t="s">
        <v>753</v>
      </c>
      <c r="P7625" s="79" t="s">
        <v>775</v>
      </c>
    </row>
    <row r="7626" spans="11:16">
      <c r="K7626" s="362">
        <v>52975</v>
      </c>
      <c r="L7626" s="79" t="s">
        <v>772</v>
      </c>
      <c r="N7626" s="79" t="s">
        <v>776</v>
      </c>
      <c r="O7626" s="79" t="s">
        <v>752</v>
      </c>
      <c r="P7626" s="79" t="s">
        <v>754</v>
      </c>
    </row>
    <row r="7627" spans="11:16">
      <c r="K7627" s="362">
        <v>52976</v>
      </c>
      <c r="L7627" s="79" t="s">
        <v>773</v>
      </c>
      <c r="N7627" s="79" t="s">
        <v>779</v>
      </c>
      <c r="O7627" s="79" t="s">
        <v>777</v>
      </c>
      <c r="P7627" s="79" t="s">
        <v>780</v>
      </c>
    </row>
    <row r="7628" spans="11:16">
      <c r="K7628" s="362">
        <v>52977</v>
      </c>
      <c r="L7628" s="79" t="s">
        <v>774</v>
      </c>
      <c r="N7628" s="79" t="s">
        <v>750</v>
      </c>
      <c r="O7628" s="79" t="s">
        <v>777</v>
      </c>
      <c r="P7628" s="79" t="s">
        <v>754</v>
      </c>
    </row>
    <row r="7629" spans="11:16">
      <c r="K7629" s="362">
        <v>52978</v>
      </c>
      <c r="L7629" s="79" t="s">
        <v>767</v>
      </c>
      <c r="N7629" s="79" t="s">
        <v>789</v>
      </c>
      <c r="O7629" s="79" t="s">
        <v>779</v>
      </c>
      <c r="P7629" s="79" t="s">
        <v>782</v>
      </c>
    </row>
    <row r="7630" spans="11:16">
      <c r="K7630" s="362">
        <v>52979</v>
      </c>
      <c r="L7630" s="79" t="s">
        <v>769</v>
      </c>
      <c r="N7630" s="79" t="s">
        <v>754</v>
      </c>
      <c r="O7630" s="79" t="s">
        <v>781</v>
      </c>
      <c r="P7630" s="79" t="s">
        <v>777</v>
      </c>
    </row>
    <row r="7631" spans="11:16">
      <c r="K7631" s="362">
        <v>52980</v>
      </c>
      <c r="L7631" s="79" t="s">
        <v>770</v>
      </c>
      <c r="N7631" s="79" t="s">
        <v>754</v>
      </c>
      <c r="O7631" s="79" t="s">
        <v>750</v>
      </c>
      <c r="P7631" s="79" t="s">
        <v>752</v>
      </c>
    </row>
    <row r="7632" spans="11:16">
      <c r="K7632" s="362">
        <v>52981</v>
      </c>
      <c r="L7632" s="79" t="s">
        <v>771</v>
      </c>
      <c r="N7632" s="79" t="s">
        <v>758</v>
      </c>
      <c r="O7632" s="79" t="s">
        <v>750</v>
      </c>
      <c r="P7632" s="79" t="s">
        <v>782</v>
      </c>
    </row>
    <row r="7633" spans="11:16">
      <c r="K7633" s="362">
        <v>52982</v>
      </c>
      <c r="L7633" s="79" t="s">
        <v>772</v>
      </c>
      <c r="N7633" s="79" t="s">
        <v>754</v>
      </c>
      <c r="O7633" s="79" t="s">
        <v>781</v>
      </c>
      <c r="P7633" s="79" t="s">
        <v>752</v>
      </c>
    </row>
    <row r="7634" spans="11:16">
      <c r="K7634" s="362">
        <v>52983</v>
      </c>
      <c r="L7634" s="79" t="s">
        <v>773</v>
      </c>
      <c r="N7634" s="79" t="s">
        <v>754</v>
      </c>
      <c r="O7634" s="79" t="s">
        <v>781</v>
      </c>
      <c r="P7634" s="79" t="s">
        <v>783</v>
      </c>
    </row>
    <row r="7635" spans="11:16">
      <c r="K7635" s="362">
        <v>52984</v>
      </c>
      <c r="L7635" s="79" t="s">
        <v>774</v>
      </c>
      <c r="N7635" s="79" t="s">
        <v>780</v>
      </c>
      <c r="O7635" s="79" t="s">
        <v>791</v>
      </c>
      <c r="P7635" s="79" t="s">
        <v>783</v>
      </c>
    </row>
    <row r="7636" spans="11:16">
      <c r="K7636" s="362">
        <v>52985</v>
      </c>
      <c r="L7636" s="79" t="s">
        <v>767</v>
      </c>
      <c r="N7636" s="79" t="s">
        <v>752</v>
      </c>
      <c r="O7636" s="79" t="s">
        <v>754</v>
      </c>
      <c r="P7636" s="79" t="s">
        <v>750</v>
      </c>
    </row>
    <row r="7637" spans="11:16">
      <c r="K7637" s="362">
        <v>52986</v>
      </c>
      <c r="L7637" s="79" t="s">
        <v>769</v>
      </c>
      <c r="N7637" s="79" t="s">
        <v>782</v>
      </c>
      <c r="O7637" s="79" t="s">
        <v>758</v>
      </c>
      <c r="P7637" s="79" t="s">
        <v>750</v>
      </c>
    </row>
    <row r="7638" spans="11:16">
      <c r="K7638" s="362">
        <v>52987</v>
      </c>
      <c r="L7638" s="79" t="s">
        <v>770</v>
      </c>
      <c r="N7638" s="79" t="s">
        <v>782</v>
      </c>
      <c r="O7638" s="79" t="s">
        <v>775</v>
      </c>
      <c r="P7638" s="79" t="s">
        <v>776</v>
      </c>
    </row>
    <row r="7639" spans="11:16">
      <c r="K7639" s="362">
        <v>52988</v>
      </c>
      <c r="L7639" s="79" t="s">
        <v>771</v>
      </c>
      <c r="N7639" s="79" t="s">
        <v>752</v>
      </c>
      <c r="O7639" s="79" t="s">
        <v>785</v>
      </c>
      <c r="P7639" s="79" t="s">
        <v>750</v>
      </c>
    </row>
    <row r="7640" spans="11:16">
      <c r="K7640" s="362">
        <v>52989</v>
      </c>
      <c r="L7640" s="79" t="s">
        <v>772</v>
      </c>
      <c r="N7640" s="79" t="s">
        <v>782</v>
      </c>
      <c r="O7640" s="79" t="s">
        <v>754</v>
      </c>
      <c r="P7640" s="79" t="s">
        <v>784</v>
      </c>
    </row>
    <row r="7641" spans="11:16">
      <c r="K7641" s="362">
        <v>52990</v>
      </c>
      <c r="L7641" s="79" t="s">
        <v>773</v>
      </c>
      <c r="N7641" s="79" t="s">
        <v>752</v>
      </c>
      <c r="O7641" s="79" t="s">
        <v>790</v>
      </c>
      <c r="P7641" s="79" t="s">
        <v>750</v>
      </c>
    </row>
    <row r="7642" spans="11:16">
      <c r="K7642" s="362">
        <v>52991</v>
      </c>
      <c r="L7642" s="79" t="s">
        <v>774</v>
      </c>
      <c r="N7642" s="79" t="s">
        <v>752</v>
      </c>
      <c r="O7642" s="79" t="s">
        <v>754</v>
      </c>
      <c r="P7642" s="79" t="s">
        <v>779</v>
      </c>
    </row>
    <row r="7643" spans="11:16">
      <c r="K7643" s="362">
        <v>52992</v>
      </c>
      <c r="L7643" s="79" t="s">
        <v>767</v>
      </c>
      <c r="N7643" s="79" t="s">
        <v>750</v>
      </c>
      <c r="O7643" s="79" t="s">
        <v>782</v>
      </c>
      <c r="P7643" s="79" t="s">
        <v>754</v>
      </c>
    </row>
    <row r="7644" spans="11:16">
      <c r="K7644" s="362">
        <v>52993</v>
      </c>
      <c r="L7644" s="79" t="s">
        <v>769</v>
      </c>
      <c r="N7644" s="79" t="s">
        <v>784</v>
      </c>
      <c r="O7644" s="79" t="s">
        <v>752</v>
      </c>
      <c r="P7644" s="79" t="s">
        <v>754</v>
      </c>
    </row>
    <row r="7645" spans="11:16">
      <c r="K7645" s="362">
        <v>52994</v>
      </c>
      <c r="L7645" s="79" t="s">
        <v>770</v>
      </c>
      <c r="N7645" s="79" t="s">
        <v>750</v>
      </c>
      <c r="O7645" s="79" t="s">
        <v>777</v>
      </c>
      <c r="P7645" s="79" t="s">
        <v>754</v>
      </c>
    </row>
    <row r="7646" spans="11:16">
      <c r="K7646" s="362">
        <v>52995</v>
      </c>
      <c r="L7646" s="79" t="s">
        <v>771</v>
      </c>
      <c r="N7646" s="79" t="s">
        <v>750</v>
      </c>
      <c r="O7646" s="79" t="s">
        <v>787</v>
      </c>
      <c r="P7646" s="79" t="s">
        <v>785</v>
      </c>
    </row>
    <row r="7647" spans="11:16">
      <c r="K7647" s="362">
        <v>52996</v>
      </c>
      <c r="L7647" s="79" t="s">
        <v>772</v>
      </c>
      <c r="N7647" s="79" t="s">
        <v>779</v>
      </c>
      <c r="O7647" s="79" t="s">
        <v>752</v>
      </c>
      <c r="P7647" s="79" t="s">
        <v>775</v>
      </c>
    </row>
    <row r="7648" spans="11:16">
      <c r="K7648" s="362">
        <v>52997</v>
      </c>
      <c r="L7648" s="79" t="s">
        <v>773</v>
      </c>
      <c r="N7648" s="79" t="s">
        <v>779</v>
      </c>
      <c r="O7648" s="79" t="s">
        <v>777</v>
      </c>
      <c r="P7648" s="79" t="s">
        <v>789</v>
      </c>
    </row>
    <row r="7649" spans="11:16">
      <c r="K7649" s="362">
        <v>52998</v>
      </c>
      <c r="L7649" s="79" t="s">
        <v>774</v>
      </c>
      <c r="N7649" s="79" t="s">
        <v>776</v>
      </c>
      <c r="O7649" s="79" t="s">
        <v>752</v>
      </c>
      <c r="P7649" s="79" t="s">
        <v>775</v>
      </c>
    </row>
    <row r="7650" spans="11:16">
      <c r="K7650" s="362">
        <v>52999</v>
      </c>
      <c r="L7650" s="79" t="s">
        <v>767</v>
      </c>
      <c r="N7650" s="79" t="s">
        <v>775</v>
      </c>
      <c r="O7650" s="79" t="s">
        <v>779</v>
      </c>
      <c r="P7650" s="79" t="s">
        <v>778</v>
      </c>
    </row>
    <row r="7651" spans="11:16">
      <c r="K7651" s="362">
        <v>53000</v>
      </c>
      <c r="L7651" s="79" t="s">
        <v>769</v>
      </c>
      <c r="N7651" s="79" t="s">
        <v>754</v>
      </c>
      <c r="O7651" s="79" t="s">
        <v>750</v>
      </c>
      <c r="P7651" s="79" t="s">
        <v>752</v>
      </c>
    </row>
    <row r="7652" spans="11:16">
      <c r="K7652" s="362">
        <v>53001</v>
      </c>
      <c r="L7652" s="79" t="s">
        <v>770</v>
      </c>
      <c r="N7652" s="79" t="s">
        <v>789</v>
      </c>
      <c r="O7652" s="79" t="s">
        <v>781</v>
      </c>
      <c r="P7652" s="79" t="s">
        <v>752</v>
      </c>
    </row>
    <row r="7653" spans="11:16">
      <c r="K7653" s="362">
        <v>53002</v>
      </c>
      <c r="L7653" s="79" t="s">
        <v>771</v>
      </c>
      <c r="N7653" s="79" t="s">
        <v>758</v>
      </c>
      <c r="O7653" s="79" t="s">
        <v>750</v>
      </c>
      <c r="P7653" s="79" t="s">
        <v>752</v>
      </c>
    </row>
    <row r="7654" spans="11:16">
      <c r="K7654" s="362">
        <v>53003</v>
      </c>
      <c r="L7654" s="79" t="s">
        <v>772</v>
      </c>
      <c r="N7654" s="79" t="s">
        <v>780</v>
      </c>
      <c r="O7654" s="79" t="s">
        <v>750</v>
      </c>
      <c r="P7654" s="79" t="s">
        <v>752</v>
      </c>
    </row>
    <row r="7655" spans="11:16">
      <c r="K7655" s="362">
        <v>53004</v>
      </c>
      <c r="L7655" s="79" t="s">
        <v>773</v>
      </c>
      <c r="N7655" s="79" t="s">
        <v>754</v>
      </c>
      <c r="O7655" s="79" t="s">
        <v>751</v>
      </c>
      <c r="P7655" s="79" t="s">
        <v>782</v>
      </c>
    </row>
    <row r="7656" spans="11:16">
      <c r="K7656" s="362">
        <v>53005</v>
      </c>
      <c r="L7656" s="79" t="s">
        <v>774</v>
      </c>
      <c r="N7656" s="79" t="s">
        <v>754</v>
      </c>
      <c r="O7656" s="79" t="s">
        <v>750</v>
      </c>
      <c r="P7656" s="79" t="s">
        <v>752</v>
      </c>
    </row>
    <row r="7657" spans="11:16">
      <c r="K7657" s="362">
        <v>53006</v>
      </c>
      <c r="L7657" s="79" t="s">
        <v>767</v>
      </c>
      <c r="N7657" s="79" t="s">
        <v>782</v>
      </c>
      <c r="O7657" s="79" t="s">
        <v>775</v>
      </c>
      <c r="P7657" s="79" t="s">
        <v>750</v>
      </c>
    </row>
    <row r="7658" spans="11:16">
      <c r="K7658" s="362">
        <v>53007</v>
      </c>
      <c r="L7658" s="79" t="s">
        <v>769</v>
      </c>
      <c r="N7658" s="79" t="s">
        <v>752</v>
      </c>
      <c r="O7658" s="79" t="s">
        <v>754</v>
      </c>
      <c r="P7658" s="79" t="s">
        <v>781</v>
      </c>
    </row>
    <row r="7659" spans="11:16">
      <c r="K7659" s="362">
        <v>53008</v>
      </c>
      <c r="L7659" s="79" t="s">
        <v>770</v>
      </c>
      <c r="N7659" s="79" t="s">
        <v>777</v>
      </c>
      <c r="O7659" s="79" t="s">
        <v>780</v>
      </c>
      <c r="P7659" s="79" t="s">
        <v>750</v>
      </c>
    </row>
    <row r="7660" spans="11:16">
      <c r="K7660" s="362">
        <v>53009</v>
      </c>
      <c r="L7660" s="79" t="s">
        <v>771</v>
      </c>
      <c r="N7660" s="79" t="s">
        <v>783</v>
      </c>
      <c r="O7660" s="79" t="s">
        <v>758</v>
      </c>
      <c r="P7660" s="79" t="s">
        <v>750</v>
      </c>
    </row>
    <row r="7661" spans="11:16">
      <c r="K7661" s="362">
        <v>53010</v>
      </c>
      <c r="L7661" s="79" t="s">
        <v>772</v>
      </c>
      <c r="N7661" s="79" t="s">
        <v>752</v>
      </c>
      <c r="O7661" s="79" t="s">
        <v>780</v>
      </c>
      <c r="P7661" s="79" t="s">
        <v>751</v>
      </c>
    </row>
    <row r="7662" spans="11:16">
      <c r="K7662" s="362">
        <v>53011</v>
      </c>
      <c r="L7662" s="79" t="s">
        <v>773</v>
      </c>
      <c r="N7662" s="79" t="s">
        <v>783</v>
      </c>
      <c r="O7662" s="79" t="s">
        <v>758</v>
      </c>
      <c r="P7662" s="79" t="s">
        <v>776</v>
      </c>
    </row>
    <row r="7663" spans="11:16">
      <c r="K7663" s="362">
        <v>53012</v>
      </c>
      <c r="L7663" s="79" t="s">
        <v>774</v>
      </c>
      <c r="N7663" s="79" t="s">
        <v>782</v>
      </c>
      <c r="O7663" s="79" t="s">
        <v>775</v>
      </c>
      <c r="P7663" s="79" t="s">
        <v>750</v>
      </c>
    </row>
    <row r="7664" spans="11:16">
      <c r="K7664" s="362">
        <v>53013</v>
      </c>
      <c r="L7664" s="79" t="s">
        <v>767</v>
      </c>
      <c r="N7664" s="79" t="s">
        <v>781</v>
      </c>
      <c r="O7664" s="79" t="s">
        <v>783</v>
      </c>
      <c r="P7664" s="79" t="s">
        <v>754</v>
      </c>
    </row>
    <row r="7665" spans="11:16">
      <c r="K7665" s="362">
        <v>53014</v>
      </c>
      <c r="L7665" s="79" t="s">
        <v>769</v>
      </c>
      <c r="N7665" s="79" t="s">
        <v>750</v>
      </c>
      <c r="O7665" s="79" t="s">
        <v>752</v>
      </c>
      <c r="P7665" s="79" t="s">
        <v>754</v>
      </c>
    </row>
    <row r="7666" spans="11:16">
      <c r="K7666" s="362">
        <v>53015</v>
      </c>
      <c r="L7666" s="79" t="s">
        <v>770</v>
      </c>
      <c r="N7666" s="79" t="s">
        <v>781</v>
      </c>
      <c r="O7666" s="79" t="s">
        <v>783</v>
      </c>
      <c r="P7666" s="79" t="s">
        <v>754</v>
      </c>
    </row>
    <row r="7667" spans="11:16">
      <c r="K7667" s="362">
        <v>53016</v>
      </c>
      <c r="L7667" s="79" t="s">
        <v>771</v>
      </c>
      <c r="N7667" s="79" t="s">
        <v>776</v>
      </c>
      <c r="O7667" s="79" t="s">
        <v>752</v>
      </c>
      <c r="P7667" s="79" t="s">
        <v>754</v>
      </c>
    </row>
    <row r="7668" spans="11:16">
      <c r="K7668" s="362">
        <v>53017</v>
      </c>
      <c r="L7668" s="79" t="s">
        <v>772</v>
      </c>
      <c r="N7668" s="79" t="s">
        <v>750</v>
      </c>
      <c r="O7668" s="79" t="s">
        <v>783</v>
      </c>
      <c r="P7668" s="79" t="s">
        <v>780</v>
      </c>
    </row>
    <row r="7669" spans="11:16">
      <c r="K7669" s="362">
        <v>53018</v>
      </c>
      <c r="L7669" s="79" t="s">
        <v>773</v>
      </c>
      <c r="N7669" s="79" t="s">
        <v>750</v>
      </c>
      <c r="O7669" s="79" t="s">
        <v>752</v>
      </c>
      <c r="P7669" s="79" t="s">
        <v>754</v>
      </c>
    </row>
    <row r="7670" spans="11:16">
      <c r="K7670" s="362">
        <v>53019</v>
      </c>
      <c r="L7670" s="79" t="s">
        <v>774</v>
      </c>
      <c r="N7670" s="79" t="s">
        <v>750</v>
      </c>
      <c r="O7670" s="79" t="s">
        <v>783</v>
      </c>
      <c r="P7670" s="79" t="s">
        <v>780</v>
      </c>
    </row>
    <row r="7671" spans="11:16">
      <c r="K7671" s="362">
        <v>53020</v>
      </c>
      <c r="L7671" s="79" t="s">
        <v>767</v>
      </c>
      <c r="N7671" s="79" t="s">
        <v>754</v>
      </c>
      <c r="O7671" s="79" t="s">
        <v>751</v>
      </c>
      <c r="P7671" s="79" t="s">
        <v>782</v>
      </c>
    </row>
    <row r="7672" spans="11:16">
      <c r="K7672" s="362">
        <v>53021</v>
      </c>
      <c r="L7672" s="79" t="s">
        <v>769</v>
      </c>
      <c r="N7672" s="79" t="s">
        <v>754</v>
      </c>
      <c r="O7672" s="79" t="s">
        <v>776</v>
      </c>
      <c r="P7672" s="79" t="s">
        <v>752</v>
      </c>
    </row>
    <row r="7673" spans="11:16">
      <c r="K7673" s="362">
        <v>53022</v>
      </c>
      <c r="L7673" s="79" t="s">
        <v>770</v>
      </c>
      <c r="N7673" s="79" t="s">
        <v>785</v>
      </c>
      <c r="O7673" s="79" t="s">
        <v>750</v>
      </c>
      <c r="P7673" s="79" t="s">
        <v>752</v>
      </c>
    </row>
    <row r="7674" spans="11:16">
      <c r="K7674" s="362">
        <v>53023</v>
      </c>
      <c r="L7674" s="79" t="s">
        <v>771</v>
      </c>
      <c r="N7674" s="79" t="s">
        <v>754</v>
      </c>
      <c r="O7674" s="79" t="s">
        <v>784</v>
      </c>
      <c r="P7674" s="79" t="s">
        <v>752</v>
      </c>
    </row>
    <row r="7675" spans="11:16">
      <c r="K7675" s="362">
        <v>53024</v>
      </c>
      <c r="L7675" s="79" t="s">
        <v>772</v>
      </c>
      <c r="N7675" s="79" t="s">
        <v>780</v>
      </c>
      <c r="O7675" s="79" t="s">
        <v>781</v>
      </c>
      <c r="P7675" s="79" t="s">
        <v>752</v>
      </c>
    </row>
    <row r="7676" spans="11:16">
      <c r="K7676" s="362">
        <v>53025</v>
      </c>
      <c r="L7676" s="79" t="s">
        <v>773</v>
      </c>
      <c r="N7676" s="79" t="s">
        <v>754</v>
      </c>
      <c r="O7676" s="79" t="s">
        <v>781</v>
      </c>
      <c r="P7676" s="79" t="s">
        <v>783</v>
      </c>
    </row>
    <row r="7677" spans="11:16">
      <c r="K7677" s="362">
        <v>53026</v>
      </c>
      <c r="L7677" s="79" t="s">
        <v>774</v>
      </c>
      <c r="N7677" s="79" t="s">
        <v>780</v>
      </c>
      <c r="O7677" s="79" t="s">
        <v>791</v>
      </c>
      <c r="P7677" s="79" t="s">
        <v>783</v>
      </c>
    </row>
    <row r="7678" spans="11:16">
      <c r="K7678" s="362">
        <v>53027</v>
      </c>
      <c r="L7678" s="79" t="s">
        <v>767</v>
      </c>
      <c r="N7678" s="79" t="s">
        <v>752</v>
      </c>
      <c r="O7678" s="79" t="s">
        <v>754</v>
      </c>
      <c r="P7678" s="79" t="s">
        <v>750</v>
      </c>
    </row>
    <row r="7679" spans="11:16">
      <c r="K7679" s="362">
        <v>53028</v>
      </c>
      <c r="L7679" s="79" t="s">
        <v>769</v>
      </c>
      <c r="N7679" s="79" t="s">
        <v>782</v>
      </c>
      <c r="O7679" s="79" t="s">
        <v>758</v>
      </c>
      <c r="P7679" s="79" t="s">
        <v>750</v>
      </c>
    </row>
    <row r="7680" spans="11:16">
      <c r="K7680" s="362">
        <v>53029</v>
      </c>
      <c r="L7680" s="79" t="s">
        <v>770</v>
      </c>
      <c r="N7680" s="79" t="s">
        <v>782</v>
      </c>
      <c r="O7680" s="79" t="s">
        <v>775</v>
      </c>
      <c r="P7680" s="79" t="s">
        <v>776</v>
      </c>
    </row>
    <row r="7681" spans="11:16">
      <c r="K7681" s="362">
        <v>53030</v>
      </c>
      <c r="L7681" s="79" t="s">
        <v>771</v>
      </c>
      <c r="N7681" s="79" t="s">
        <v>752</v>
      </c>
      <c r="O7681" s="79" t="s">
        <v>785</v>
      </c>
      <c r="P7681" s="79" t="s">
        <v>750</v>
      </c>
    </row>
    <row r="7682" spans="11:16">
      <c r="K7682" s="362">
        <v>53031</v>
      </c>
      <c r="L7682" s="79" t="s">
        <v>772</v>
      </c>
      <c r="N7682" s="79" t="s">
        <v>782</v>
      </c>
      <c r="O7682" s="79" t="s">
        <v>754</v>
      </c>
      <c r="P7682" s="79" t="s">
        <v>784</v>
      </c>
    </row>
    <row r="7683" spans="11:16">
      <c r="K7683" s="362">
        <v>53032</v>
      </c>
      <c r="L7683" s="79" t="s">
        <v>773</v>
      </c>
      <c r="N7683" s="79" t="s">
        <v>752</v>
      </c>
      <c r="O7683" s="79" t="s">
        <v>790</v>
      </c>
      <c r="P7683" s="79" t="s">
        <v>750</v>
      </c>
    </row>
    <row r="7684" spans="11:16">
      <c r="K7684" s="362">
        <v>53033</v>
      </c>
      <c r="L7684" s="79" t="s">
        <v>774</v>
      </c>
      <c r="N7684" s="79" t="s">
        <v>752</v>
      </c>
      <c r="O7684" s="79" t="s">
        <v>754</v>
      </c>
      <c r="P7684" s="79" t="s">
        <v>779</v>
      </c>
    </row>
    <row r="7685" spans="11:16">
      <c r="K7685" s="362">
        <v>53034</v>
      </c>
      <c r="L7685" s="79" t="s">
        <v>767</v>
      </c>
      <c r="N7685" s="79" t="s">
        <v>750</v>
      </c>
      <c r="O7685" s="79" t="s">
        <v>782</v>
      </c>
      <c r="P7685" s="79" t="s">
        <v>754</v>
      </c>
    </row>
    <row r="7686" spans="11:16">
      <c r="K7686" s="362">
        <v>53035</v>
      </c>
      <c r="L7686" s="79" t="s">
        <v>769</v>
      </c>
      <c r="N7686" s="79" t="s">
        <v>784</v>
      </c>
      <c r="O7686" s="79" t="s">
        <v>752</v>
      </c>
      <c r="P7686" s="79" t="s">
        <v>754</v>
      </c>
    </row>
    <row r="7687" spans="11:16">
      <c r="K7687" s="362">
        <v>53036</v>
      </c>
      <c r="L7687" s="79" t="s">
        <v>770</v>
      </c>
      <c r="N7687" s="79" t="s">
        <v>750</v>
      </c>
      <c r="O7687" s="79" t="s">
        <v>777</v>
      </c>
      <c r="P7687" s="79" t="s">
        <v>754</v>
      </c>
    </row>
    <row r="7688" spans="11:16">
      <c r="K7688" s="362">
        <v>53037</v>
      </c>
      <c r="L7688" s="79" t="s">
        <v>771</v>
      </c>
      <c r="N7688" s="79" t="s">
        <v>750</v>
      </c>
      <c r="O7688" s="79" t="s">
        <v>787</v>
      </c>
      <c r="P7688" s="79" t="s">
        <v>788</v>
      </c>
    </row>
    <row r="7689" spans="11:16">
      <c r="K7689" s="362">
        <v>53038</v>
      </c>
      <c r="L7689" s="79" t="s">
        <v>772</v>
      </c>
      <c r="N7689" s="79" t="s">
        <v>750</v>
      </c>
      <c r="O7689" s="79" t="s">
        <v>783</v>
      </c>
      <c r="P7689" s="79" t="s">
        <v>758</v>
      </c>
    </row>
    <row r="7690" spans="11:16">
      <c r="K7690" s="362">
        <v>53039</v>
      </c>
      <c r="L7690" s="79" t="s">
        <v>773</v>
      </c>
      <c r="N7690" s="79" t="s">
        <v>779</v>
      </c>
      <c r="O7690" s="79" t="s">
        <v>777</v>
      </c>
      <c r="P7690" s="79" t="s">
        <v>775</v>
      </c>
    </row>
    <row r="7691" spans="11:16">
      <c r="K7691" s="362">
        <v>53040</v>
      </c>
      <c r="L7691" s="79" t="s">
        <v>774</v>
      </c>
      <c r="N7691" s="79" t="s">
        <v>784</v>
      </c>
      <c r="O7691" s="79" t="s">
        <v>752</v>
      </c>
      <c r="P7691" s="79" t="s">
        <v>754</v>
      </c>
    </row>
    <row r="7692" spans="11:16">
      <c r="K7692" s="362">
        <v>53041</v>
      </c>
      <c r="L7692" s="79" t="s">
        <v>767</v>
      </c>
      <c r="N7692" s="79" t="s">
        <v>758</v>
      </c>
      <c r="O7692" s="79" t="s">
        <v>781</v>
      </c>
      <c r="P7692" s="79" t="s">
        <v>777</v>
      </c>
    </row>
    <row r="7693" spans="11:16">
      <c r="K7693" s="362">
        <v>53042</v>
      </c>
      <c r="L7693" s="79" t="s">
        <v>769</v>
      </c>
      <c r="N7693" s="79" t="s">
        <v>785</v>
      </c>
      <c r="O7693" s="79" t="s">
        <v>791</v>
      </c>
      <c r="P7693" s="79" t="s">
        <v>782</v>
      </c>
    </row>
    <row r="7694" spans="11:16">
      <c r="K7694" s="362">
        <v>53043</v>
      </c>
      <c r="L7694" s="79" t="s">
        <v>770</v>
      </c>
      <c r="N7694" s="79" t="s">
        <v>775</v>
      </c>
      <c r="O7694" s="79" t="s">
        <v>779</v>
      </c>
      <c r="P7694" s="79" t="s">
        <v>752</v>
      </c>
    </row>
    <row r="7695" spans="11:16">
      <c r="K7695" s="362">
        <v>53044</v>
      </c>
      <c r="L7695" s="79" t="s">
        <v>771</v>
      </c>
      <c r="N7695" s="79" t="s">
        <v>785</v>
      </c>
      <c r="O7695" s="79" t="s">
        <v>781</v>
      </c>
      <c r="P7695" s="79" t="s">
        <v>752</v>
      </c>
    </row>
    <row r="7696" spans="11:16">
      <c r="K7696" s="362">
        <v>53045</v>
      </c>
      <c r="L7696" s="79" t="s">
        <v>772</v>
      </c>
      <c r="N7696" s="79" t="s">
        <v>775</v>
      </c>
      <c r="O7696" s="79" t="s">
        <v>750</v>
      </c>
      <c r="P7696" s="79" t="s">
        <v>778</v>
      </c>
    </row>
    <row r="7697" spans="11:16">
      <c r="K7697" s="362">
        <v>53046</v>
      </c>
      <c r="L7697" s="79" t="s">
        <v>773</v>
      </c>
      <c r="N7697" s="79" t="s">
        <v>754</v>
      </c>
      <c r="O7697" s="79" t="s">
        <v>750</v>
      </c>
      <c r="P7697" s="79" t="s">
        <v>777</v>
      </c>
    </row>
    <row r="7698" spans="11:16">
      <c r="K7698" s="362">
        <v>53047</v>
      </c>
      <c r="L7698" s="79" t="s">
        <v>774</v>
      </c>
      <c r="N7698" s="79" t="s">
        <v>775</v>
      </c>
      <c r="O7698" s="79" t="s">
        <v>776</v>
      </c>
      <c r="P7698" s="79" t="s">
        <v>787</v>
      </c>
    </row>
    <row r="7699" spans="11:16">
      <c r="K7699" s="362">
        <v>53048</v>
      </c>
      <c r="L7699" s="79" t="s">
        <v>767</v>
      </c>
      <c r="N7699" s="79" t="s">
        <v>786</v>
      </c>
      <c r="O7699" s="79" t="s">
        <v>785</v>
      </c>
      <c r="P7699" s="79" t="s">
        <v>750</v>
      </c>
    </row>
    <row r="7700" spans="11:16">
      <c r="K7700" s="362">
        <v>53049</v>
      </c>
      <c r="L7700" s="79" t="s">
        <v>769</v>
      </c>
      <c r="N7700" s="79" t="s">
        <v>777</v>
      </c>
      <c r="O7700" s="79" t="s">
        <v>789</v>
      </c>
      <c r="P7700" s="79" t="s">
        <v>781</v>
      </c>
    </row>
    <row r="7701" spans="11:16">
      <c r="K7701" s="362">
        <v>53050</v>
      </c>
      <c r="L7701" s="79" t="s">
        <v>770</v>
      </c>
      <c r="N7701" s="79" t="s">
        <v>753</v>
      </c>
      <c r="O7701" s="79" t="s">
        <v>785</v>
      </c>
      <c r="P7701" s="79" t="s">
        <v>779</v>
      </c>
    </row>
    <row r="7702" spans="11:16">
      <c r="K7702" s="362">
        <v>53051</v>
      </c>
      <c r="L7702" s="79" t="s">
        <v>771</v>
      </c>
      <c r="N7702" s="79" t="s">
        <v>752</v>
      </c>
      <c r="O7702" s="79" t="s">
        <v>775</v>
      </c>
      <c r="P7702" s="79" t="s">
        <v>779</v>
      </c>
    </row>
    <row r="7703" spans="11:16">
      <c r="K7703" s="362">
        <v>53052</v>
      </c>
      <c r="L7703" s="79" t="s">
        <v>772</v>
      </c>
      <c r="N7703" s="79" t="s">
        <v>777</v>
      </c>
      <c r="O7703" s="79" t="s">
        <v>789</v>
      </c>
      <c r="P7703" s="79" t="s">
        <v>791</v>
      </c>
    </row>
    <row r="7704" spans="11:16">
      <c r="K7704" s="362">
        <v>53053</v>
      </c>
      <c r="L7704" s="79" t="s">
        <v>773</v>
      </c>
      <c r="N7704" s="79" t="s">
        <v>752</v>
      </c>
      <c r="O7704" s="79" t="s">
        <v>775</v>
      </c>
      <c r="P7704" s="79" t="s">
        <v>751</v>
      </c>
    </row>
    <row r="7705" spans="11:16">
      <c r="K7705" s="362">
        <v>53054</v>
      </c>
      <c r="L7705" s="79" t="s">
        <v>774</v>
      </c>
      <c r="N7705" s="79" t="s">
        <v>782</v>
      </c>
      <c r="O7705" s="79" t="s">
        <v>785</v>
      </c>
      <c r="P7705" s="79" t="s">
        <v>776</v>
      </c>
    </row>
    <row r="7706" spans="11:16">
      <c r="K7706" s="362">
        <v>53055</v>
      </c>
      <c r="L7706" s="79" t="s">
        <v>767</v>
      </c>
      <c r="N7706" s="79" t="s">
        <v>784</v>
      </c>
      <c r="O7706" s="79" t="s">
        <v>752</v>
      </c>
      <c r="P7706" s="79" t="s">
        <v>754</v>
      </c>
    </row>
    <row r="7707" spans="11:16">
      <c r="K7707" s="362">
        <v>53056</v>
      </c>
      <c r="L7707" s="79" t="s">
        <v>769</v>
      </c>
      <c r="N7707" s="79" t="s">
        <v>751</v>
      </c>
      <c r="O7707" s="79" t="s">
        <v>777</v>
      </c>
      <c r="P7707" s="79" t="s">
        <v>785</v>
      </c>
    </row>
    <row r="7708" spans="11:16">
      <c r="K7708" s="362">
        <v>53057</v>
      </c>
      <c r="L7708" s="79" t="s">
        <v>770</v>
      </c>
      <c r="N7708" s="79" t="s">
        <v>781</v>
      </c>
      <c r="O7708" s="79" t="s">
        <v>786</v>
      </c>
      <c r="P7708" s="79" t="s">
        <v>780</v>
      </c>
    </row>
    <row r="7709" spans="11:16">
      <c r="K7709" s="362">
        <v>53058</v>
      </c>
      <c r="L7709" s="79" t="s">
        <v>771</v>
      </c>
      <c r="N7709" s="79" t="s">
        <v>776</v>
      </c>
      <c r="O7709" s="79" t="s">
        <v>782</v>
      </c>
      <c r="P7709" s="79" t="s">
        <v>754</v>
      </c>
    </row>
    <row r="7710" spans="11:16">
      <c r="K7710" s="362">
        <v>53059</v>
      </c>
      <c r="L7710" s="79" t="s">
        <v>772</v>
      </c>
      <c r="N7710" s="79" t="s">
        <v>781</v>
      </c>
      <c r="O7710" s="79" t="s">
        <v>777</v>
      </c>
      <c r="P7710" s="79" t="s">
        <v>754</v>
      </c>
    </row>
    <row r="7711" spans="11:16">
      <c r="K7711" s="362">
        <v>53060</v>
      </c>
      <c r="L7711" s="79" t="s">
        <v>773</v>
      </c>
      <c r="N7711" s="79" t="s">
        <v>776</v>
      </c>
      <c r="O7711" s="79" t="s">
        <v>752</v>
      </c>
      <c r="P7711" s="79" t="s">
        <v>790</v>
      </c>
    </row>
    <row r="7712" spans="11:16">
      <c r="K7712" s="362">
        <v>53061</v>
      </c>
      <c r="L7712" s="79" t="s">
        <v>774</v>
      </c>
      <c r="N7712" s="79" t="s">
        <v>750</v>
      </c>
      <c r="O7712" s="79" t="s">
        <v>752</v>
      </c>
      <c r="P7712" s="79" t="s">
        <v>785</v>
      </c>
    </row>
    <row r="7713" spans="11:16">
      <c r="K7713" s="362">
        <v>53062</v>
      </c>
      <c r="L7713" s="79" t="s">
        <v>767</v>
      </c>
      <c r="N7713" s="79" t="s">
        <v>775</v>
      </c>
      <c r="O7713" s="79" t="s">
        <v>776</v>
      </c>
      <c r="P7713" s="79" t="s">
        <v>787</v>
      </c>
    </row>
    <row r="7714" spans="11:16">
      <c r="K7714" s="362">
        <v>53063</v>
      </c>
      <c r="L7714" s="79" t="s">
        <v>769</v>
      </c>
      <c r="N7714" s="79" t="s">
        <v>788</v>
      </c>
      <c r="O7714" s="79" t="s">
        <v>781</v>
      </c>
      <c r="P7714" s="79" t="s">
        <v>752</v>
      </c>
    </row>
    <row r="7715" spans="11:16">
      <c r="K7715" s="362">
        <v>53064</v>
      </c>
      <c r="L7715" s="79" t="s">
        <v>770</v>
      </c>
      <c r="N7715" s="79" t="s">
        <v>785</v>
      </c>
      <c r="O7715" s="79" t="s">
        <v>792</v>
      </c>
      <c r="P7715" s="79" t="s">
        <v>777</v>
      </c>
    </row>
    <row r="7716" spans="11:16">
      <c r="K7716" s="362">
        <v>53065</v>
      </c>
      <c r="L7716" s="79" t="s">
        <v>771</v>
      </c>
      <c r="N7716" s="79" t="s">
        <v>758</v>
      </c>
      <c r="O7716" s="79" t="s">
        <v>781</v>
      </c>
      <c r="P7716" s="79" t="s">
        <v>782</v>
      </c>
    </row>
    <row r="7717" spans="11:16">
      <c r="K7717" s="362">
        <v>53066</v>
      </c>
      <c r="L7717" s="79" t="s">
        <v>772</v>
      </c>
      <c r="N7717" s="79" t="s">
        <v>754</v>
      </c>
      <c r="O7717" s="79" t="s">
        <v>776</v>
      </c>
      <c r="P7717" s="79" t="s">
        <v>782</v>
      </c>
    </row>
    <row r="7718" spans="11:16">
      <c r="K7718" s="362">
        <v>53067</v>
      </c>
      <c r="L7718" s="79" t="s">
        <v>773</v>
      </c>
      <c r="N7718" s="79" t="s">
        <v>785</v>
      </c>
      <c r="O7718" s="79" t="s">
        <v>792</v>
      </c>
      <c r="P7718" s="79" t="s">
        <v>783</v>
      </c>
    </row>
    <row r="7719" spans="11:16">
      <c r="K7719" s="362">
        <v>53068</v>
      </c>
      <c r="L7719" s="79" t="s">
        <v>774</v>
      </c>
      <c r="N7719" s="79" t="s">
        <v>754</v>
      </c>
      <c r="O7719" s="79" t="s">
        <v>776</v>
      </c>
      <c r="P7719" s="79" t="s">
        <v>783</v>
      </c>
    </row>
    <row r="7720" spans="11:16">
      <c r="K7720" s="362">
        <v>53069</v>
      </c>
      <c r="L7720" s="79" t="s">
        <v>767</v>
      </c>
      <c r="N7720" s="79" t="s">
        <v>782</v>
      </c>
      <c r="O7720" s="79" t="s">
        <v>790</v>
      </c>
      <c r="P7720" s="79" t="s">
        <v>750</v>
      </c>
    </row>
    <row r="7721" spans="11:16">
      <c r="K7721" s="362">
        <v>53070</v>
      </c>
      <c r="L7721" s="79" t="s">
        <v>769</v>
      </c>
      <c r="N7721" s="79" t="s">
        <v>752</v>
      </c>
      <c r="O7721" s="79" t="s">
        <v>754</v>
      </c>
      <c r="P7721" s="79" t="s">
        <v>792</v>
      </c>
    </row>
    <row r="7722" spans="11:16">
      <c r="K7722" s="362">
        <v>53071</v>
      </c>
      <c r="L7722" s="79" t="s">
        <v>770</v>
      </c>
      <c r="N7722" s="79" t="s">
        <v>777</v>
      </c>
      <c r="O7722" s="79" t="s">
        <v>754</v>
      </c>
      <c r="P7722" s="79" t="s">
        <v>751</v>
      </c>
    </row>
    <row r="7723" spans="11:16">
      <c r="K7723" s="362">
        <v>53072</v>
      </c>
      <c r="L7723" s="79" t="s">
        <v>771</v>
      </c>
      <c r="N7723" s="79" t="s">
        <v>752</v>
      </c>
      <c r="O7723" s="79" t="s">
        <v>754</v>
      </c>
      <c r="P7723" s="79" t="s">
        <v>779</v>
      </c>
    </row>
    <row r="7724" spans="11:16">
      <c r="K7724" s="362">
        <v>53073</v>
      </c>
      <c r="L7724" s="79" t="s">
        <v>772</v>
      </c>
      <c r="N7724" s="79" t="s">
        <v>752</v>
      </c>
      <c r="O7724" s="79" t="s">
        <v>754</v>
      </c>
      <c r="P7724" s="79" t="s">
        <v>750</v>
      </c>
    </row>
    <row r="7725" spans="11:16">
      <c r="K7725" s="362">
        <v>53074</v>
      </c>
      <c r="L7725" s="79" t="s">
        <v>773</v>
      </c>
      <c r="N7725" s="79" t="s">
        <v>753</v>
      </c>
      <c r="O7725" s="79" t="s">
        <v>780</v>
      </c>
      <c r="P7725" s="79" t="s">
        <v>750</v>
      </c>
    </row>
    <row r="7726" spans="11:16">
      <c r="K7726" s="362">
        <v>53075</v>
      </c>
      <c r="L7726" s="79" t="s">
        <v>774</v>
      </c>
      <c r="N7726" s="79" t="s">
        <v>752</v>
      </c>
      <c r="O7726" s="79" t="s">
        <v>754</v>
      </c>
      <c r="P7726" s="79" t="s">
        <v>779</v>
      </c>
    </row>
    <row r="7727" spans="11:16">
      <c r="K7727" s="362">
        <v>53076</v>
      </c>
      <c r="L7727" s="79" t="s">
        <v>767</v>
      </c>
      <c r="N7727" s="79" t="s">
        <v>776</v>
      </c>
      <c r="O7727" s="79" t="s">
        <v>752</v>
      </c>
      <c r="P7727" s="79" t="s">
        <v>754</v>
      </c>
    </row>
    <row r="7728" spans="11:16">
      <c r="K7728" s="362">
        <v>53077</v>
      </c>
      <c r="L7728" s="79" t="s">
        <v>769</v>
      </c>
      <c r="N7728" s="79" t="s">
        <v>750</v>
      </c>
      <c r="O7728" s="79" t="s">
        <v>777</v>
      </c>
      <c r="P7728" s="79" t="s">
        <v>785</v>
      </c>
    </row>
    <row r="7729" spans="11:16">
      <c r="K7729" s="362">
        <v>53078</v>
      </c>
      <c r="L7729" s="79" t="s">
        <v>770</v>
      </c>
      <c r="N7729" s="79" t="s">
        <v>779</v>
      </c>
      <c r="O7729" s="79" t="s">
        <v>752</v>
      </c>
      <c r="P7729" s="79" t="s">
        <v>775</v>
      </c>
    </row>
    <row r="7730" spans="11:16">
      <c r="K7730" s="362">
        <v>53079</v>
      </c>
      <c r="L7730" s="79" t="s">
        <v>771</v>
      </c>
      <c r="N7730" s="79" t="s">
        <v>751</v>
      </c>
      <c r="O7730" s="79" t="s">
        <v>752</v>
      </c>
      <c r="P7730" s="79" t="s">
        <v>754</v>
      </c>
    </row>
    <row r="7731" spans="11:16">
      <c r="K7731" s="362">
        <v>53080</v>
      </c>
      <c r="L7731" s="79" t="s">
        <v>772</v>
      </c>
      <c r="N7731" s="79" t="s">
        <v>779</v>
      </c>
      <c r="O7731" s="79" t="s">
        <v>753</v>
      </c>
      <c r="P7731" s="79" t="s">
        <v>775</v>
      </c>
    </row>
    <row r="7732" spans="11:16">
      <c r="K7732" s="362">
        <v>53081</v>
      </c>
      <c r="L7732" s="79" t="s">
        <v>773</v>
      </c>
      <c r="N7732" s="79" t="s">
        <v>751</v>
      </c>
      <c r="O7732" s="79" t="s">
        <v>783</v>
      </c>
      <c r="P7732" s="79" t="s">
        <v>758</v>
      </c>
    </row>
    <row r="7733" spans="11:16">
      <c r="K7733" s="362">
        <v>53082</v>
      </c>
      <c r="L7733" s="79" t="s">
        <v>774</v>
      </c>
      <c r="N7733" s="79" t="s">
        <v>776</v>
      </c>
      <c r="O7733" s="79" t="s">
        <v>782</v>
      </c>
      <c r="P7733" s="79" t="s">
        <v>775</v>
      </c>
    </row>
    <row r="7734" spans="11:16">
      <c r="K7734" s="362">
        <v>53083</v>
      </c>
      <c r="L7734" s="79" t="s">
        <v>767</v>
      </c>
      <c r="N7734" s="79" t="s">
        <v>754</v>
      </c>
      <c r="O7734" s="79" t="s">
        <v>781</v>
      </c>
      <c r="P7734" s="79" t="s">
        <v>783</v>
      </c>
    </row>
    <row r="7735" spans="11:16">
      <c r="K7735" s="362">
        <v>53084</v>
      </c>
      <c r="L7735" s="79" t="s">
        <v>769</v>
      </c>
      <c r="N7735" s="79" t="s">
        <v>754</v>
      </c>
      <c r="O7735" s="79" t="s">
        <v>750</v>
      </c>
      <c r="P7735" s="79" t="s">
        <v>752</v>
      </c>
    </row>
    <row r="7736" spans="11:16">
      <c r="K7736" s="362">
        <v>53085</v>
      </c>
      <c r="L7736" s="79" t="s">
        <v>770</v>
      </c>
      <c r="N7736" s="79" t="s">
        <v>754</v>
      </c>
      <c r="O7736" s="79" t="s">
        <v>781</v>
      </c>
      <c r="P7736" s="79" t="s">
        <v>783</v>
      </c>
    </row>
    <row r="7737" spans="11:16">
      <c r="K7737" s="362">
        <v>53086</v>
      </c>
      <c r="L7737" s="79" t="s">
        <v>771</v>
      </c>
      <c r="N7737" s="79" t="s">
        <v>754</v>
      </c>
      <c r="O7737" s="79" t="s">
        <v>776</v>
      </c>
      <c r="P7737" s="79" t="s">
        <v>752</v>
      </c>
    </row>
    <row r="7738" spans="11:16">
      <c r="K7738" s="362">
        <v>53087</v>
      </c>
      <c r="L7738" s="79" t="s">
        <v>772</v>
      </c>
      <c r="N7738" s="79" t="s">
        <v>754</v>
      </c>
      <c r="O7738" s="79" t="s">
        <v>750</v>
      </c>
      <c r="P7738" s="79" t="s">
        <v>783</v>
      </c>
    </row>
    <row r="7739" spans="11:16">
      <c r="K7739" s="362">
        <v>53088</v>
      </c>
      <c r="L7739" s="79" t="s">
        <v>773</v>
      </c>
      <c r="N7739" s="79" t="s">
        <v>780</v>
      </c>
      <c r="O7739" s="79" t="s">
        <v>750</v>
      </c>
      <c r="P7739" s="79" t="s">
        <v>752</v>
      </c>
    </row>
    <row r="7740" spans="11:16">
      <c r="K7740" s="362">
        <v>53089</v>
      </c>
      <c r="L7740" s="79" t="s">
        <v>774</v>
      </c>
      <c r="N7740" s="79" t="s">
        <v>754</v>
      </c>
      <c r="O7740" s="79" t="s">
        <v>750</v>
      </c>
      <c r="P7740" s="79" t="s">
        <v>783</v>
      </c>
    </row>
    <row r="7741" spans="11:16">
      <c r="K7741" s="362">
        <v>53090</v>
      </c>
      <c r="L7741" s="79" t="s">
        <v>767</v>
      </c>
      <c r="N7741" s="79" t="s">
        <v>782</v>
      </c>
      <c r="O7741" s="79" t="s">
        <v>754</v>
      </c>
      <c r="P7741" s="79" t="s">
        <v>751</v>
      </c>
    </row>
    <row r="7742" spans="11:16">
      <c r="K7742" s="362">
        <v>53091</v>
      </c>
      <c r="L7742" s="79" t="s">
        <v>769</v>
      </c>
      <c r="N7742" s="79" t="s">
        <v>782</v>
      </c>
      <c r="O7742" s="79" t="s">
        <v>754</v>
      </c>
      <c r="P7742" s="79" t="s">
        <v>776</v>
      </c>
    </row>
    <row r="7743" spans="11:16">
      <c r="K7743" s="362">
        <v>53092</v>
      </c>
      <c r="L7743" s="79" t="s">
        <v>770</v>
      </c>
      <c r="N7743" s="79" t="s">
        <v>752</v>
      </c>
      <c r="O7743" s="79" t="s">
        <v>785</v>
      </c>
      <c r="P7743" s="79" t="s">
        <v>750</v>
      </c>
    </row>
    <row r="7744" spans="11:16">
      <c r="K7744" s="362">
        <v>53093</v>
      </c>
      <c r="L7744" s="79" t="s">
        <v>771</v>
      </c>
      <c r="N7744" s="79" t="s">
        <v>752</v>
      </c>
      <c r="O7744" s="79" t="s">
        <v>754</v>
      </c>
      <c r="P7744" s="79" t="s">
        <v>784</v>
      </c>
    </row>
    <row r="7745" spans="11:16">
      <c r="K7745" s="362">
        <v>53094</v>
      </c>
      <c r="L7745" s="79" t="s">
        <v>772</v>
      </c>
      <c r="N7745" s="79" t="s">
        <v>752</v>
      </c>
      <c r="O7745" s="79" t="s">
        <v>780</v>
      </c>
      <c r="P7745" s="79" t="s">
        <v>750</v>
      </c>
    </row>
    <row r="7746" spans="11:16">
      <c r="K7746" s="362">
        <v>53095</v>
      </c>
      <c r="L7746" s="79" t="s">
        <v>773</v>
      </c>
      <c r="N7746" s="79" t="s">
        <v>782</v>
      </c>
      <c r="O7746" s="79" t="s">
        <v>785</v>
      </c>
      <c r="P7746" s="79" t="s">
        <v>750</v>
      </c>
    </row>
    <row r="7747" spans="11:16">
      <c r="K7747" s="362">
        <v>53096</v>
      </c>
      <c r="L7747" s="79" t="s">
        <v>774</v>
      </c>
      <c r="N7747" s="79" t="s">
        <v>777</v>
      </c>
      <c r="O7747" s="79" t="s">
        <v>754</v>
      </c>
      <c r="P7747" s="79" t="s">
        <v>784</v>
      </c>
    </row>
    <row r="7748" spans="11:16">
      <c r="K7748" s="362">
        <v>53097</v>
      </c>
      <c r="L7748" s="79" t="s">
        <v>767</v>
      </c>
      <c r="N7748" s="79" t="s">
        <v>779</v>
      </c>
      <c r="O7748" s="79" t="s">
        <v>783</v>
      </c>
      <c r="P7748" s="79" t="s">
        <v>754</v>
      </c>
    </row>
    <row r="7749" spans="11:16">
      <c r="K7749" s="362">
        <v>53098</v>
      </c>
      <c r="L7749" s="79" t="s">
        <v>769</v>
      </c>
      <c r="N7749" s="79" t="s">
        <v>781</v>
      </c>
      <c r="O7749" s="79" t="s">
        <v>752</v>
      </c>
      <c r="P7749" s="79" t="s">
        <v>754</v>
      </c>
    </row>
    <row r="7750" spans="11:16">
      <c r="K7750" s="362">
        <v>53099</v>
      </c>
      <c r="L7750" s="79" t="s">
        <v>770</v>
      </c>
      <c r="N7750" s="79" t="s">
        <v>792</v>
      </c>
      <c r="O7750" s="79" t="s">
        <v>752</v>
      </c>
      <c r="P7750" s="79" t="s">
        <v>780</v>
      </c>
    </row>
    <row r="7751" spans="11:16">
      <c r="K7751" s="362">
        <v>53100</v>
      </c>
      <c r="L7751" s="79" t="s">
        <v>771</v>
      </c>
      <c r="N7751" s="79" t="s">
        <v>750</v>
      </c>
      <c r="O7751" s="79" t="s">
        <v>752</v>
      </c>
      <c r="P7751" s="79" t="s">
        <v>754</v>
      </c>
    </row>
    <row r="7752" spans="11:16">
      <c r="K7752" s="362">
        <v>53101</v>
      </c>
      <c r="L7752" s="79" t="s">
        <v>772</v>
      </c>
      <c r="N7752" s="79" t="s">
        <v>750</v>
      </c>
      <c r="O7752" s="79" t="s">
        <v>777</v>
      </c>
      <c r="P7752" s="79" t="s">
        <v>780</v>
      </c>
    </row>
    <row r="7753" spans="11:16">
      <c r="K7753" s="362">
        <v>53102</v>
      </c>
      <c r="L7753" s="79" t="s">
        <v>773</v>
      </c>
      <c r="N7753" s="79" t="s">
        <v>750</v>
      </c>
      <c r="O7753" s="79" t="s">
        <v>752</v>
      </c>
      <c r="P7753" s="79" t="s">
        <v>758</v>
      </c>
    </row>
    <row r="7754" spans="11:16">
      <c r="K7754" s="362">
        <v>53103</v>
      </c>
      <c r="L7754" s="79" t="s">
        <v>774</v>
      </c>
      <c r="N7754" s="79" t="s">
        <v>776</v>
      </c>
      <c r="O7754" s="79" t="s">
        <v>752</v>
      </c>
      <c r="P7754" s="79" t="s">
        <v>754</v>
      </c>
    </row>
    <row r="7755" spans="11:16">
      <c r="K7755" s="362">
        <v>53104</v>
      </c>
      <c r="L7755" s="79" t="s">
        <v>767</v>
      </c>
      <c r="N7755" s="79" t="s">
        <v>785</v>
      </c>
      <c r="O7755" s="79" t="s">
        <v>776</v>
      </c>
      <c r="P7755" s="79" t="s">
        <v>777</v>
      </c>
    </row>
    <row r="7756" spans="11:16">
      <c r="K7756" s="362">
        <v>53105</v>
      </c>
      <c r="L7756" s="79" t="s">
        <v>769</v>
      </c>
      <c r="N7756" s="79" t="s">
        <v>754</v>
      </c>
      <c r="O7756" s="79" t="s">
        <v>750</v>
      </c>
      <c r="P7756" s="79" t="s">
        <v>783</v>
      </c>
    </row>
    <row r="7757" spans="11:16">
      <c r="K7757" s="362">
        <v>53106</v>
      </c>
      <c r="L7757" s="79" t="s">
        <v>770</v>
      </c>
      <c r="N7757" s="79" t="s">
        <v>754</v>
      </c>
      <c r="O7757" s="79" t="s">
        <v>792</v>
      </c>
      <c r="P7757" s="79" t="s">
        <v>752</v>
      </c>
    </row>
    <row r="7758" spans="11:16">
      <c r="K7758" s="362">
        <v>53107</v>
      </c>
      <c r="L7758" s="79" t="s">
        <v>771</v>
      </c>
      <c r="N7758" s="79" t="s">
        <v>754</v>
      </c>
      <c r="O7758" s="79" t="s">
        <v>751</v>
      </c>
      <c r="P7758" s="79" t="s">
        <v>752</v>
      </c>
    </row>
    <row r="7759" spans="11:16">
      <c r="K7759" s="362">
        <v>53108</v>
      </c>
      <c r="L7759" s="79" t="s">
        <v>772</v>
      </c>
      <c r="N7759" s="79" t="s">
        <v>754</v>
      </c>
      <c r="O7759" s="79" t="s">
        <v>781</v>
      </c>
      <c r="P7759" s="79" t="s">
        <v>783</v>
      </c>
    </row>
    <row r="7760" spans="11:16">
      <c r="K7760" s="362">
        <v>53109</v>
      </c>
      <c r="L7760" s="79" t="s">
        <v>773</v>
      </c>
      <c r="N7760" s="79" t="s">
        <v>780</v>
      </c>
      <c r="O7760" s="79" t="s">
        <v>779</v>
      </c>
      <c r="P7760" s="79" t="s">
        <v>752</v>
      </c>
    </row>
    <row r="7761" spans="11:16">
      <c r="K7761" s="362">
        <v>53110</v>
      </c>
      <c r="L7761" s="79" t="s">
        <v>774</v>
      </c>
      <c r="N7761" s="79" t="s">
        <v>785</v>
      </c>
      <c r="O7761" s="79" t="s">
        <v>750</v>
      </c>
      <c r="P7761" s="79" t="s">
        <v>782</v>
      </c>
    </row>
    <row r="7762" spans="11:16">
      <c r="K7762" s="362">
        <v>53111</v>
      </c>
      <c r="L7762" s="79" t="s">
        <v>767</v>
      </c>
      <c r="N7762" s="79" t="s">
        <v>752</v>
      </c>
      <c r="O7762" s="79" t="s">
        <v>790</v>
      </c>
      <c r="P7762" s="79" t="s">
        <v>750</v>
      </c>
    </row>
    <row r="7763" spans="11:16">
      <c r="K7763" s="362">
        <v>53112</v>
      </c>
      <c r="L7763" s="79" t="s">
        <v>769</v>
      </c>
      <c r="N7763" s="79" t="s">
        <v>778</v>
      </c>
      <c r="O7763" s="79" t="s">
        <v>754</v>
      </c>
      <c r="P7763" s="79" t="s">
        <v>750</v>
      </c>
    </row>
    <row r="7764" spans="11:16">
      <c r="K7764" s="362">
        <v>53113</v>
      </c>
      <c r="L7764" s="79" t="s">
        <v>770</v>
      </c>
      <c r="N7764" s="79" t="s">
        <v>752</v>
      </c>
      <c r="O7764" s="79" t="s">
        <v>780</v>
      </c>
      <c r="P7764" s="79" t="s">
        <v>750</v>
      </c>
    </row>
    <row r="7765" spans="11:16">
      <c r="K7765" s="362">
        <v>53114</v>
      </c>
      <c r="L7765" s="79" t="s">
        <v>771</v>
      </c>
      <c r="N7765" s="79" t="s">
        <v>782</v>
      </c>
      <c r="O7765" s="79" t="s">
        <v>754</v>
      </c>
      <c r="P7765" s="79" t="s">
        <v>784</v>
      </c>
    </row>
    <row r="7766" spans="11:16">
      <c r="K7766" s="362">
        <v>53115</v>
      </c>
      <c r="L7766" s="79" t="s">
        <v>772</v>
      </c>
      <c r="N7766" s="79" t="s">
        <v>752</v>
      </c>
      <c r="O7766" s="79" t="s">
        <v>754</v>
      </c>
      <c r="P7766" s="79" t="s">
        <v>750</v>
      </c>
    </row>
    <row r="7767" spans="11:16">
      <c r="K7767" s="362">
        <v>53116</v>
      </c>
      <c r="L7767" s="79" t="s">
        <v>773</v>
      </c>
      <c r="N7767" s="79" t="s">
        <v>777</v>
      </c>
      <c r="O7767" s="79" t="s">
        <v>754</v>
      </c>
      <c r="P7767" s="79" t="s">
        <v>750</v>
      </c>
    </row>
    <row r="7768" spans="11:16">
      <c r="K7768" s="362">
        <v>53117</v>
      </c>
      <c r="L7768" s="79" t="s">
        <v>774</v>
      </c>
      <c r="N7768" s="79" t="s">
        <v>787</v>
      </c>
      <c r="O7768" s="79" t="s">
        <v>788</v>
      </c>
      <c r="P7768" s="79" t="s">
        <v>750</v>
      </c>
    </row>
    <row r="7769" spans="11:16">
      <c r="K7769" s="362">
        <v>53118</v>
      </c>
      <c r="L7769" s="79" t="s">
        <v>767</v>
      </c>
      <c r="N7769" s="79" t="s">
        <v>776</v>
      </c>
      <c r="O7769" s="79" t="s">
        <v>753</v>
      </c>
      <c r="P7769" s="79" t="s">
        <v>780</v>
      </c>
    </row>
    <row r="7770" spans="11:16">
      <c r="K7770" s="362">
        <v>53119</v>
      </c>
      <c r="L7770" s="79" t="s">
        <v>769</v>
      </c>
      <c r="N7770" s="79" t="s">
        <v>781</v>
      </c>
      <c r="O7770" s="79" t="s">
        <v>783</v>
      </c>
      <c r="P7770" s="79" t="s">
        <v>790</v>
      </c>
    </row>
    <row r="7771" spans="11:16">
      <c r="K7771" s="362">
        <v>53120</v>
      </c>
      <c r="L7771" s="79" t="s">
        <v>770</v>
      </c>
      <c r="N7771" s="79" t="s">
        <v>750</v>
      </c>
      <c r="O7771" s="79" t="s">
        <v>752</v>
      </c>
      <c r="P7771" s="79" t="s">
        <v>758</v>
      </c>
    </row>
    <row r="7772" spans="11:16">
      <c r="K7772" s="362">
        <v>53121</v>
      </c>
      <c r="L7772" s="79" t="s">
        <v>771</v>
      </c>
      <c r="N7772" s="79" t="s">
        <v>781</v>
      </c>
      <c r="O7772" s="79" t="s">
        <v>777</v>
      </c>
      <c r="P7772" s="79" t="s">
        <v>785</v>
      </c>
    </row>
    <row r="7773" spans="11:16">
      <c r="K7773" s="362">
        <v>53122</v>
      </c>
      <c r="L7773" s="79" t="s">
        <v>772</v>
      </c>
      <c r="N7773" s="79" t="s">
        <v>791</v>
      </c>
      <c r="O7773" s="79" t="s">
        <v>782</v>
      </c>
      <c r="P7773" s="79" t="s">
        <v>775</v>
      </c>
    </row>
    <row r="7774" spans="11:16">
      <c r="K7774" s="362">
        <v>53123</v>
      </c>
      <c r="L7774" s="79" t="s">
        <v>773</v>
      </c>
      <c r="N7774" s="79" t="s">
        <v>779</v>
      </c>
      <c r="O7774" s="79" t="s">
        <v>752</v>
      </c>
      <c r="P7774" s="79" t="s">
        <v>785</v>
      </c>
    </row>
    <row r="7775" spans="11:16">
      <c r="K7775" s="362">
        <v>53124</v>
      </c>
      <c r="L7775" s="79" t="s">
        <v>774</v>
      </c>
      <c r="N7775" s="79" t="s">
        <v>781</v>
      </c>
      <c r="O7775" s="79" t="s">
        <v>752</v>
      </c>
      <c r="P7775" s="79" t="s">
        <v>775</v>
      </c>
    </row>
    <row r="7776" spans="11:16">
      <c r="K7776" s="362">
        <v>53125</v>
      </c>
      <c r="L7776" s="79" t="s">
        <v>767</v>
      </c>
      <c r="N7776" s="79" t="s">
        <v>754</v>
      </c>
      <c r="O7776" s="79" t="s">
        <v>784</v>
      </c>
      <c r="P7776" s="79" t="s">
        <v>752</v>
      </c>
    </row>
    <row r="7777" spans="11:16">
      <c r="K7777" s="362">
        <v>53126</v>
      </c>
      <c r="L7777" s="79" t="s">
        <v>769</v>
      </c>
      <c r="N7777" s="79" t="s">
        <v>754</v>
      </c>
      <c r="O7777" s="79" t="s">
        <v>781</v>
      </c>
      <c r="P7777" s="79" t="s">
        <v>783</v>
      </c>
    </row>
    <row r="7778" spans="11:16">
      <c r="K7778" s="362">
        <v>53127</v>
      </c>
      <c r="L7778" s="79" t="s">
        <v>770</v>
      </c>
      <c r="N7778" s="79" t="s">
        <v>775</v>
      </c>
      <c r="O7778" s="79" t="s">
        <v>792</v>
      </c>
      <c r="P7778" s="79" t="s">
        <v>786</v>
      </c>
    </row>
    <row r="7779" spans="11:16">
      <c r="K7779" s="362">
        <v>53128</v>
      </c>
      <c r="L7779" s="79" t="s">
        <v>771</v>
      </c>
      <c r="N7779" s="79" t="s">
        <v>785</v>
      </c>
      <c r="O7779" s="79" t="s">
        <v>750</v>
      </c>
      <c r="P7779" s="79" t="s">
        <v>777</v>
      </c>
    </row>
    <row r="7780" spans="11:16">
      <c r="K7780" s="362">
        <v>53129</v>
      </c>
      <c r="L7780" s="79" t="s">
        <v>772</v>
      </c>
      <c r="N7780" s="79" t="s">
        <v>789</v>
      </c>
      <c r="O7780" s="79" t="s">
        <v>781</v>
      </c>
      <c r="P7780" s="79" t="s">
        <v>753</v>
      </c>
    </row>
    <row r="7781" spans="11:16">
      <c r="K7781" s="362">
        <v>53130</v>
      </c>
      <c r="L7781" s="79" t="s">
        <v>773</v>
      </c>
      <c r="N7781" s="79" t="s">
        <v>785</v>
      </c>
      <c r="O7781" s="79" t="s">
        <v>779</v>
      </c>
      <c r="P7781" s="79" t="s">
        <v>752</v>
      </c>
    </row>
    <row r="7782" spans="11:16">
      <c r="K7782" s="362">
        <v>53131</v>
      </c>
      <c r="L7782" s="79" t="s">
        <v>774</v>
      </c>
      <c r="N7782" s="79" t="s">
        <v>775</v>
      </c>
      <c r="O7782" s="79" t="s">
        <v>779</v>
      </c>
      <c r="P7782" s="79" t="s">
        <v>777</v>
      </c>
    </row>
    <row r="7783" spans="11:16">
      <c r="K7783" s="362">
        <v>53132</v>
      </c>
      <c r="L7783" s="79" t="s">
        <v>767</v>
      </c>
      <c r="N7783" s="79" t="s">
        <v>787</v>
      </c>
      <c r="O7783" s="79" t="s">
        <v>775</v>
      </c>
      <c r="P7783" s="79" t="s">
        <v>750</v>
      </c>
    </row>
    <row r="7784" spans="11:16">
      <c r="K7784" s="362">
        <v>53133</v>
      </c>
      <c r="L7784" s="79" t="s">
        <v>769</v>
      </c>
      <c r="N7784" s="79" t="s">
        <v>783</v>
      </c>
      <c r="O7784" s="79" t="s">
        <v>775</v>
      </c>
      <c r="P7784" s="79" t="s">
        <v>779</v>
      </c>
    </row>
    <row r="7785" spans="11:16">
      <c r="K7785" s="362">
        <v>53134</v>
      </c>
      <c r="L7785" s="79" t="s">
        <v>770</v>
      </c>
      <c r="N7785" s="79" t="s">
        <v>778</v>
      </c>
      <c r="O7785" s="79" t="s">
        <v>754</v>
      </c>
      <c r="P7785" s="79" t="s">
        <v>750</v>
      </c>
    </row>
    <row r="7786" spans="11:16">
      <c r="K7786" s="362">
        <v>53135</v>
      </c>
      <c r="L7786" s="79" t="s">
        <v>771</v>
      </c>
      <c r="N7786" s="79" t="s">
        <v>752</v>
      </c>
      <c r="O7786" s="79" t="s">
        <v>789</v>
      </c>
      <c r="P7786" s="79" t="s">
        <v>781</v>
      </c>
    </row>
    <row r="7787" spans="11:16">
      <c r="K7787" s="362">
        <v>53136</v>
      </c>
      <c r="L7787" s="79" t="s">
        <v>772</v>
      </c>
      <c r="N7787" s="79" t="s">
        <v>752</v>
      </c>
      <c r="O7787" s="79" t="s">
        <v>758</v>
      </c>
      <c r="P7787" s="79" t="s">
        <v>750</v>
      </c>
    </row>
    <row r="7788" spans="11:16">
      <c r="K7788" s="362">
        <v>53137</v>
      </c>
      <c r="L7788" s="79" t="s">
        <v>773</v>
      </c>
      <c r="N7788" s="79" t="s">
        <v>752</v>
      </c>
      <c r="O7788" s="79" t="s">
        <v>780</v>
      </c>
      <c r="P7788" s="79" t="s">
        <v>750</v>
      </c>
    </row>
    <row r="7789" spans="11:16">
      <c r="K7789" s="362">
        <v>53138</v>
      </c>
      <c r="L7789" s="79" t="s">
        <v>774</v>
      </c>
      <c r="N7789" s="79" t="s">
        <v>783</v>
      </c>
      <c r="O7789" s="79" t="s">
        <v>754</v>
      </c>
      <c r="P7789" s="79" t="s">
        <v>781</v>
      </c>
    </row>
    <row r="7790" spans="11:16">
      <c r="K7790" s="362">
        <v>53139</v>
      </c>
      <c r="L7790" s="79" t="s">
        <v>767</v>
      </c>
      <c r="N7790" s="79" t="s">
        <v>776</v>
      </c>
      <c r="O7790" s="79" t="s">
        <v>752</v>
      </c>
      <c r="P7790" s="79" t="s">
        <v>754</v>
      </c>
    </row>
    <row r="7791" spans="11:16">
      <c r="K7791" s="362">
        <v>53140</v>
      </c>
      <c r="L7791" s="79" t="s">
        <v>769</v>
      </c>
      <c r="N7791" s="79" t="s">
        <v>750</v>
      </c>
      <c r="O7791" s="79" t="s">
        <v>752</v>
      </c>
      <c r="P7791" s="79" t="s">
        <v>785</v>
      </c>
    </row>
    <row r="7792" spans="11:16">
      <c r="K7792" s="362">
        <v>53141</v>
      </c>
      <c r="L7792" s="79" t="s">
        <v>770</v>
      </c>
      <c r="N7792" s="79" t="s">
        <v>776</v>
      </c>
      <c r="O7792" s="79" t="s">
        <v>752</v>
      </c>
      <c r="P7792" s="79" t="s">
        <v>775</v>
      </c>
    </row>
    <row r="7793" spans="11:16">
      <c r="K7793" s="362">
        <v>53142</v>
      </c>
      <c r="L7793" s="79" t="s">
        <v>771</v>
      </c>
      <c r="N7793" s="79" t="s">
        <v>750</v>
      </c>
      <c r="O7793" s="79" t="s">
        <v>752</v>
      </c>
      <c r="P7793" s="79" t="s">
        <v>754</v>
      </c>
    </row>
    <row r="7794" spans="11:16">
      <c r="K7794" s="362">
        <v>53143</v>
      </c>
      <c r="L7794" s="79" t="s">
        <v>772</v>
      </c>
      <c r="N7794" s="79" t="s">
        <v>776</v>
      </c>
      <c r="O7794" s="79" t="s">
        <v>782</v>
      </c>
      <c r="P7794" s="79" t="s">
        <v>754</v>
      </c>
    </row>
    <row r="7795" spans="11:16">
      <c r="K7795" s="362">
        <v>53144</v>
      </c>
      <c r="L7795" s="79" t="s">
        <v>773</v>
      </c>
      <c r="N7795" s="79" t="s">
        <v>750</v>
      </c>
      <c r="O7795" s="79" t="s">
        <v>752</v>
      </c>
      <c r="P7795" s="79" t="s">
        <v>754</v>
      </c>
    </row>
    <row r="7796" spans="11:16">
      <c r="K7796" s="362">
        <v>53145</v>
      </c>
      <c r="L7796" s="79" t="s">
        <v>774</v>
      </c>
      <c r="N7796" s="79" t="s">
        <v>776</v>
      </c>
      <c r="O7796" s="79" t="s">
        <v>782</v>
      </c>
      <c r="P7796" s="79" t="s">
        <v>754</v>
      </c>
    </row>
    <row r="7797" spans="11:16">
      <c r="K7797" s="362">
        <v>53146</v>
      </c>
      <c r="L7797" s="79" t="s">
        <v>767</v>
      </c>
      <c r="N7797" s="79" t="s">
        <v>758</v>
      </c>
      <c r="O7797" s="79" t="s">
        <v>779</v>
      </c>
      <c r="P7797" s="79" t="s">
        <v>752</v>
      </c>
    </row>
    <row r="7798" spans="11:16">
      <c r="K7798" s="362">
        <v>53147</v>
      </c>
      <c r="L7798" s="79" t="s">
        <v>769</v>
      </c>
      <c r="N7798" s="79" t="s">
        <v>775</v>
      </c>
      <c r="O7798" s="79" t="s">
        <v>750</v>
      </c>
      <c r="P7798" s="79" t="s">
        <v>777</v>
      </c>
    </row>
    <row r="7799" spans="11:16">
      <c r="K7799" s="362">
        <v>53148</v>
      </c>
      <c r="L7799" s="79" t="s">
        <v>770</v>
      </c>
      <c r="N7799" s="79" t="s">
        <v>754</v>
      </c>
      <c r="O7799" s="79" t="s">
        <v>750</v>
      </c>
      <c r="P7799" s="79" t="s">
        <v>752</v>
      </c>
    </row>
    <row r="7800" spans="11:16">
      <c r="K7800" s="362">
        <v>53149</v>
      </c>
      <c r="L7800" s="79" t="s">
        <v>771</v>
      </c>
      <c r="N7800" s="79" t="s">
        <v>790</v>
      </c>
      <c r="O7800" s="79" t="s">
        <v>750</v>
      </c>
      <c r="P7800" s="79" t="s">
        <v>782</v>
      </c>
    </row>
    <row r="7801" spans="11:16">
      <c r="K7801" s="362">
        <v>53150</v>
      </c>
      <c r="L7801" s="79" t="s">
        <v>772</v>
      </c>
      <c r="N7801" s="79" t="s">
        <v>754</v>
      </c>
      <c r="O7801" s="79" t="s">
        <v>779</v>
      </c>
      <c r="P7801" s="79" t="s">
        <v>777</v>
      </c>
    </row>
    <row r="7802" spans="11:16">
      <c r="K7802" s="362">
        <v>53151</v>
      </c>
      <c r="L7802" s="79" t="s">
        <v>773</v>
      </c>
      <c r="N7802" s="79" t="s">
        <v>754</v>
      </c>
      <c r="O7802" s="79" t="s">
        <v>781</v>
      </c>
      <c r="P7802" s="79" t="s">
        <v>752</v>
      </c>
    </row>
    <row r="7803" spans="11:16">
      <c r="K7803" s="362">
        <v>53152</v>
      </c>
      <c r="L7803" s="79" t="s">
        <v>774</v>
      </c>
      <c r="N7803" s="79" t="s">
        <v>790</v>
      </c>
      <c r="O7803" s="79" t="s">
        <v>779</v>
      </c>
      <c r="P7803" s="79" t="s">
        <v>783</v>
      </c>
    </row>
    <row r="7804" spans="11:16">
      <c r="K7804" s="362">
        <v>53153</v>
      </c>
      <c r="L7804" s="79" t="s">
        <v>767</v>
      </c>
      <c r="N7804" s="79" t="s">
        <v>752</v>
      </c>
      <c r="O7804" s="79" t="s">
        <v>785</v>
      </c>
      <c r="P7804" s="79" t="s">
        <v>750</v>
      </c>
    </row>
    <row r="7805" spans="11:16">
      <c r="K7805" s="362">
        <v>53154</v>
      </c>
      <c r="L7805" s="79" t="s">
        <v>769</v>
      </c>
      <c r="N7805" s="79" t="s">
        <v>752</v>
      </c>
      <c r="O7805" s="79" t="s">
        <v>789</v>
      </c>
      <c r="P7805" s="79" t="s">
        <v>750</v>
      </c>
    </row>
    <row r="7806" spans="11:16">
      <c r="K7806" s="362">
        <v>53155</v>
      </c>
      <c r="L7806" s="79" t="s">
        <v>770</v>
      </c>
      <c r="N7806" s="79" t="s">
        <v>782</v>
      </c>
      <c r="O7806" s="79" t="s">
        <v>754</v>
      </c>
      <c r="P7806" s="79" t="s">
        <v>750</v>
      </c>
    </row>
    <row r="7807" spans="11:16">
      <c r="K7807" s="362">
        <v>53156</v>
      </c>
      <c r="L7807" s="79" t="s">
        <v>771</v>
      </c>
      <c r="N7807" s="79" t="s">
        <v>752</v>
      </c>
      <c r="O7807" s="79" t="s">
        <v>754</v>
      </c>
      <c r="P7807" s="79" t="s">
        <v>781</v>
      </c>
    </row>
    <row r="7808" spans="11:16">
      <c r="K7808" s="362">
        <v>53157</v>
      </c>
      <c r="L7808" s="79" t="s">
        <v>772</v>
      </c>
      <c r="N7808" s="79" t="s">
        <v>782</v>
      </c>
      <c r="O7808" s="79" t="s">
        <v>754</v>
      </c>
      <c r="P7808" s="79" t="s">
        <v>750</v>
      </c>
    </row>
    <row r="7809" spans="11:16">
      <c r="K7809" s="362">
        <v>53158</v>
      </c>
      <c r="L7809" s="79" t="s">
        <v>773</v>
      </c>
      <c r="N7809" s="79" t="s">
        <v>753</v>
      </c>
      <c r="O7809" s="79" t="s">
        <v>775</v>
      </c>
      <c r="P7809" s="79" t="s">
        <v>750</v>
      </c>
    </row>
    <row r="7810" spans="11:16">
      <c r="K7810" s="362">
        <v>53159</v>
      </c>
      <c r="L7810" s="79" t="s">
        <v>774</v>
      </c>
      <c r="N7810" s="79" t="s">
        <v>752</v>
      </c>
      <c r="O7810" s="79" t="s">
        <v>785</v>
      </c>
      <c r="P7810" s="79" t="s">
        <v>776</v>
      </c>
    </row>
    <row r="7811" spans="11:16">
      <c r="K7811" s="362">
        <v>53160</v>
      </c>
      <c r="L7811" s="79" t="s">
        <v>767</v>
      </c>
      <c r="N7811" s="79" t="s">
        <v>781</v>
      </c>
      <c r="O7811" s="79" t="s">
        <v>752</v>
      </c>
      <c r="P7811" s="79" t="s">
        <v>754</v>
      </c>
    </row>
    <row r="7812" spans="11:16">
      <c r="K7812" s="362">
        <v>53161</v>
      </c>
      <c r="L7812" s="79" t="s">
        <v>769</v>
      </c>
      <c r="N7812" s="79" t="s">
        <v>776</v>
      </c>
      <c r="O7812" s="79" t="s">
        <v>752</v>
      </c>
      <c r="P7812" s="79" t="s">
        <v>789</v>
      </c>
    </row>
    <row r="7813" spans="11:16">
      <c r="K7813" s="362">
        <v>53162</v>
      </c>
      <c r="L7813" s="79" t="s">
        <v>770</v>
      </c>
      <c r="N7813" s="79" t="s">
        <v>750</v>
      </c>
      <c r="O7813" s="79" t="s">
        <v>752</v>
      </c>
      <c r="P7813" s="79" t="s">
        <v>758</v>
      </c>
    </row>
    <row r="7814" spans="11:16">
      <c r="K7814" s="362">
        <v>53163</v>
      </c>
      <c r="L7814" s="79" t="s">
        <v>771</v>
      </c>
      <c r="N7814" s="79" t="s">
        <v>750</v>
      </c>
      <c r="O7814" s="79" t="s">
        <v>752</v>
      </c>
      <c r="P7814" s="79" t="s">
        <v>785</v>
      </c>
    </row>
    <row r="7815" spans="11:16">
      <c r="K7815" s="362">
        <v>53164</v>
      </c>
      <c r="L7815" s="79" t="s">
        <v>772</v>
      </c>
      <c r="N7815" s="79" t="s">
        <v>776</v>
      </c>
      <c r="O7815" s="79" t="s">
        <v>782</v>
      </c>
      <c r="P7815" s="79" t="s">
        <v>780</v>
      </c>
    </row>
    <row r="7816" spans="11:16">
      <c r="K7816" s="362">
        <v>53165</v>
      </c>
      <c r="L7816" s="79" t="s">
        <v>773</v>
      </c>
      <c r="N7816" s="79" t="s">
        <v>750</v>
      </c>
      <c r="O7816" s="79" t="s">
        <v>753</v>
      </c>
      <c r="P7816" s="79" t="s">
        <v>775</v>
      </c>
    </row>
    <row r="7817" spans="11:16">
      <c r="K7817" s="362">
        <v>53166</v>
      </c>
      <c r="L7817" s="79" t="s">
        <v>774</v>
      </c>
      <c r="N7817" s="79" t="s">
        <v>750</v>
      </c>
      <c r="O7817" s="79" t="s">
        <v>752</v>
      </c>
      <c r="P7817" s="79" t="s">
        <v>754</v>
      </c>
    </row>
    <row r="7818" spans="11:16">
      <c r="K7818" s="362">
        <v>53167</v>
      </c>
      <c r="L7818" s="79" t="s">
        <v>767</v>
      </c>
      <c r="N7818" s="79" t="s">
        <v>785</v>
      </c>
      <c r="O7818" s="79" t="s">
        <v>779</v>
      </c>
      <c r="P7818" s="79" t="s">
        <v>752</v>
      </c>
    </row>
    <row r="7819" spans="11:16">
      <c r="K7819" s="362">
        <v>53168</v>
      </c>
      <c r="L7819" s="79" t="s">
        <v>769</v>
      </c>
      <c r="N7819" s="79" t="s">
        <v>754</v>
      </c>
      <c r="O7819" s="79" t="s">
        <v>751</v>
      </c>
      <c r="P7819" s="79" t="s">
        <v>783</v>
      </c>
    </row>
    <row r="7820" spans="11:16">
      <c r="K7820" s="362">
        <v>53169</v>
      </c>
      <c r="L7820" s="79" t="s">
        <v>770</v>
      </c>
      <c r="N7820" s="79" t="s">
        <v>754</v>
      </c>
      <c r="O7820" s="79" t="s">
        <v>750</v>
      </c>
      <c r="P7820" s="79" t="s">
        <v>777</v>
      </c>
    </row>
    <row r="7821" spans="11:16">
      <c r="K7821" s="362">
        <v>53170</v>
      </c>
      <c r="L7821" s="79" t="s">
        <v>771</v>
      </c>
      <c r="N7821" s="79" t="s">
        <v>775</v>
      </c>
      <c r="O7821" s="79" t="s">
        <v>781</v>
      </c>
      <c r="P7821" s="79" t="s">
        <v>752</v>
      </c>
    </row>
    <row r="7822" spans="11:16">
      <c r="K7822" s="362">
        <v>53171</v>
      </c>
      <c r="L7822" s="79" t="s">
        <v>772</v>
      </c>
      <c r="N7822" s="79" t="s">
        <v>754</v>
      </c>
      <c r="O7822" s="79" t="s">
        <v>776</v>
      </c>
      <c r="P7822" s="79" t="s">
        <v>752</v>
      </c>
    </row>
    <row r="7823" spans="11:16">
      <c r="K7823" s="362">
        <v>53172</v>
      </c>
      <c r="L7823" s="79" t="s">
        <v>773</v>
      </c>
      <c r="N7823" s="79" t="s">
        <v>789</v>
      </c>
      <c r="O7823" s="79" t="s">
        <v>750</v>
      </c>
      <c r="P7823" s="79" t="s">
        <v>752</v>
      </c>
    </row>
    <row r="7824" spans="11:16">
      <c r="K7824" s="362">
        <v>53173</v>
      </c>
      <c r="L7824" s="79" t="s">
        <v>774</v>
      </c>
      <c r="N7824" s="79" t="s">
        <v>758</v>
      </c>
      <c r="O7824" s="79" t="s">
        <v>750</v>
      </c>
      <c r="P7824" s="79" t="s">
        <v>752</v>
      </c>
    </row>
    <row r="7825" spans="11:16">
      <c r="K7825" s="362">
        <v>53174</v>
      </c>
      <c r="L7825" s="79" t="s">
        <v>767</v>
      </c>
      <c r="N7825" s="79" t="s">
        <v>777</v>
      </c>
      <c r="O7825" s="79" t="s">
        <v>775</v>
      </c>
      <c r="P7825" s="79" t="s">
        <v>779</v>
      </c>
    </row>
    <row r="7826" spans="11:16">
      <c r="K7826" s="362">
        <v>53175</v>
      </c>
      <c r="L7826" s="79" t="s">
        <v>769</v>
      </c>
      <c r="N7826" s="79" t="s">
        <v>782</v>
      </c>
      <c r="O7826" s="79" t="s">
        <v>754</v>
      </c>
      <c r="P7826" s="79" t="s">
        <v>751</v>
      </c>
    </row>
    <row r="7827" spans="11:16">
      <c r="K7827" s="362">
        <v>53176</v>
      </c>
      <c r="L7827" s="79" t="s">
        <v>770</v>
      </c>
      <c r="N7827" s="79" t="s">
        <v>783</v>
      </c>
      <c r="O7827" s="79" t="s">
        <v>754</v>
      </c>
      <c r="P7827" s="79" t="s">
        <v>781</v>
      </c>
    </row>
    <row r="7828" spans="11:16">
      <c r="K7828" s="362">
        <v>53177</v>
      </c>
      <c r="L7828" s="79" t="s">
        <v>771</v>
      </c>
      <c r="N7828" s="79" t="s">
        <v>783</v>
      </c>
      <c r="O7828" s="79" t="s">
        <v>788</v>
      </c>
      <c r="P7828" s="79" t="s">
        <v>750</v>
      </c>
    </row>
    <row r="7829" spans="11:16">
      <c r="K7829" s="362">
        <v>53178</v>
      </c>
      <c r="L7829" s="79" t="s">
        <v>772</v>
      </c>
      <c r="N7829" s="79" t="s">
        <v>752</v>
      </c>
      <c r="O7829" s="79" t="s">
        <v>789</v>
      </c>
      <c r="P7829" s="79" t="s">
        <v>750</v>
      </c>
    </row>
    <row r="7830" spans="11:16">
      <c r="K7830" s="362">
        <v>53179</v>
      </c>
      <c r="L7830" s="79" t="s">
        <v>773</v>
      </c>
      <c r="N7830" s="79" t="s">
        <v>783</v>
      </c>
      <c r="O7830" s="79" t="s">
        <v>790</v>
      </c>
      <c r="P7830" s="79" t="s">
        <v>776</v>
      </c>
    </row>
    <row r="7831" spans="11:16">
      <c r="K7831" s="362">
        <v>53180</v>
      </c>
      <c r="L7831" s="79" t="s">
        <v>774</v>
      </c>
      <c r="N7831" s="79" t="s">
        <v>752</v>
      </c>
      <c r="O7831" s="79" t="s">
        <v>754</v>
      </c>
      <c r="P7831" s="79" t="s">
        <v>784</v>
      </c>
    </row>
    <row r="7832" spans="11:16">
      <c r="K7832" s="362">
        <v>53181</v>
      </c>
      <c r="L7832" s="79" t="s">
        <v>767</v>
      </c>
      <c r="N7832" s="79" t="s">
        <v>791</v>
      </c>
      <c r="O7832" s="79" t="s">
        <v>777</v>
      </c>
      <c r="P7832" s="79" t="s">
        <v>788</v>
      </c>
    </row>
    <row r="7833" spans="11:16">
      <c r="K7833" s="362">
        <v>53182</v>
      </c>
      <c r="L7833" s="79" t="s">
        <v>769</v>
      </c>
      <c r="N7833" s="79" t="s">
        <v>750</v>
      </c>
      <c r="O7833" s="79" t="s">
        <v>752</v>
      </c>
      <c r="P7833" s="79" t="s">
        <v>788</v>
      </c>
    </row>
    <row r="7834" spans="11:16">
      <c r="K7834" s="362">
        <v>53183</v>
      </c>
      <c r="L7834" s="79" t="s">
        <v>770</v>
      </c>
      <c r="N7834" s="79" t="s">
        <v>751</v>
      </c>
      <c r="O7834" s="79" t="s">
        <v>783</v>
      </c>
      <c r="P7834" s="79" t="s">
        <v>775</v>
      </c>
    </row>
    <row r="7835" spans="11:16">
      <c r="K7835" s="362">
        <v>53184</v>
      </c>
      <c r="L7835" s="79" t="s">
        <v>771</v>
      </c>
      <c r="N7835" s="79" t="s">
        <v>750</v>
      </c>
      <c r="O7835" s="79" t="s">
        <v>752</v>
      </c>
      <c r="P7835" s="79" t="s">
        <v>780</v>
      </c>
    </row>
    <row r="7836" spans="11:16">
      <c r="K7836" s="362">
        <v>53185</v>
      </c>
      <c r="L7836" s="79" t="s">
        <v>772</v>
      </c>
      <c r="N7836" s="79" t="s">
        <v>781</v>
      </c>
      <c r="O7836" s="79" t="s">
        <v>782</v>
      </c>
      <c r="P7836" s="79" t="s">
        <v>754</v>
      </c>
    </row>
    <row r="7837" spans="11:16">
      <c r="K7837" s="362">
        <v>53186</v>
      </c>
      <c r="L7837" s="79" t="s">
        <v>773</v>
      </c>
      <c r="N7837" s="79" t="s">
        <v>781</v>
      </c>
      <c r="O7837" s="79" t="s">
        <v>752</v>
      </c>
      <c r="P7837" s="79" t="s">
        <v>789</v>
      </c>
    </row>
    <row r="7838" spans="11:16">
      <c r="K7838" s="362">
        <v>53187</v>
      </c>
      <c r="L7838" s="79" t="s">
        <v>774</v>
      </c>
      <c r="N7838" s="79" t="s">
        <v>779</v>
      </c>
      <c r="O7838" s="79" t="s">
        <v>782</v>
      </c>
      <c r="P7838" s="79" t="s">
        <v>754</v>
      </c>
    </row>
    <row r="7839" spans="11:16">
      <c r="K7839" s="362">
        <v>53188</v>
      </c>
      <c r="L7839" s="79" t="s">
        <v>767</v>
      </c>
      <c r="N7839" s="79" t="s">
        <v>785</v>
      </c>
      <c r="O7839" s="79" t="s">
        <v>781</v>
      </c>
      <c r="P7839" s="79" t="s">
        <v>752</v>
      </c>
    </row>
    <row r="7840" spans="11:16">
      <c r="K7840" s="362">
        <v>53189</v>
      </c>
      <c r="L7840" s="79" t="s">
        <v>769</v>
      </c>
      <c r="N7840" s="79" t="s">
        <v>754</v>
      </c>
      <c r="O7840" s="79" t="s">
        <v>750</v>
      </c>
      <c r="P7840" s="79" t="s">
        <v>753</v>
      </c>
    </row>
    <row r="7841" spans="11:16">
      <c r="K7841" s="362">
        <v>53190</v>
      </c>
      <c r="L7841" s="79" t="s">
        <v>770</v>
      </c>
      <c r="N7841" s="79" t="s">
        <v>754</v>
      </c>
      <c r="O7841" s="79" t="s">
        <v>779</v>
      </c>
      <c r="P7841" s="79" t="s">
        <v>752</v>
      </c>
    </row>
    <row r="7842" spans="11:16">
      <c r="K7842" s="362">
        <v>53191</v>
      </c>
      <c r="L7842" s="79" t="s">
        <v>771</v>
      </c>
      <c r="N7842" s="79" t="s">
        <v>785</v>
      </c>
      <c r="O7842" s="79" t="s">
        <v>750</v>
      </c>
      <c r="P7842" s="79" t="s">
        <v>752</v>
      </c>
    </row>
    <row r="7843" spans="11:16">
      <c r="K7843" s="362">
        <v>53192</v>
      </c>
      <c r="L7843" s="79" t="s">
        <v>772</v>
      </c>
      <c r="N7843" s="79" t="s">
        <v>785</v>
      </c>
      <c r="O7843" s="79" t="s">
        <v>776</v>
      </c>
      <c r="P7843" s="79" t="s">
        <v>782</v>
      </c>
    </row>
    <row r="7844" spans="11:16">
      <c r="K7844" s="362">
        <v>53193</v>
      </c>
      <c r="L7844" s="79" t="s">
        <v>773</v>
      </c>
      <c r="N7844" s="79" t="s">
        <v>788</v>
      </c>
      <c r="O7844" s="79" t="s">
        <v>776</v>
      </c>
      <c r="P7844" s="79" t="s">
        <v>752</v>
      </c>
    </row>
    <row r="7845" spans="11:16">
      <c r="K7845" s="362">
        <v>53194</v>
      </c>
      <c r="L7845" s="79" t="s">
        <v>774</v>
      </c>
      <c r="N7845" s="79" t="s">
        <v>754</v>
      </c>
      <c r="O7845" s="79" t="s">
        <v>750</v>
      </c>
      <c r="P7845" s="79" t="s">
        <v>782</v>
      </c>
    </row>
    <row r="7846" spans="11:16">
      <c r="K7846" s="362">
        <v>53195</v>
      </c>
      <c r="L7846" s="79" t="s">
        <v>767</v>
      </c>
      <c r="N7846" s="79" t="s">
        <v>783</v>
      </c>
      <c r="O7846" s="79" t="s">
        <v>780</v>
      </c>
      <c r="P7846" s="79" t="s">
        <v>750</v>
      </c>
    </row>
    <row r="7847" spans="11:16">
      <c r="K7847" s="362">
        <v>53196</v>
      </c>
      <c r="L7847" s="79" t="s">
        <v>769</v>
      </c>
      <c r="N7847" s="79" t="s">
        <v>753</v>
      </c>
      <c r="O7847" s="79" t="s">
        <v>780</v>
      </c>
      <c r="P7847" s="79" t="s">
        <v>750</v>
      </c>
    </row>
    <row r="7848" spans="11:16">
      <c r="K7848" s="362">
        <v>53197</v>
      </c>
      <c r="L7848" s="79" t="s">
        <v>770</v>
      </c>
      <c r="N7848" s="79" t="s">
        <v>783</v>
      </c>
      <c r="O7848" s="79" t="s">
        <v>754</v>
      </c>
      <c r="P7848" s="79" t="s">
        <v>781</v>
      </c>
    </row>
    <row r="7849" spans="11:16">
      <c r="K7849" s="362">
        <v>53198</v>
      </c>
      <c r="L7849" s="79" t="s">
        <v>771</v>
      </c>
      <c r="N7849" s="79" t="s">
        <v>752</v>
      </c>
      <c r="O7849" s="79" t="s">
        <v>754</v>
      </c>
      <c r="P7849" s="79" t="s">
        <v>750</v>
      </c>
    </row>
    <row r="7850" spans="11:16">
      <c r="K7850" s="362">
        <v>53199</v>
      </c>
      <c r="L7850" s="79" t="s">
        <v>772</v>
      </c>
      <c r="N7850" s="79" t="s">
        <v>778</v>
      </c>
      <c r="O7850" s="79" t="s">
        <v>754</v>
      </c>
      <c r="P7850" s="79" t="s">
        <v>779</v>
      </c>
    </row>
    <row r="7851" spans="11:16">
      <c r="K7851" s="362">
        <v>53200</v>
      </c>
      <c r="L7851" s="79" t="s">
        <v>773</v>
      </c>
      <c r="N7851" s="79" t="s">
        <v>752</v>
      </c>
      <c r="O7851" s="79" t="s">
        <v>780</v>
      </c>
      <c r="P7851" s="79" t="s">
        <v>781</v>
      </c>
    </row>
    <row r="7852" spans="11:16">
      <c r="K7852" s="362">
        <v>53201</v>
      </c>
      <c r="L7852" s="79" t="s">
        <v>774</v>
      </c>
      <c r="N7852" s="79" t="s">
        <v>752</v>
      </c>
      <c r="O7852" s="79" t="s">
        <v>785</v>
      </c>
      <c r="P7852" s="79" t="s">
        <v>750</v>
      </c>
    </row>
    <row r="7853" spans="11:16">
      <c r="K7853" s="362">
        <v>53202</v>
      </c>
      <c r="L7853" s="79" t="s">
        <v>767</v>
      </c>
      <c r="N7853" s="79" t="s">
        <v>784</v>
      </c>
      <c r="O7853" s="79" t="s">
        <v>782</v>
      </c>
      <c r="P7853" s="79" t="s">
        <v>775</v>
      </c>
    </row>
    <row r="7854" spans="11:16">
      <c r="K7854" s="362">
        <v>53203</v>
      </c>
      <c r="L7854" s="79" t="s">
        <v>769</v>
      </c>
      <c r="N7854" s="79" t="s">
        <v>750</v>
      </c>
      <c r="O7854" s="79" t="s">
        <v>777</v>
      </c>
      <c r="P7854" s="79" t="s">
        <v>754</v>
      </c>
    </row>
    <row r="7855" spans="11:16">
      <c r="K7855" s="362">
        <v>53204</v>
      </c>
      <c r="L7855" s="79" t="s">
        <v>770</v>
      </c>
      <c r="N7855" s="79" t="s">
        <v>750</v>
      </c>
      <c r="O7855" s="79" t="s">
        <v>787</v>
      </c>
      <c r="P7855" s="79" t="s">
        <v>754</v>
      </c>
    </row>
    <row r="7856" spans="11:16">
      <c r="K7856" s="362">
        <v>53205</v>
      </c>
      <c r="L7856" s="79" t="s">
        <v>771</v>
      </c>
      <c r="N7856" s="79" t="s">
        <v>779</v>
      </c>
      <c r="O7856" s="79" t="s">
        <v>752</v>
      </c>
      <c r="P7856" s="79" t="s">
        <v>754</v>
      </c>
    </row>
    <row r="7857" spans="11:16">
      <c r="K7857" s="362">
        <v>53206</v>
      </c>
      <c r="L7857" s="79" t="s">
        <v>772</v>
      </c>
      <c r="N7857" s="79" t="s">
        <v>750</v>
      </c>
      <c r="O7857" s="79" t="s">
        <v>752</v>
      </c>
      <c r="P7857" s="79" t="s">
        <v>785</v>
      </c>
    </row>
    <row r="7858" spans="11:16">
      <c r="K7858" s="362">
        <v>53207</v>
      </c>
      <c r="L7858" s="79" t="s">
        <v>773</v>
      </c>
      <c r="N7858" s="79" t="s">
        <v>779</v>
      </c>
      <c r="O7858" s="79" t="s">
        <v>752</v>
      </c>
      <c r="P7858" s="79" t="s">
        <v>754</v>
      </c>
    </row>
    <row r="7859" spans="11:16">
      <c r="K7859" s="362">
        <v>53208</v>
      </c>
      <c r="L7859" s="79" t="s">
        <v>774</v>
      </c>
      <c r="N7859" s="79" t="s">
        <v>751</v>
      </c>
      <c r="O7859" s="79" t="s">
        <v>783</v>
      </c>
      <c r="P7859" s="79" t="s">
        <v>754</v>
      </c>
    </row>
    <row r="7860" spans="11:16">
      <c r="K7860" s="362">
        <v>53209</v>
      </c>
      <c r="L7860" s="79" t="s">
        <v>767</v>
      </c>
      <c r="N7860" s="79" t="s">
        <v>754</v>
      </c>
      <c r="O7860" s="79" t="s">
        <v>781</v>
      </c>
      <c r="P7860" s="79" t="s">
        <v>783</v>
      </c>
    </row>
    <row r="7861" spans="11:16">
      <c r="K7861" s="362">
        <v>53210</v>
      </c>
      <c r="L7861" s="79" t="s">
        <v>769</v>
      </c>
      <c r="N7861" s="79" t="s">
        <v>785</v>
      </c>
      <c r="O7861" s="79" t="s">
        <v>750</v>
      </c>
      <c r="P7861" s="79" t="s">
        <v>752</v>
      </c>
    </row>
    <row r="7862" spans="11:16">
      <c r="K7862" s="362">
        <v>53211</v>
      </c>
      <c r="L7862" s="79" t="s">
        <v>770</v>
      </c>
      <c r="N7862" s="79" t="s">
        <v>775</v>
      </c>
      <c r="O7862" s="79" t="s">
        <v>750</v>
      </c>
      <c r="P7862" s="79" t="s">
        <v>787</v>
      </c>
    </row>
    <row r="7863" spans="11:16">
      <c r="K7863" s="362">
        <v>53212</v>
      </c>
      <c r="L7863" s="79" t="s">
        <v>771</v>
      </c>
      <c r="N7863" s="79" t="s">
        <v>754</v>
      </c>
      <c r="O7863" s="79" t="s">
        <v>750</v>
      </c>
      <c r="P7863" s="79" t="s">
        <v>753</v>
      </c>
    </row>
    <row r="7864" spans="11:16">
      <c r="K7864" s="362">
        <v>53213</v>
      </c>
      <c r="L7864" s="79" t="s">
        <v>772</v>
      </c>
      <c r="N7864" s="79" t="s">
        <v>754</v>
      </c>
      <c r="O7864" s="79" t="s">
        <v>750</v>
      </c>
      <c r="P7864" s="79" t="s">
        <v>777</v>
      </c>
    </row>
    <row r="7865" spans="11:16">
      <c r="K7865" s="362">
        <v>53214</v>
      </c>
      <c r="L7865" s="79" t="s">
        <v>773</v>
      </c>
      <c r="N7865" s="79" t="s">
        <v>775</v>
      </c>
      <c r="O7865" s="79" t="s">
        <v>779</v>
      </c>
      <c r="P7865" s="79" t="s">
        <v>782</v>
      </c>
    </row>
    <row r="7866" spans="11:16">
      <c r="K7866" s="362">
        <v>53215</v>
      </c>
      <c r="L7866" s="79" t="s">
        <v>774</v>
      </c>
      <c r="N7866" s="79" t="s">
        <v>754</v>
      </c>
      <c r="O7866" s="79" t="s">
        <v>751</v>
      </c>
      <c r="P7866" s="79" t="s">
        <v>783</v>
      </c>
    </row>
    <row r="7867" spans="11:16">
      <c r="K7867" s="362">
        <v>53216</v>
      </c>
      <c r="L7867" s="79" t="s">
        <v>767</v>
      </c>
      <c r="N7867" s="79" t="s">
        <v>752</v>
      </c>
      <c r="O7867" s="79" t="s">
        <v>785</v>
      </c>
      <c r="P7867" s="79" t="s">
        <v>776</v>
      </c>
    </row>
    <row r="7868" spans="11:16">
      <c r="K7868" s="362">
        <v>53217</v>
      </c>
      <c r="L7868" s="79" t="s">
        <v>769</v>
      </c>
      <c r="N7868" s="79" t="s">
        <v>786</v>
      </c>
      <c r="O7868" s="79" t="s">
        <v>754</v>
      </c>
      <c r="P7868" s="79" t="s">
        <v>750</v>
      </c>
    </row>
    <row r="7869" spans="11:16">
      <c r="K7869" s="362">
        <v>53218</v>
      </c>
      <c r="L7869" s="79" t="s">
        <v>770</v>
      </c>
      <c r="N7869" s="79" t="s">
        <v>787</v>
      </c>
      <c r="O7869" s="79" t="s">
        <v>754</v>
      </c>
      <c r="P7869" s="79" t="s">
        <v>776</v>
      </c>
    </row>
    <row r="7870" spans="11:16">
      <c r="K7870" s="362">
        <v>53219</v>
      </c>
      <c r="L7870" s="79" t="s">
        <v>771</v>
      </c>
      <c r="N7870" s="79" t="s">
        <v>778</v>
      </c>
      <c r="O7870" s="79" t="s">
        <v>775</v>
      </c>
      <c r="P7870" s="79" t="s">
        <v>750</v>
      </c>
    </row>
    <row r="7871" spans="11:16">
      <c r="K7871" s="362">
        <v>53220</v>
      </c>
      <c r="L7871" s="79" t="s">
        <v>772</v>
      </c>
      <c r="N7871" s="79" t="s">
        <v>752</v>
      </c>
      <c r="O7871" s="79" t="s">
        <v>790</v>
      </c>
      <c r="P7871" s="79" t="s">
        <v>791</v>
      </c>
    </row>
    <row r="7872" spans="11:16">
      <c r="K7872" s="362">
        <v>53221</v>
      </c>
      <c r="L7872" s="79" t="s">
        <v>773</v>
      </c>
      <c r="N7872" s="79" t="s">
        <v>777</v>
      </c>
      <c r="O7872" s="79" t="s">
        <v>788</v>
      </c>
      <c r="P7872" s="79" t="s">
        <v>750</v>
      </c>
    </row>
    <row r="7873" spans="11:16">
      <c r="K7873" s="362">
        <v>53222</v>
      </c>
      <c r="L7873" s="79" t="s">
        <v>774</v>
      </c>
      <c r="N7873" s="79" t="s">
        <v>752</v>
      </c>
      <c r="O7873" s="79" t="s">
        <v>788</v>
      </c>
      <c r="P7873" s="79" t="s">
        <v>751</v>
      </c>
    </row>
    <row r="7874" spans="11:16">
      <c r="K7874" s="362">
        <v>53223</v>
      </c>
      <c r="L7874" s="79" t="s">
        <v>767</v>
      </c>
      <c r="N7874" s="79" t="s">
        <v>776</v>
      </c>
      <c r="O7874" s="79" t="s">
        <v>782</v>
      </c>
      <c r="P7874" s="79" t="s">
        <v>785</v>
      </c>
    </row>
    <row r="7875" spans="11:16">
      <c r="K7875" s="362">
        <v>53224</v>
      </c>
      <c r="L7875" s="79" t="s">
        <v>769</v>
      </c>
      <c r="N7875" s="79" t="s">
        <v>792</v>
      </c>
      <c r="O7875" s="79" t="s">
        <v>783</v>
      </c>
      <c r="P7875" s="79" t="s">
        <v>754</v>
      </c>
    </row>
    <row r="7876" spans="11:16">
      <c r="K7876" s="362">
        <v>53225</v>
      </c>
      <c r="L7876" s="79" t="s">
        <v>770</v>
      </c>
      <c r="N7876" s="79" t="s">
        <v>776</v>
      </c>
      <c r="O7876" s="79" t="s">
        <v>783</v>
      </c>
      <c r="P7876" s="79" t="s">
        <v>780</v>
      </c>
    </row>
    <row r="7877" spans="11:16">
      <c r="K7877" s="362">
        <v>53226</v>
      </c>
      <c r="L7877" s="79" t="s">
        <v>771</v>
      </c>
      <c r="N7877" s="79" t="s">
        <v>784</v>
      </c>
      <c r="O7877" s="79" t="s">
        <v>752</v>
      </c>
      <c r="P7877" s="79" t="s">
        <v>754</v>
      </c>
    </row>
    <row r="7878" spans="11:16">
      <c r="K7878" s="362">
        <v>53227</v>
      </c>
      <c r="L7878" s="79" t="s">
        <v>772</v>
      </c>
      <c r="N7878" s="79" t="s">
        <v>750</v>
      </c>
      <c r="O7878" s="79" t="s">
        <v>787</v>
      </c>
      <c r="P7878" s="79" t="s">
        <v>785</v>
      </c>
    </row>
    <row r="7879" spans="11:16">
      <c r="K7879" s="362">
        <v>53228</v>
      </c>
      <c r="L7879" s="79" t="s">
        <v>773</v>
      </c>
      <c r="N7879" s="79" t="s">
        <v>750</v>
      </c>
      <c r="O7879" s="79" t="s">
        <v>753</v>
      </c>
      <c r="P7879" s="79" t="s">
        <v>754</v>
      </c>
    </row>
    <row r="7880" spans="11:16">
      <c r="K7880" s="362">
        <v>53229</v>
      </c>
      <c r="L7880" s="79" t="s">
        <v>774</v>
      </c>
      <c r="N7880" s="79" t="s">
        <v>750</v>
      </c>
      <c r="O7880" s="79" t="s">
        <v>782</v>
      </c>
      <c r="P7880" s="79" t="s">
        <v>754</v>
      </c>
    </row>
    <row r="7881" spans="11:16">
      <c r="K7881" s="362">
        <v>53230</v>
      </c>
      <c r="L7881" s="79" t="s">
        <v>767</v>
      </c>
      <c r="N7881" s="79" t="s">
        <v>754</v>
      </c>
      <c r="O7881" s="79" t="s">
        <v>750</v>
      </c>
      <c r="P7881" s="79" t="s">
        <v>753</v>
      </c>
    </row>
    <row r="7882" spans="11:16">
      <c r="K7882" s="362">
        <v>53231</v>
      </c>
      <c r="L7882" s="79" t="s">
        <v>769</v>
      </c>
      <c r="N7882" s="79" t="s">
        <v>780</v>
      </c>
      <c r="O7882" s="79" t="s">
        <v>750</v>
      </c>
      <c r="P7882" s="79" t="s">
        <v>752</v>
      </c>
    </row>
    <row r="7883" spans="11:16">
      <c r="K7883" s="362">
        <v>53232</v>
      </c>
      <c r="L7883" s="79" t="s">
        <v>770</v>
      </c>
      <c r="N7883" s="79" t="s">
        <v>754</v>
      </c>
      <c r="O7883" s="79" t="s">
        <v>779</v>
      </c>
      <c r="P7883" s="79" t="s">
        <v>783</v>
      </c>
    </row>
    <row r="7884" spans="11:16">
      <c r="K7884" s="362">
        <v>53233</v>
      </c>
      <c r="L7884" s="79" t="s">
        <v>771</v>
      </c>
      <c r="N7884" s="79" t="s">
        <v>754</v>
      </c>
      <c r="O7884" s="79" t="s">
        <v>750</v>
      </c>
      <c r="P7884" s="79" t="s">
        <v>752</v>
      </c>
    </row>
    <row r="7885" spans="11:16">
      <c r="K7885" s="362">
        <v>53234</v>
      </c>
      <c r="L7885" s="79" t="s">
        <v>772</v>
      </c>
      <c r="N7885" s="79" t="s">
        <v>785</v>
      </c>
      <c r="O7885" s="79" t="s">
        <v>781</v>
      </c>
      <c r="P7885" s="79" t="s">
        <v>782</v>
      </c>
    </row>
    <row r="7886" spans="11:16">
      <c r="K7886" s="362">
        <v>53235</v>
      </c>
      <c r="L7886" s="79" t="s">
        <v>773</v>
      </c>
      <c r="N7886" s="79" t="s">
        <v>754</v>
      </c>
      <c r="O7886" s="79" t="s">
        <v>776</v>
      </c>
      <c r="P7886" s="79" t="s">
        <v>753</v>
      </c>
    </row>
    <row r="7887" spans="11:16">
      <c r="K7887" s="362">
        <v>53236</v>
      </c>
      <c r="L7887" s="79" t="s">
        <v>774</v>
      </c>
      <c r="N7887" s="79" t="s">
        <v>754</v>
      </c>
      <c r="O7887" s="79" t="s">
        <v>750</v>
      </c>
      <c r="P7887" s="79" t="s">
        <v>782</v>
      </c>
    </row>
    <row r="7888" spans="11:16">
      <c r="K7888" s="362">
        <v>53237</v>
      </c>
      <c r="L7888" s="79" t="s">
        <v>767</v>
      </c>
      <c r="N7888" s="79" t="s">
        <v>753</v>
      </c>
      <c r="O7888" s="79" t="s">
        <v>775</v>
      </c>
      <c r="P7888" s="79" t="s">
        <v>751</v>
      </c>
    </row>
    <row r="7889" spans="11:16">
      <c r="K7889" s="362">
        <v>53238</v>
      </c>
      <c r="L7889" s="79" t="s">
        <v>769</v>
      </c>
      <c r="N7889" s="79" t="s">
        <v>783</v>
      </c>
      <c r="O7889" s="79" t="s">
        <v>780</v>
      </c>
      <c r="P7889" s="79" t="s">
        <v>776</v>
      </c>
    </row>
    <row r="7890" spans="11:16">
      <c r="K7890" s="362">
        <v>53239</v>
      </c>
      <c r="L7890" s="79" t="s">
        <v>770</v>
      </c>
      <c r="N7890" s="79" t="s">
        <v>752</v>
      </c>
      <c r="O7890" s="79" t="s">
        <v>785</v>
      </c>
      <c r="P7890" s="79" t="s">
        <v>776</v>
      </c>
    </row>
    <row r="7891" spans="11:16">
      <c r="K7891" s="362">
        <v>53240</v>
      </c>
      <c r="L7891" s="79" t="s">
        <v>771</v>
      </c>
      <c r="N7891" s="79" t="s">
        <v>752</v>
      </c>
      <c r="O7891" s="79" t="s">
        <v>754</v>
      </c>
      <c r="P7891" s="79" t="s">
        <v>750</v>
      </c>
    </row>
    <row r="7892" spans="11:16">
      <c r="K7892" s="362">
        <v>53241</v>
      </c>
      <c r="L7892" s="79" t="s">
        <v>772</v>
      </c>
      <c r="N7892" s="79" t="s">
        <v>752</v>
      </c>
      <c r="O7892" s="79" t="s">
        <v>785</v>
      </c>
      <c r="P7892" s="79" t="s">
        <v>776</v>
      </c>
    </row>
    <row r="7893" spans="11:16">
      <c r="K7893" s="362">
        <v>53242</v>
      </c>
      <c r="L7893" s="79" t="s">
        <v>773</v>
      </c>
      <c r="N7893" s="79" t="s">
        <v>752</v>
      </c>
      <c r="O7893" s="79" t="s">
        <v>775</v>
      </c>
      <c r="P7893" s="79" t="s">
        <v>750</v>
      </c>
    </row>
    <row r="7894" spans="11:16">
      <c r="K7894" s="362">
        <v>53243</v>
      </c>
      <c r="L7894" s="79" t="s">
        <v>774</v>
      </c>
      <c r="N7894" s="79" t="s">
        <v>752</v>
      </c>
      <c r="O7894" s="79" t="s">
        <v>754</v>
      </c>
      <c r="P7894" s="79" t="s">
        <v>776</v>
      </c>
    </row>
    <row r="7895" spans="11:16">
      <c r="K7895" s="362">
        <v>53244</v>
      </c>
      <c r="L7895" s="79" t="s">
        <v>767</v>
      </c>
      <c r="N7895" s="79" t="s">
        <v>779</v>
      </c>
      <c r="O7895" s="79" t="s">
        <v>752</v>
      </c>
      <c r="P7895" s="79" t="s">
        <v>754</v>
      </c>
    </row>
    <row r="7896" spans="11:16">
      <c r="K7896" s="362">
        <v>53245</v>
      </c>
      <c r="L7896" s="79" t="s">
        <v>769</v>
      </c>
      <c r="N7896" s="79" t="s">
        <v>750</v>
      </c>
      <c r="O7896" s="79" t="s">
        <v>752</v>
      </c>
      <c r="P7896" s="79" t="s">
        <v>775</v>
      </c>
    </row>
    <row r="7897" spans="11:16">
      <c r="K7897" s="362">
        <v>53246</v>
      </c>
      <c r="L7897" s="79" t="s">
        <v>770</v>
      </c>
      <c r="N7897" s="79" t="s">
        <v>779</v>
      </c>
      <c r="O7897" s="79" t="s">
        <v>752</v>
      </c>
      <c r="P7897" s="79" t="s">
        <v>758</v>
      </c>
    </row>
    <row r="7898" spans="11:16">
      <c r="K7898" s="362">
        <v>53247</v>
      </c>
      <c r="L7898" s="79" t="s">
        <v>771</v>
      </c>
      <c r="N7898" s="79" t="s">
        <v>779</v>
      </c>
      <c r="O7898" s="79" t="s">
        <v>752</v>
      </c>
      <c r="P7898" s="79" t="s">
        <v>775</v>
      </c>
    </row>
    <row r="7899" spans="11:16">
      <c r="K7899" s="362">
        <v>53248</v>
      </c>
      <c r="L7899" s="79" t="s">
        <v>772</v>
      </c>
      <c r="N7899" s="79" t="s">
        <v>750</v>
      </c>
      <c r="O7899" s="79" t="s">
        <v>777</v>
      </c>
      <c r="P7899" s="79" t="s">
        <v>754</v>
      </c>
    </row>
    <row r="7900" spans="11:16">
      <c r="K7900" s="362">
        <v>53249</v>
      </c>
      <c r="L7900" s="79" t="s">
        <v>773</v>
      </c>
      <c r="N7900" s="79" t="s">
        <v>750</v>
      </c>
      <c r="O7900" s="79" t="s">
        <v>752</v>
      </c>
      <c r="P7900" s="79" t="s">
        <v>790</v>
      </c>
    </row>
    <row r="7901" spans="11:16">
      <c r="K7901" s="362">
        <v>53250</v>
      </c>
      <c r="L7901" s="79" t="s">
        <v>774</v>
      </c>
      <c r="N7901" s="79" t="s">
        <v>750</v>
      </c>
      <c r="O7901" s="79" t="s">
        <v>782</v>
      </c>
      <c r="P7901" s="79" t="s">
        <v>754</v>
      </c>
    </row>
    <row r="7902" spans="11:16">
      <c r="K7902" s="362">
        <v>53251</v>
      </c>
      <c r="L7902" s="79" t="s">
        <v>767</v>
      </c>
      <c r="N7902" s="79" t="s">
        <v>780</v>
      </c>
      <c r="O7902" s="79" t="s">
        <v>781</v>
      </c>
      <c r="P7902" s="79" t="s">
        <v>786</v>
      </c>
    </row>
    <row r="7903" spans="11:16">
      <c r="K7903" s="362">
        <v>53252</v>
      </c>
      <c r="L7903" s="79" t="s">
        <v>769</v>
      </c>
      <c r="N7903" s="79" t="s">
        <v>785</v>
      </c>
      <c r="O7903" s="79" t="s">
        <v>750</v>
      </c>
      <c r="P7903" s="79" t="s">
        <v>777</v>
      </c>
    </row>
    <row r="7904" spans="11:16">
      <c r="K7904" s="362">
        <v>53253</v>
      </c>
      <c r="L7904" s="79" t="s">
        <v>770</v>
      </c>
      <c r="N7904" s="79" t="s">
        <v>789</v>
      </c>
      <c r="O7904" s="79" t="s">
        <v>781</v>
      </c>
      <c r="P7904" s="79" t="s">
        <v>753</v>
      </c>
    </row>
    <row r="7905" spans="11:16">
      <c r="K7905" s="362">
        <v>53254</v>
      </c>
      <c r="L7905" s="79" t="s">
        <v>771</v>
      </c>
      <c r="N7905" s="79" t="s">
        <v>785</v>
      </c>
      <c r="O7905" s="79" t="s">
        <v>779</v>
      </c>
      <c r="P7905" s="79" t="s">
        <v>752</v>
      </c>
    </row>
    <row r="7906" spans="11:16">
      <c r="K7906" s="362">
        <v>53255</v>
      </c>
      <c r="L7906" s="79" t="s">
        <v>772</v>
      </c>
      <c r="N7906" s="79" t="s">
        <v>775</v>
      </c>
      <c r="O7906" s="79" t="s">
        <v>779</v>
      </c>
      <c r="P7906" s="79" t="s">
        <v>777</v>
      </c>
    </row>
    <row r="7907" spans="11:16">
      <c r="K7907" s="362">
        <v>53256</v>
      </c>
      <c r="L7907" s="79" t="s">
        <v>773</v>
      </c>
      <c r="N7907" s="79" t="s">
        <v>789</v>
      </c>
      <c r="O7907" s="79" t="s">
        <v>776</v>
      </c>
      <c r="P7907" s="79" t="s">
        <v>752</v>
      </c>
    </row>
    <row r="7908" spans="11:16">
      <c r="K7908" s="362">
        <v>53257</v>
      </c>
      <c r="L7908" s="79" t="s">
        <v>774</v>
      </c>
      <c r="N7908" s="79" t="s">
        <v>775</v>
      </c>
      <c r="O7908" s="79" t="s">
        <v>776</v>
      </c>
      <c r="P7908" s="79" t="s">
        <v>782</v>
      </c>
    </row>
    <row r="7909" spans="11:16">
      <c r="K7909" s="362">
        <v>53258</v>
      </c>
      <c r="L7909" s="79" t="s">
        <v>767</v>
      </c>
      <c r="N7909" s="79" t="s">
        <v>778</v>
      </c>
      <c r="O7909" s="79" t="s">
        <v>754</v>
      </c>
      <c r="P7909" s="79" t="s">
        <v>750</v>
      </c>
    </row>
    <row r="7910" spans="11:16">
      <c r="K7910" s="362">
        <v>53259</v>
      </c>
      <c r="L7910" s="79" t="s">
        <v>769</v>
      </c>
      <c r="N7910" s="79" t="s">
        <v>752</v>
      </c>
      <c r="O7910" s="79" t="s">
        <v>789</v>
      </c>
      <c r="P7910" s="79" t="s">
        <v>781</v>
      </c>
    </row>
    <row r="7911" spans="11:16">
      <c r="K7911" s="362">
        <v>53260</v>
      </c>
      <c r="L7911" s="79" t="s">
        <v>770</v>
      </c>
      <c r="N7911" s="79" t="s">
        <v>752</v>
      </c>
      <c r="O7911" s="79" t="s">
        <v>758</v>
      </c>
      <c r="P7911" s="79" t="s">
        <v>750</v>
      </c>
    </row>
    <row r="7912" spans="11:16">
      <c r="K7912" s="362">
        <v>53261</v>
      </c>
      <c r="L7912" s="79" t="s">
        <v>771</v>
      </c>
      <c r="N7912" s="79" t="s">
        <v>752</v>
      </c>
      <c r="O7912" s="79" t="s">
        <v>780</v>
      </c>
      <c r="P7912" s="79" t="s">
        <v>750</v>
      </c>
    </row>
    <row r="7913" spans="11:16">
      <c r="K7913" s="362">
        <v>53262</v>
      </c>
      <c r="L7913" s="79" t="s">
        <v>772</v>
      </c>
      <c r="N7913" s="79" t="s">
        <v>752</v>
      </c>
      <c r="O7913" s="79" t="s">
        <v>754</v>
      </c>
      <c r="P7913" s="79" t="s">
        <v>751</v>
      </c>
    </row>
    <row r="7914" spans="11:16">
      <c r="K7914" s="362">
        <v>53263</v>
      </c>
      <c r="L7914" s="79" t="s">
        <v>773</v>
      </c>
      <c r="N7914" s="79" t="s">
        <v>782</v>
      </c>
      <c r="O7914" s="79" t="s">
        <v>754</v>
      </c>
      <c r="P7914" s="79" t="s">
        <v>750</v>
      </c>
    </row>
    <row r="7915" spans="11:16">
      <c r="K7915" s="362">
        <v>53264</v>
      </c>
      <c r="L7915" s="79" t="s">
        <v>774</v>
      </c>
      <c r="N7915" s="79" t="s">
        <v>752</v>
      </c>
      <c r="O7915" s="79" t="s">
        <v>780</v>
      </c>
      <c r="P7915" s="79" t="s">
        <v>776</v>
      </c>
    </row>
    <row r="7916" spans="11:16">
      <c r="K7916" s="362">
        <v>53265</v>
      </c>
      <c r="L7916" s="79" t="s">
        <v>767</v>
      </c>
      <c r="N7916" s="79" t="s">
        <v>750</v>
      </c>
      <c r="O7916" s="79" t="s">
        <v>752</v>
      </c>
      <c r="P7916" s="79" t="s">
        <v>754</v>
      </c>
    </row>
    <row r="7917" spans="11:16">
      <c r="K7917" s="362">
        <v>53266</v>
      </c>
      <c r="L7917" s="79" t="s">
        <v>769</v>
      </c>
      <c r="N7917" s="79" t="s">
        <v>781</v>
      </c>
      <c r="O7917" s="79" t="s">
        <v>777</v>
      </c>
      <c r="P7917" s="79" t="s">
        <v>780</v>
      </c>
    </row>
    <row r="7918" spans="11:16">
      <c r="K7918" s="362">
        <v>53267</v>
      </c>
      <c r="L7918" s="79" t="s">
        <v>770</v>
      </c>
      <c r="N7918" s="79" t="s">
        <v>750</v>
      </c>
      <c r="O7918" s="79" t="s">
        <v>783</v>
      </c>
      <c r="P7918" s="79" t="s">
        <v>758</v>
      </c>
    </row>
    <row r="7919" spans="11:16">
      <c r="K7919" s="362">
        <v>53268</v>
      </c>
      <c r="L7919" s="79" t="s">
        <v>771</v>
      </c>
      <c r="N7919" s="79" t="s">
        <v>750</v>
      </c>
      <c r="O7919" s="79" t="s">
        <v>752</v>
      </c>
      <c r="P7919" s="79" t="s">
        <v>780</v>
      </c>
    </row>
    <row r="7920" spans="11:16">
      <c r="K7920" s="362">
        <v>53269</v>
      </c>
      <c r="L7920" s="79" t="s">
        <v>772</v>
      </c>
      <c r="N7920" s="79" t="s">
        <v>751</v>
      </c>
      <c r="O7920" s="79" t="s">
        <v>783</v>
      </c>
      <c r="P7920" s="79" t="s">
        <v>758</v>
      </c>
    </row>
    <row r="7921" spans="11:16">
      <c r="K7921" s="362">
        <v>53270</v>
      </c>
      <c r="L7921" s="79" t="s">
        <v>773</v>
      </c>
      <c r="N7921" s="79" t="s">
        <v>776</v>
      </c>
      <c r="O7921" s="79" t="s">
        <v>782</v>
      </c>
      <c r="P7921" s="79" t="s">
        <v>775</v>
      </c>
    </row>
    <row r="7922" spans="11:16">
      <c r="K7922" s="362">
        <v>53271</v>
      </c>
      <c r="L7922" s="79" t="s">
        <v>774</v>
      </c>
      <c r="N7922" s="79" t="s">
        <v>750</v>
      </c>
      <c r="O7922" s="79" t="s">
        <v>777</v>
      </c>
      <c r="P7922" s="79" t="s">
        <v>775</v>
      </c>
    </row>
    <row r="7923" spans="11:16">
      <c r="K7923" s="362">
        <v>53272</v>
      </c>
      <c r="L7923" s="79" t="s">
        <v>767</v>
      </c>
      <c r="N7923" s="79" t="s">
        <v>754</v>
      </c>
      <c r="O7923" s="79" t="s">
        <v>750</v>
      </c>
      <c r="P7923" s="79" t="s">
        <v>752</v>
      </c>
    </row>
    <row r="7924" spans="11:16">
      <c r="K7924" s="362">
        <v>53273</v>
      </c>
      <c r="L7924" s="79" t="s">
        <v>769</v>
      </c>
      <c r="N7924" s="79" t="s">
        <v>754</v>
      </c>
      <c r="O7924" s="79" t="s">
        <v>781</v>
      </c>
      <c r="P7924" s="79" t="s">
        <v>783</v>
      </c>
    </row>
    <row r="7925" spans="11:16">
      <c r="K7925" s="362">
        <v>53274</v>
      </c>
      <c r="L7925" s="79" t="s">
        <v>770</v>
      </c>
      <c r="N7925" s="79" t="s">
        <v>754</v>
      </c>
      <c r="O7925" s="79" t="s">
        <v>776</v>
      </c>
      <c r="P7925" s="79" t="s">
        <v>752</v>
      </c>
    </row>
    <row r="7926" spans="11:16">
      <c r="K7926" s="362">
        <v>53275</v>
      </c>
      <c r="L7926" s="79" t="s">
        <v>771</v>
      </c>
      <c r="N7926" s="79" t="s">
        <v>754</v>
      </c>
      <c r="O7926" s="79" t="s">
        <v>750</v>
      </c>
      <c r="P7926" s="79" t="s">
        <v>783</v>
      </c>
    </row>
    <row r="7927" spans="11:16">
      <c r="K7927" s="362">
        <v>53276</v>
      </c>
      <c r="L7927" s="79" t="s">
        <v>772</v>
      </c>
      <c r="N7927" s="79" t="s">
        <v>780</v>
      </c>
      <c r="O7927" s="79" t="s">
        <v>750</v>
      </c>
      <c r="P7927" s="79" t="s">
        <v>752</v>
      </c>
    </row>
    <row r="7928" spans="11:16">
      <c r="K7928" s="362">
        <v>53277</v>
      </c>
      <c r="L7928" s="79" t="s">
        <v>773</v>
      </c>
      <c r="N7928" s="79" t="s">
        <v>754</v>
      </c>
      <c r="O7928" s="79" t="s">
        <v>750</v>
      </c>
      <c r="P7928" s="79" t="s">
        <v>783</v>
      </c>
    </row>
    <row r="7929" spans="11:16">
      <c r="K7929" s="362">
        <v>53278</v>
      </c>
      <c r="L7929" s="79" t="s">
        <v>774</v>
      </c>
      <c r="N7929" s="79" t="s">
        <v>780</v>
      </c>
      <c r="O7929" s="79" t="s">
        <v>750</v>
      </c>
      <c r="P7929" s="79" t="s">
        <v>753</v>
      </c>
    </row>
    <row r="7930" spans="11:16">
      <c r="K7930" s="362">
        <v>53279</v>
      </c>
      <c r="L7930" s="79" t="s">
        <v>767</v>
      </c>
      <c r="N7930" s="79" t="s">
        <v>782</v>
      </c>
      <c r="O7930" s="79" t="s">
        <v>754</v>
      </c>
      <c r="P7930" s="79" t="s">
        <v>776</v>
      </c>
    </row>
    <row r="7931" spans="11:16">
      <c r="K7931" s="362">
        <v>53280</v>
      </c>
      <c r="L7931" s="79" t="s">
        <v>769</v>
      </c>
      <c r="N7931" s="79" t="s">
        <v>752</v>
      </c>
      <c r="O7931" s="79" t="s">
        <v>754</v>
      </c>
      <c r="P7931" s="79" t="s">
        <v>784</v>
      </c>
    </row>
    <row r="7932" spans="11:16">
      <c r="K7932" s="362">
        <v>53281</v>
      </c>
      <c r="L7932" s="79" t="s">
        <v>770</v>
      </c>
      <c r="N7932" s="79" t="s">
        <v>752</v>
      </c>
      <c r="O7932" s="79" t="s">
        <v>754</v>
      </c>
      <c r="P7932" s="79" t="s">
        <v>781</v>
      </c>
    </row>
    <row r="7933" spans="11:16">
      <c r="K7933" s="362">
        <v>53282</v>
      </c>
      <c r="L7933" s="79" t="s">
        <v>771</v>
      </c>
      <c r="N7933" s="79" t="s">
        <v>783</v>
      </c>
      <c r="O7933" s="79" t="s">
        <v>775</v>
      </c>
      <c r="P7933" s="79" t="s">
        <v>792</v>
      </c>
    </row>
    <row r="7934" spans="11:16">
      <c r="K7934" s="362">
        <v>53283</v>
      </c>
      <c r="L7934" s="79" t="s">
        <v>772</v>
      </c>
      <c r="N7934" s="79" t="s">
        <v>786</v>
      </c>
      <c r="O7934" s="79" t="s">
        <v>785</v>
      </c>
      <c r="P7934" s="79" t="s">
        <v>750</v>
      </c>
    </row>
    <row r="7935" spans="11:16">
      <c r="K7935" s="362">
        <v>53284</v>
      </c>
      <c r="L7935" s="79" t="s">
        <v>773</v>
      </c>
      <c r="N7935" s="79" t="s">
        <v>777</v>
      </c>
      <c r="O7935" s="79" t="s">
        <v>789</v>
      </c>
      <c r="P7935" s="79" t="s">
        <v>781</v>
      </c>
    </row>
    <row r="7936" spans="11:16">
      <c r="K7936" s="362">
        <v>53285</v>
      </c>
      <c r="L7936" s="79" t="s">
        <v>774</v>
      </c>
      <c r="N7936" s="79" t="s">
        <v>753</v>
      </c>
      <c r="O7936" s="79" t="s">
        <v>785</v>
      </c>
      <c r="P7936" s="79" t="s">
        <v>779</v>
      </c>
    </row>
    <row r="7937" spans="11:16">
      <c r="K7937" s="362">
        <v>53286</v>
      </c>
      <c r="L7937" s="79" t="s">
        <v>767</v>
      </c>
      <c r="N7937" s="79" t="s">
        <v>750</v>
      </c>
      <c r="O7937" s="79" t="s">
        <v>783</v>
      </c>
      <c r="P7937" s="79" t="s">
        <v>780</v>
      </c>
    </row>
    <row r="7938" spans="11:16">
      <c r="K7938" s="362">
        <v>53287</v>
      </c>
      <c r="L7938" s="79" t="s">
        <v>769</v>
      </c>
      <c r="N7938" s="79" t="s">
        <v>781</v>
      </c>
      <c r="O7938" s="79" t="s">
        <v>787</v>
      </c>
      <c r="P7938" s="79" t="s">
        <v>775</v>
      </c>
    </row>
    <row r="7939" spans="11:16">
      <c r="K7939" s="362">
        <v>53288</v>
      </c>
      <c r="L7939" s="79" t="s">
        <v>770</v>
      </c>
      <c r="N7939" s="79" t="s">
        <v>750</v>
      </c>
      <c r="O7939" s="79" t="s">
        <v>783</v>
      </c>
      <c r="P7939" s="79" t="s">
        <v>775</v>
      </c>
    </row>
    <row r="7940" spans="11:16">
      <c r="K7940" s="362">
        <v>53289</v>
      </c>
      <c r="L7940" s="79" t="s">
        <v>771</v>
      </c>
      <c r="N7940" s="79" t="s">
        <v>779</v>
      </c>
      <c r="O7940" s="79" t="s">
        <v>778</v>
      </c>
      <c r="P7940" s="79" t="s">
        <v>754</v>
      </c>
    </row>
    <row r="7941" spans="11:16">
      <c r="K7941" s="362">
        <v>53290</v>
      </c>
      <c r="L7941" s="79" t="s">
        <v>772</v>
      </c>
      <c r="N7941" s="79" t="s">
        <v>750</v>
      </c>
      <c r="O7941" s="79" t="s">
        <v>752</v>
      </c>
      <c r="P7941" s="79" t="s">
        <v>789</v>
      </c>
    </row>
    <row r="7942" spans="11:16">
      <c r="K7942" s="362">
        <v>53291</v>
      </c>
      <c r="L7942" s="79" t="s">
        <v>773</v>
      </c>
      <c r="N7942" s="79" t="s">
        <v>781</v>
      </c>
      <c r="O7942" s="79" t="s">
        <v>752</v>
      </c>
      <c r="P7942" s="79" t="s">
        <v>758</v>
      </c>
    </row>
    <row r="7943" spans="11:16">
      <c r="K7943" s="362">
        <v>53292</v>
      </c>
      <c r="L7943" s="79" t="s">
        <v>774</v>
      </c>
      <c r="N7943" s="79" t="s">
        <v>750</v>
      </c>
      <c r="O7943" s="79" t="s">
        <v>752</v>
      </c>
      <c r="P7943" s="79" t="s">
        <v>780</v>
      </c>
    </row>
    <row r="7944" spans="11:16">
      <c r="K7944" s="362">
        <v>53293</v>
      </c>
      <c r="L7944" s="79" t="s">
        <v>767</v>
      </c>
      <c r="N7944" s="79" t="s">
        <v>754</v>
      </c>
      <c r="O7944" s="79" t="s">
        <v>750</v>
      </c>
      <c r="P7944" s="79" t="s">
        <v>752</v>
      </c>
    </row>
    <row r="7945" spans="11:16">
      <c r="K7945" s="362">
        <v>53294</v>
      </c>
      <c r="L7945" s="79" t="s">
        <v>769</v>
      </c>
      <c r="N7945" s="79" t="s">
        <v>758</v>
      </c>
      <c r="O7945" s="79" t="s">
        <v>779</v>
      </c>
      <c r="P7945" s="79" t="s">
        <v>752</v>
      </c>
    </row>
    <row r="7946" spans="11:16">
      <c r="K7946" s="362">
        <v>53295</v>
      </c>
      <c r="L7946" s="79" t="s">
        <v>770</v>
      </c>
      <c r="N7946" s="79" t="s">
        <v>754</v>
      </c>
      <c r="O7946" s="79" t="s">
        <v>750</v>
      </c>
      <c r="P7946" s="79" t="s">
        <v>782</v>
      </c>
    </row>
    <row r="7947" spans="11:16">
      <c r="K7947" s="362">
        <v>53296</v>
      </c>
      <c r="L7947" s="79" t="s">
        <v>771</v>
      </c>
      <c r="N7947" s="79" t="s">
        <v>775</v>
      </c>
      <c r="O7947" s="79" t="s">
        <v>750</v>
      </c>
      <c r="P7947" s="79" t="s">
        <v>752</v>
      </c>
    </row>
    <row r="7948" spans="11:16">
      <c r="K7948" s="362">
        <v>53297</v>
      </c>
      <c r="L7948" s="79" t="s">
        <v>772</v>
      </c>
      <c r="N7948" s="79" t="s">
        <v>754</v>
      </c>
      <c r="O7948" s="79" t="s">
        <v>781</v>
      </c>
      <c r="P7948" s="79" t="s">
        <v>777</v>
      </c>
    </row>
    <row r="7949" spans="11:16">
      <c r="K7949" s="362">
        <v>53298</v>
      </c>
      <c r="L7949" s="79" t="s">
        <v>773</v>
      </c>
      <c r="N7949" s="79" t="s">
        <v>780</v>
      </c>
      <c r="O7949" s="79" t="s">
        <v>750</v>
      </c>
      <c r="P7949" s="79" t="s">
        <v>783</v>
      </c>
    </row>
    <row r="7950" spans="11:16">
      <c r="K7950" s="362">
        <v>53299</v>
      </c>
      <c r="L7950" s="79" t="s">
        <v>774</v>
      </c>
      <c r="N7950" s="79" t="s">
        <v>758</v>
      </c>
      <c r="O7950" s="79" t="s">
        <v>750</v>
      </c>
      <c r="P7950" s="79" t="s">
        <v>752</v>
      </c>
    </row>
    <row r="7951" spans="11:16">
      <c r="K7951" s="362">
        <v>53300</v>
      </c>
      <c r="L7951" s="79" t="s">
        <v>767</v>
      </c>
      <c r="N7951" s="79" t="s">
        <v>782</v>
      </c>
      <c r="O7951" s="79" t="s">
        <v>758</v>
      </c>
      <c r="P7951" s="79" t="s">
        <v>776</v>
      </c>
    </row>
    <row r="7952" spans="11:16">
      <c r="K7952" s="362">
        <v>53301</v>
      </c>
      <c r="L7952" s="79" t="s">
        <v>769</v>
      </c>
      <c r="N7952" s="79" t="s">
        <v>753</v>
      </c>
      <c r="O7952" s="79" t="s">
        <v>775</v>
      </c>
      <c r="P7952" s="79" t="s">
        <v>779</v>
      </c>
    </row>
    <row r="7953" spans="11:16">
      <c r="K7953" s="362">
        <v>53302</v>
      </c>
      <c r="L7953" s="79" t="s">
        <v>770</v>
      </c>
      <c r="N7953" s="79" t="s">
        <v>783</v>
      </c>
      <c r="O7953" s="79" t="s">
        <v>754</v>
      </c>
      <c r="P7953" s="79" t="s">
        <v>781</v>
      </c>
    </row>
    <row r="7954" spans="11:16">
      <c r="K7954" s="362">
        <v>53303</v>
      </c>
      <c r="L7954" s="79" t="s">
        <v>771</v>
      </c>
      <c r="N7954" s="79" t="s">
        <v>783</v>
      </c>
      <c r="O7954" s="79" t="s">
        <v>754</v>
      </c>
      <c r="P7954" s="79" t="s">
        <v>750</v>
      </c>
    </row>
    <row r="7955" spans="11:16">
      <c r="K7955" s="362">
        <v>53304</v>
      </c>
      <c r="L7955" s="79" t="s">
        <v>772</v>
      </c>
      <c r="N7955" s="79" t="s">
        <v>752</v>
      </c>
      <c r="O7955" s="79" t="s">
        <v>754</v>
      </c>
      <c r="P7955" s="79" t="s">
        <v>781</v>
      </c>
    </row>
    <row r="7956" spans="11:16">
      <c r="K7956" s="362">
        <v>53305</v>
      </c>
      <c r="L7956" s="79" t="s">
        <v>773</v>
      </c>
      <c r="N7956" s="79" t="s">
        <v>783</v>
      </c>
      <c r="O7956" s="79" t="s">
        <v>754</v>
      </c>
      <c r="P7956" s="79" t="s">
        <v>776</v>
      </c>
    </row>
    <row r="7957" spans="11:16">
      <c r="K7957" s="362">
        <v>53306</v>
      </c>
      <c r="L7957" s="79" t="s">
        <v>774</v>
      </c>
      <c r="N7957" s="79" t="s">
        <v>752</v>
      </c>
      <c r="O7957" s="79" t="s">
        <v>754</v>
      </c>
      <c r="P7957" s="79" t="s">
        <v>750</v>
      </c>
    </row>
    <row r="7958" spans="11:16">
      <c r="K7958" s="362">
        <v>53307</v>
      </c>
      <c r="L7958" s="79" t="s">
        <v>767</v>
      </c>
      <c r="N7958" s="79" t="s">
        <v>776</v>
      </c>
      <c r="O7958" s="79" t="s">
        <v>782</v>
      </c>
      <c r="P7958" s="79" t="s">
        <v>754</v>
      </c>
    </row>
    <row r="7959" spans="11:16">
      <c r="K7959" s="362">
        <v>53308</v>
      </c>
      <c r="L7959" s="79" t="s">
        <v>769</v>
      </c>
      <c r="N7959" s="79" t="s">
        <v>750</v>
      </c>
      <c r="O7959" s="79" t="s">
        <v>752</v>
      </c>
      <c r="P7959" s="79" t="s">
        <v>785</v>
      </c>
    </row>
    <row r="7960" spans="11:16">
      <c r="K7960" s="362">
        <v>53309</v>
      </c>
      <c r="L7960" s="79" t="s">
        <v>770</v>
      </c>
      <c r="N7960" s="79" t="s">
        <v>776</v>
      </c>
      <c r="O7960" s="79" t="s">
        <v>752</v>
      </c>
      <c r="P7960" s="79" t="s">
        <v>754</v>
      </c>
    </row>
    <row r="7961" spans="11:16">
      <c r="K7961" s="362">
        <v>53310</v>
      </c>
      <c r="L7961" s="79" t="s">
        <v>771</v>
      </c>
      <c r="N7961" s="79" t="s">
        <v>750</v>
      </c>
      <c r="O7961" s="79" t="s">
        <v>752</v>
      </c>
      <c r="P7961" s="79" t="s">
        <v>785</v>
      </c>
    </row>
    <row r="7962" spans="11:16">
      <c r="K7962" s="362">
        <v>53311</v>
      </c>
      <c r="L7962" s="79" t="s">
        <v>772</v>
      </c>
      <c r="N7962" s="79" t="s">
        <v>776</v>
      </c>
      <c r="O7962" s="79" t="s">
        <v>752</v>
      </c>
      <c r="P7962" s="79" t="s">
        <v>775</v>
      </c>
    </row>
    <row r="7963" spans="11:16">
      <c r="K7963" s="362">
        <v>53312</v>
      </c>
      <c r="L7963" s="79" t="s">
        <v>773</v>
      </c>
      <c r="N7963" s="79" t="s">
        <v>750</v>
      </c>
      <c r="O7963" s="79" t="s">
        <v>752</v>
      </c>
      <c r="P7963" s="79" t="s">
        <v>754</v>
      </c>
    </row>
    <row r="7964" spans="11:16">
      <c r="K7964" s="362">
        <v>53313</v>
      </c>
      <c r="L7964" s="79" t="s">
        <v>774</v>
      </c>
      <c r="N7964" s="79" t="s">
        <v>776</v>
      </c>
      <c r="O7964" s="79" t="s">
        <v>782</v>
      </c>
      <c r="P7964" s="79" t="s">
        <v>754</v>
      </c>
    </row>
    <row r="7965" spans="11:16">
      <c r="K7965" s="362">
        <v>53314</v>
      </c>
      <c r="L7965" s="79" t="s">
        <v>767</v>
      </c>
      <c r="N7965" s="79" t="s">
        <v>754</v>
      </c>
      <c r="O7965" s="79" t="s">
        <v>750</v>
      </c>
      <c r="P7965" s="79" t="s">
        <v>752</v>
      </c>
    </row>
    <row r="7966" spans="11:16">
      <c r="K7966" s="362">
        <v>53315</v>
      </c>
      <c r="L7966" s="79" t="s">
        <v>769</v>
      </c>
      <c r="N7966" s="79" t="s">
        <v>775</v>
      </c>
      <c r="O7966" s="79" t="s">
        <v>779</v>
      </c>
      <c r="P7966" s="79" t="s">
        <v>752</v>
      </c>
    </row>
    <row r="7967" spans="11:16">
      <c r="K7967" s="362">
        <v>53316</v>
      </c>
      <c r="L7967" s="79" t="s">
        <v>770</v>
      </c>
      <c r="N7967" s="79" t="s">
        <v>758</v>
      </c>
      <c r="O7967" s="79" t="s">
        <v>779</v>
      </c>
      <c r="P7967" s="79" t="s">
        <v>752</v>
      </c>
    </row>
    <row r="7968" spans="11:16">
      <c r="K7968" s="362">
        <v>53317</v>
      </c>
      <c r="L7968" s="79" t="s">
        <v>771</v>
      </c>
      <c r="N7968" s="79" t="s">
        <v>775</v>
      </c>
      <c r="O7968" s="79" t="s">
        <v>750</v>
      </c>
      <c r="P7968" s="79" t="s">
        <v>777</v>
      </c>
    </row>
    <row r="7969" spans="11:16">
      <c r="K7969" s="362">
        <v>53318</v>
      </c>
      <c r="L7969" s="79" t="s">
        <v>772</v>
      </c>
      <c r="N7969" s="79" t="s">
        <v>754</v>
      </c>
      <c r="O7969" s="79" t="s">
        <v>750</v>
      </c>
      <c r="P7969" s="79" t="s">
        <v>752</v>
      </c>
    </row>
    <row r="7970" spans="11:16">
      <c r="K7970" s="362">
        <v>53319</v>
      </c>
      <c r="L7970" s="79" t="s">
        <v>773</v>
      </c>
      <c r="N7970" s="79" t="s">
        <v>790</v>
      </c>
      <c r="O7970" s="79" t="s">
        <v>750</v>
      </c>
      <c r="P7970" s="79" t="s">
        <v>782</v>
      </c>
    </row>
    <row r="7971" spans="11:16">
      <c r="K7971" s="362">
        <v>53320</v>
      </c>
      <c r="L7971" s="79" t="s">
        <v>774</v>
      </c>
      <c r="N7971" s="79" t="s">
        <v>754</v>
      </c>
      <c r="O7971" s="79" t="s">
        <v>779</v>
      </c>
      <c r="P7971" s="79" t="s">
        <v>777</v>
      </c>
    </row>
    <row r="7972" spans="11:16">
      <c r="K7972" s="362">
        <v>53321</v>
      </c>
      <c r="L7972" s="79" t="s">
        <v>767</v>
      </c>
      <c r="N7972" s="79" t="s">
        <v>752</v>
      </c>
      <c r="O7972" s="79" t="s">
        <v>785</v>
      </c>
      <c r="P7972" s="79" t="s">
        <v>750</v>
      </c>
    </row>
    <row r="7973" spans="11:16">
      <c r="K7973" s="362">
        <v>53322</v>
      </c>
      <c r="L7973" s="79" t="s">
        <v>769</v>
      </c>
      <c r="N7973" s="79" t="s">
        <v>778</v>
      </c>
      <c r="O7973" s="79" t="s">
        <v>780</v>
      </c>
      <c r="P7973" s="79" t="s">
        <v>776</v>
      </c>
    </row>
    <row r="7974" spans="11:16">
      <c r="K7974" s="362">
        <v>53323</v>
      </c>
      <c r="L7974" s="79" t="s">
        <v>770</v>
      </c>
      <c r="N7974" s="79" t="s">
        <v>752</v>
      </c>
      <c r="O7974" s="79" t="s">
        <v>785</v>
      </c>
      <c r="P7974" s="79" t="s">
        <v>750</v>
      </c>
    </row>
    <row r="7975" spans="11:16">
      <c r="K7975" s="362">
        <v>53324</v>
      </c>
      <c r="L7975" s="79" t="s">
        <v>771</v>
      </c>
      <c r="N7975" s="79" t="s">
        <v>752</v>
      </c>
      <c r="O7975" s="79" t="s">
        <v>789</v>
      </c>
      <c r="P7975" s="79" t="s">
        <v>750</v>
      </c>
    </row>
    <row r="7976" spans="11:16">
      <c r="K7976" s="362">
        <v>53325</v>
      </c>
      <c r="L7976" s="79" t="s">
        <v>772</v>
      </c>
      <c r="N7976" s="79" t="s">
        <v>782</v>
      </c>
      <c r="O7976" s="79" t="s">
        <v>754</v>
      </c>
      <c r="P7976" s="79" t="s">
        <v>750</v>
      </c>
    </row>
    <row r="7977" spans="11:16">
      <c r="K7977" s="362">
        <v>53326</v>
      </c>
      <c r="L7977" s="79" t="s">
        <v>773</v>
      </c>
      <c r="N7977" s="79" t="s">
        <v>752</v>
      </c>
      <c r="O7977" s="79" t="s">
        <v>754</v>
      </c>
      <c r="P7977" s="79" t="s">
        <v>781</v>
      </c>
    </row>
    <row r="7978" spans="11:16">
      <c r="K7978" s="362">
        <v>53327</v>
      </c>
      <c r="L7978" s="79" t="s">
        <v>774</v>
      </c>
      <c r="N7978" s="79" t="s">
        <v>782</v>
      </c>
      <c r="O7978" s="79" t="s">
        <v>754</v>
      </c>
      <c r="P7978" s="79" t="s">
        <v>750</v>
      </c>
    </row>
    <row r="7979" spans="11:16">
      <c r="K7979" s="362">
        <v>53328</v>
      </c>
      <c r="L7979" s="79" t="s">
        <v>767</v>
      </c>
      <c r="N7979" s="79" t="s">
        <v>751</v>
      </c>
      <c r="O7979" s="79" t="s">
        <v>783</v>
      </c>
      <c r="P7979" s="79" t="s">
        <v>754</v>
      </c>
    </row>
    <row r="7980" spans="11:16">
      <c r="K7980" s="362">
        <v>53329</v>
      </c>
      <c r="L7980" s="79" t="s">
        <v>769</v>
      </c>
      <c r="N7980" s="79" t="s">
        <v>750</v>
      </c>
      <c r="O7980" s="79" t="s">
        <v>777</v>
      </c>
      <c r="P7980" s="79" t="s">
        <v>775</v>
      </c>
    </row>
    <row r="7981" spans="11:16">
      <c r="K7981" s="362">
        <v>53330</v>
      </c>
      <c r="L7981" s="79" t="s">
        <v>770</v>
      </c>
      <c r="N7981" s="79" t="s">
        <v>781</v>
      </c>
      <c r="O7981" s="79" t="s">
        <v>752</v>
      </c>
      <c r="P7981" s="79" t="s">
        <v>754</v>
      </c>
    </row>
    <row r="7982" spans="11:16">
      <c r="K7982" s="362">
        <v>53331</v>
      </c>
      <c r="L7982" s="79" t="s">
        <v>771</v>
      </c>
      <c r="N7982" s="79" t="s">
        <v>776</v>
      </c>
      <c r="O7982" s="79" t="s">
        <v>752</v>
      </c>
      <c r="P7982" s="79" t="s">
        <v>789</v>
      </c>
    </row>
    <row r="7983" spans="11:16">
      <c r="K7983" s="362">
        <v>53332</v>
      </c>
      <c r="L7983" s="79" t="s">
        <v>772</v>
      </c>
      <c r="N7983" s="79" t="s">
        <v>750</v>
      </c>
      <c r="O7983" s="79" t="s">
        <v>752</v>
      </c>
      <c r="P7983" s="79" t="s">
        <v>758</v>
      </c>
    </row>
    <row r="7984" spans="11:16">
      <c r="K7984" s="362">
        <v>53333</v>
      </c>
      <c r="L7984" s="79" t="s">
        <v>773</v>
      </c>
      <c r="N7984" s="79" t="s">
        <v>750</v>
      </c>
      <c r="O7984" s="79" t="s">
        <v>752</v>
      </c>
      <c r="P7984" s="79" t="s">
        <v>785</v>
      </c>
    </row>
    <row r="7985" spans="11:16">
      <c r="K7985" s="362">
        <v>53334</v>
      </c>
      <c r="L7985" s="79" t="s">
        <v>774</v>
      </c>
      <c r="N7985" s="79" t="s">
        <v>776</v>
      </c>
      <c r="O7985" s="79" t="s">
        <v>782</v>
      </c>
      <c r="P7985" s="79" t="s">
        <v>780</v>
      </c>
    </row>
    <row r="7986" spans="11:16">
      <c r="K7986" s="362">
        <v>53335</v>
      </c>
      <c r="L7986" s="79" t="s">
        <v>767</v>
      </c>
      <c r="N7986" s="79" t="s">
        <v>754</v>
      </c>
      <c r="O7986" s="79" t="s">
        <v>751</v>
      </c>
      <c r="P7986" s="79" t="s">
        <v>783</v>
      </c>
    </row>
    <row r="7987" spans="11:16">
      <c r="K7987" s="362">
        <v>53336</v>
      </c>
      <c r="L7987" s="79" t="s">
        <v>769</v>
      </c>
      <c r="N7987" s="79" t="s">
        <v>754</v>
      </c>
      <c r="O7987" s="79" t="s">
        <v>781</v>
      </c>
      <c r="P7987" s="79" t="s">
        <v>783</v>
      </c>
    </row>
    <row r="7988" spans="11:16">
      <c r="K7988" s="362">
        <v>53337</v>
      </c>
      <c r="L7988" s="79" t="s">
        <v>770</v>
      </c>
      <c r="N7988" s="79" t="s">
        <v>754</v>
      </c>
      <c r="O7988" s="79" t="s">
        <v>750</v>
      </c>
      <c r="P7988" s="79" t="s">
        <v>777</v>
      </c>
    </row>
    <row r="7989" spans="11:16">
      <c r="K7989" s="362">
        <v>53338</v>
      </c>
      <c r="L7989" s="79" t="s">
        <v>771</v>
      </c>
      <c r="N7989" s="79" t="s">
        <v>775</v>
      </c>
      <c r="O7989" s="79" t="s">
        <v>779</v>
      </c>
      <c r="P7989" s="79" t="s">
        <v>782</v>
      </c>
    </row>
    <row r="7990" spans="11:16">
      <c r="K7990" s="362">
        <v>53339</v>
      </c>
      <c r="L7990" s="79" t="s">
        <v>772</v>
      </c>
      <c r="N7990" s="79" t="s">
        <v>754</v>
      </c>
      <c r="O7990" s="79" t="s">
        <v>751</v>
      </c>
      <c r="P7990" s="79" t="s">
        <v>783</v>
      </c>
    </row>
    <row r="7991" spans="11:16">
      <c r="K7991" s="362">
        <v>53340</v>
      </c>
      <c r="L7991" s="79" t="s">
        <v>773</v>
      </c>
      <c r="N7991" s="79" t="s">
        <v>754</v>
      </c>
      <c r="O7991" s="79" t="s">
        <v>781</v>
      </c>
      <c r="P7991" s="79" t="s">
        <v>783</v>
      </c>
    </row>
    <row r="7992" spans="11:16">
      <c r="K7992" s="362">
        <v>53341</v>
      </c>
      <c r="L7992" s="79" t="s">
        <v>774</v>
      </c>
      <c r="N7992" s="79" t="s">
        <v>788</v>
      </c>
      <c r="O7992" s="79" t="s">
        <v>750</v>
      </c>
      <c r="P7992" s="79" t="s">
        <v>752</v>
      </c>
    </row>
    <row r="7993" spans="11:16">
      <c r="K7993" s="362">
        <v>53342</v>
      </c>
      <c r="L7993" s="79" t="s">
        <v>767</v>
      </c>
      <c r="N7993" s="79" t="s">
        <v>787</v>
      </c>
      <c r="O7993" s="79" t="s">
        <v>754</v>
      </c>
      <c r="P7993" s="79" t="s">
        <v>776</v>
      </c>
    </row>
    <row r="7994" spans="11:16">
      <c r="K7994" s="362">
        <v>53343</v>
      </c>
      <c r="L7994" s="79" t="s">
        <v>769</v>
      </c>
      <c r="N7994" s="79" t="s">
        <v>778</v>
      </c>
      <c r="O7994" s="79" t="s">
        <v>775</v>
      </c>
      <c r="P7994" s="79" t="s">
        <v>750</v>
      </c>
    </row>
    <row r="7995" spans="11:16">
      <c r="K7995" s="362">
        <v>53344</v>
      </c>
      <c r="L7995" s="79" t="s">
        <v>770</v>
      </c>
      <c r="N7995" s="79" t="s">
        <v>752</v>
      </c>
      <c r="O7995" s="79" t="s">
        <v>790</v>
      </c>
      <c r="P7995" s="79" t="s">
        <v>791</v>
      </c>
    </row>
    <row r="7996" spans="11:16">
      <c r="K7996" s="362">
        <v>53345</v>
      </c>
      <c r="L7996" s="79" t="s">
        <v>771</v>
      </c>
      <c r="N7996" s="79" t="s">
        <v>777</v>
      </c>
      <c r="O7996" s="79" t="s">
        <v>788</v>
      </c>
      <c r="P7996" s="79" t="s">
        <v>750</v>
      </c>
    </row>
    <row r="7997" spans="11:16">
      <c r="K7997" s="362">
        <v>53346</v>
      </c>
      <c r="L7997" s="79" t="s">
        <v>772</v>
      </c>
      <c r="N7997" s="79" t="s">
        <v>752</v>
      </c>
      <c r="O7997" s="79" t="s">
        <v>788</v>
      </c>
      <c r="P7997" s="79" t="s">
        <v>751</v>
      </c>
    </row>
    <row r="7998" spans="11:16">
      <c r="K7998" s="362">
        <v>53347</v>
      </c>
      <c r="L7998" s="79" t="s">
        <v>773</v>
      </c>
      <c r="N7998" s="79" t="s">
        <v>783</v>
      </c>
      <c r="O7998" s="79" t="s">
        <v>775</v>
      </c>
      <c r="P7998" s="79" t="s">
        <v>750</v>
      </c>
    </row>
    <row r="7999" spans="11:16">
      <c r="K7999" s="362">
        <v>53348</v>
      </c>
      <c r="L7999" s="79" t="s">
        <v>774</v>
      </c>
      <c r="N7999" s="79" t="s">
        <v>752</v>
      </c>
      <c r="O7999" s="79" t="s">
        <v>780</v>
      </c>
      <c r="P7999" s="79" t="s">
        <v>781</v>
      </c>
    </row>
    <row r="8000" spans="11:16">
      <c r="K8000" s="362">
        <v>53349</v>
      </c>
      <c r="L8000" s="79" t="s">
        <v>767</v>
      </c>
      <c r="N8000" s="79" t="s">
        <v>779</v>
      </c>
      <c r="O8000" s="79" t="s">
        <v>752</v>
      </c>
      <c r="P8000" s="79" t="s">
        <v>785</v>
      </c>
    </row>
    <row r="8001" spans="11:16">
      <c r="K8001" s="362">
        <v>53350</v>
      </c>
      <c r="L8001" s="79" t="s">
        <v>769</v>
      </c>
      <c r="N8001" s="79" t="s">
        <v>750</v>
      </c>
      <c r="O8001" s="79" t="s">
        <v>787</v>
      </c>
      <c r="P8001" s="79" t="s">
        <v>780</v>
      </c>
    </row>
    <row r="8002" spans="11:16">
      <c r="K8002" s="362">
        <v>53351</v>
      </c>
      <c r="L8002" s="79" t="s">
        <v>770</v>
      </c>
      <c r="N8002" s="79" t="s">
        <v>779</v>
      </c>
      <c r="O8002" s="79" t="s">
        <v>752</v>
      </c>
      <c r="P8002" s="79" t="s">
        <v>785</v>
      </c>
    </row>
    <row r="8003" spans="11:16">
      <c r="K8003" s="362">
        <v>53352</v>
      </c>
      <c r="L8003" s="79" t="s">
        <v>771</v>
      </c>
      <c r="N8003" s="79" t="s">
        <v>781</v>
      </c>
      <c r="O8003" s="79" t="s">
        <v>752</v>
      </c>
      <c r="P8003" s="79" t="s">
        <v>754</v>
      </c>
    </row>
    <row r="8004" spans="11:16">
      <c r="K8004" s="362">
        <v>53353</v>
      </c>
      <c r="L8004" s="79" t="s">
        <v>772</v>
      </c>
      <c r="N8004" s="79" t="s">
        <v>750</v>
      </c>
      <c r="O8004" s="79" t="s">
        <v>753</v>
      </c>
      <c r="P8004" s="79" t="s">
        <v>754</v>
      </c>
    </row>
    <row r="8005" spans="11:16">
      <c r="K8005" s="362">
        <v>53354</v>
      </c>
      <c r="L8005" s="79" t="s">
        <v>773</v>
      </c>
      <c r="N8005" s="79" t="s">
        <v>779</v>
      </c>
      <c r="O8005" s="79" t="s">
        <v>752</v>
      </c>
      <c r="P8005" s="79" t="s">
        <v>785</v>
      </c>
    </row>
    <row r="8006" spans="11:16">
      <c r="K8006" s="362">
        <v>53355</v>
      </c>
      <c r="L8006" s="79" t="s">
        <v>774</v>
      </c>
      <c r="N8006" s="79" t="s">
        <v>750</v>
      </c>
      <c r="O8006" s="79" t="s">
        <v>752</v>
      </c>
      <c r="P8006" s="79" t="s">
        <v>785</v>
      </c>
    </row>
    <row r="8007" spans="11:16">
      <c r="K8007" s="362">
        <v>53356</v>
      </c>
      <c r="L8007" s="79" t="s">
        <v>767</v>
      </c>
      <c r="N8007" s="79" t="s">
        <v>775</v>
      </c>
      <c r="O8007" s="79" t="s">
        <v>779</v>
      </c>
      <c r="P8007" s="79" t="s">
        <v>786</v>
      </c>
    </row>
    <row r="8008" spans="11:16">
      <c r="K8008" s="362">
        <v>53357</v>
      </c>
      <c r="L8008" s="79" t="s">
        <v>769</v>
      </c>
      <c r="N8008" s="79" t="s">
        <v>775</v>
      </c>
      <c r="O8008" s="79" t="s">
        <v>750</v>
      </c>
      <c r="P8008" s="79" t="s">
        <v>752</v>
      </c>
    </row>
    <row r="8009" spans="11:16">
      <c r="K8009" s="362">
        <v>53358</v>
      </c>
      <c r="L8009" s="79" t="s">
        <v>770</v>
      </c>
      <c r="N8009" s="79" t="s">
        <v>754</v>
      </c>
      <c r="O8009" s="79" t="s">
        <v>779</v>
      </c>
      <c r="P8009" s="79" t="s">
        <v>753</v>
      </c>
    </row>
    <row r="8010" spans="11:16">
      <c r="K8010" s="362">
        <v>53359</v>
      </c>
      <c r="L8010" s="79" t="s">
        <v>771</v>
      </c>
      <c r="N8010" s="79" t="s">
        <v>754</v>
      </c>
      <c r="O8010" s="79" t="s">
        <v>779</v>
      </c>
      <c r="P8010" s="79" t="s">
        <v>783</v>
      </c>
    </row>
    <row r="8011" spans="11:16">
      <c r="K8011" s="362">
        <v>53360</v>
      </c>
      <c r="L8011" s="79" t="s">
        <v>772</v>
      </c>
      <c r="N8011" s="79" t="s">
        <v>775</v>
      </c>
      <c r="O8011" s="79" t="s">
        <v>750</v>
      </c>
      <c r="P8011" s="79" t="s">
        <v>777</v>
      </c>
    </row>
    <row r="8012" spans="11:16">
      <c r="K8012" s="362">
        <v>53361</v>
      </c>
      <c r="L8012" s="79" t="s">
        <v>773</v>
      </c>
      <c r="N8012" s="79" t="s">
        <v>754</v>
      </c>
      <c r="O8012" s="79" t="s">
        <v>779</v>
      </c>
      <c r="P8012" s="79" t="s">
        <v>752</v>
      </c>
    </row>
    <row r="8013" spans="11:16">
      <c r="K8013" s="362">
        <v>53362</v>
      </c>
      <c r="L8013" s="79" t="s">
        <v>774</v>
      </c>
      <c r="N8013" s="79" t="s">
        <v>790</v>
      </c>
      <c r="O8013" s="79" t="s">
        <v>750</v>
      </c>
      <c r="P8013" s="79" t="s">
        <v>778</v>
      </c>
    </row>
    <row r="8014" spans="11:16">
      <c r="K8014" s="362">
        <v>53363</v>
      </c>
      <c r="L8014" s="79" t="s">
        <v>767</v>
      </c>
      <c r="N8014" s="79" t="s">
        <v>752</v>
      </c>
      <c r="O8014" s="79" t="s">
        <v>754</v>
      </c>
      <c r="P8014" s="79" t="s">
        <v>750</v>
      </c>
    </row>
    <row r="8015" spans="11:16">
      <c r="K8015" s="362">
        <v>53364</v>
      </c>
      <c r="L8015" s="79" t="s">
        <v>769</v>
      </c>
      <c r="N8015" s="79" t="s">
        <v>782</v>
      </c>
      <c r="O8015" s="79" t="s">
        <v>754</v>
      </c>
      <c r="P8015" s="79" t="s">
        <v>779</v>
      </c>
    </row>
    <row r="8016" spans="11:16">
      <c r="K8016" s="362">
        <v>53365</v>
      </c>
      <c r="L8016" s="79" t="s">
        <v>770</v>
      </c>
      <c r="N8016" s="79" t="s">
        <v>752</v>
      </c>
      <c r="O8016" s="79" t="s">
        <v>790</v>
      </c>
      <c r="P8016" s="79" t="s">
        <v>791</v>
      </c>
    </row>
    <row r="8017" spans="11:16">
      <c r="K8017" s="362">
        <v>53366</v>
      </c>
      <c r="L8017" s="79" t="s">
        <v>771</v>
      </c>
      <c r="N8017" s="79" t="s">
        <v>752</v>
      </c>
      <c r="O8017" s="79" t="s">
        <v>754</v>
      </c>
      <c r="P8017" s="79" t="s">
        <v>791</v>
      </c>
    </row>
    <row r="8018" spans="11:16">
      <c r="K8018" s="362">
        <v>53367</v>
      </c>
      <c r="L8018" s="79" t="s">
        <v>772</v>
      </c>
      <c r="N8018" s="79" t="s">
        <v>753</v>
      </c>
      <c r="O8018" s="79" t="s">
        <v>775</v>
      </c>
      <c r="P8018" s="79" t="s">
        <v>776</v>
      </c>
    </row>
    <row r="8019" spans="11:16">
      <c r="K8019" s="362">
        <v>53368</v>
      </c>
      <c r="L8019" s="79" t="s">
        <v>773</v>
      </c>
      <c r="N8019" s="79" t="s">
        <v>752</v>
      </c>
      <c r="O8019" s="79" t="s">
        <v>754</v>
      </c>
      <c r="P8019" s="79" t="s">
        <v>779</v>
      </c>
    </row>
    <row r="8020" spans="11:16">
      <c r="K8020" s="362">
        <v>53369</v>
      </c>
      <c r="L8020" s="79" t="s">
        <v>774</v>
      </c>
      <c r="N8020" s="79" t="s">
        <v>777</v>
      </c>
      <c r="O8020" s="79" t="s">
        <v>780</v>
      </c>
      <c r="P8020" s="79" t="s">
        <v>750</v>
      </c>
    </row>
    <row r="8021" spans="11:16">
      <c r="K8021" s="362">
        <v>53370</v>
      </c>
      <c r="L8021" s="79" t="s">
        <v>767</v>
      </c>
      <c r="N8021" s="79" t="s">
        <v>781</v>
      </c>
      <c r="O8021" s="79" t="s">
        <v>752</v>
      </c>
      <c r="P8021" s="79" t="s">
        <v>789</v>
      </c>
    </row>
    <row r="8022" spans="11:16">
      <c r="K8022" s="362">
        <v>53371</v>
      </c>
      <c r="L8022" s="79" t="s">
        <v>769</v>
      </c>
      <c r="N8022" s="79" t="s">
        <v>779</v>
      </c>
      <c r="O8022" s="79" t="s">
        <v>782</v>
      </c>
      <c r="P8022" s="79" t="s">
        <v>754</v>
      </c>
    </row>
    <row r="8023" spans="11:16">
      <c r="K8023" s="362">
        <v>53372</v>
      </c>
      <c r="L8023" s="79" t="s">
        <v>770</v>
      </c>
      <c r="N8023" s="79" t="s">
        <v>781</v>
      </c>
      <c r="O8023" s="79" t="s">
        <v>777</v>
      </c>
      <c r="P8023" s="79" t="s">
        <v>754</v>
      </c>
    </row>
    <row r="8024" spans="11:16">
      <c r="K8024" s="362">
        <v>53373</v>
      </c>
      <c r="L8024" s="79" t="s">
        <v>771</v>
      </c>
      <c r="N8024" s="79" t="s">
        <v>750</v>
      </c>
      <c r="O8024" s="79" t="s">
        <v>752</v>
      </c>
      <c r="P8024" s="79" t="s">
        <v>758</v>
      </c>
    </row>
    <row r="8025" spans="11:16">
      <c r="K8025" s="362">
        <v>53374</v>
      </c>
      <c r="L8025" s="79" t="s">
        <v>772</v>
      </c>
      <c r="N8025" s="79" t="s">
        <v>750</v>
      </c>
      <c r="O8025" s="79" t="s">
        <v>782</v>
      </c>
      <c r="P8025" s="79" t="s">
        <v>754</v>
      </c>
    </row>
    <row r="8026" spans="11:16">
      <c r="K8026" s="362">
        <v>53375</v>
      </c>
      <c r="L8026" s="79" t="s">
        <v>773</v>
      </c>
      <c r="N8026" s="79" t="s">
        <v>781</v>
      </c>
      <c r="O8026" s="79" t="s">
        <v>752</v>
      </c>
      <c r="P8026" s="79" t="s">
        <v>754</v>
      </c>
    </row>
    <row r="8027" spans="11:16">
      <c r="K8027" s="362">
        <v>53376</v>
      </c>
      <c r="L8027" s="79" t="s">
        <v>774</v>
      </c>
      <c r="N8027" s="79" t="s">
        <v>781</v>
      </c>
      <c r="O8027" s="79" t="s">
        <v>783</v>
      </c>
      <c r="P8027" s="79" t="s">
        <v>780</v>
      </c>
    </row>
    <row r="8028" spans="11:16">
      <c r="K8028" s="362">
        <v>53377</v>
      </c>
      <c r="L8028" s="79" t="s">
        <v>767</v>
      </c>
      <c r="N8028" s="79" t="s">
        <v>788</v>
      </c>
      <c r="O8028" s="79" t="s">
        <v>776</v>
      </c>
      <c r="P8028" s="79" t="s">
        <v>752</v>
      </c>
    </row>
    <row r="8029" spans="11:16">
      <c r="K8029" s="362">
        <v>53378</v>
      </c>
      <c r="L8029" s="79" t="s">
        <v>769</v>
      </c>
      <c r="N8029" s="79" t="s">
        <v>754</v>
      </c>
      <c r="O8029" s="79" t="s">
        <v>750</v>
      </c>
      <c r="P8029" s="79" t="s">
        <v>782</v>
      </c>
    </row>
    <row r="8030" spans="11:16">
      <c r="K8030" s="362">
        <v>53379</v>
      </c>
      <c r="L8030" s="79" t="s">
        <v>770</v>
      </c>
      <c r="N8030" s="79" t="s">
        <v>758</v>
      </c>
      <c r="O8030" s="79" t="s">
        <v>750</v>
      </c>
      <c r="P8030" s="79" t="s">
        <v>782</v>
      </c>
    </row>
    <row r="8031" spans="11:16">
      <c r="K8031" s="362">
        <v>53380</v>
      </c>
      <c r="L8031" s="79" t="s">
        <v>771</v>
      </c>
      <c r="N8031" s="79" t="s">
        <v>775</v>
      </c>
      <c r="O8031" s="79" t="s">
        <v>776</v>
      </c>
      <c r="P8031" s="79" t="s">
        <v>752</v>
      </c>
    </row>
    <row r="8032" spans="11:16">
      <c r="K8032" s="362">
        <v>53381</v>
      </c>
      <c r="L8032" s="79" t="s">
        <v>772</v>
      </c>
      <c r="N8032" s="79" t="s">
        <v>785</v>
      </c>
      <c r="O8032" s="79" t="s">
        <v>750</v>
      </c>
      <c r="P8032" s="79" t="s">
        <v>782</v>
      </c>
    </row>
    <row r="8033" spans="11:16">
      <c r="K8033" s="362">
        <v>53382</v>
      </c>
      <c r="L8033" s="79" t="s">
        <v>773</v>
      </c>
      <c r="N8033" s="79" t="s">
        <v>754</v>
      </c>
      <c r="O8033" s="79" t="s">
        <v>784</v>
      </c>
      <c r="P8033" s="79" t="s">
        <v>752</v>
      </c>
    </row>
    <row r="8034" spans="11:16">
      <c r="K8034" s="362">
        <v>53383</v>
      </c>
      <c r="L8034" s="79" t="s">
        <v>774</v>
      </c>
      <c r="N8034" s="79" t="s">
        <v>790</v>
      </c>
      <c r="O8034" s="79" t="s">
        <v>750</v>
      </c>
      <c r="P8034" s="79" t="s">
        <v>752</v>
      </c>
    </row>
    <row r="8035" spans="11:16">
      <c r="K8035" s="362">
        <v>53384</v>
      </c>
      <c r="L8035" s="79" t="s">
        <v>767</v>
      </c>
      <c r="N8035" s="79" t="s">
        <v>752</v>
      </c>
      <c r="O8035" s="79" t="s">
        <v>780</v>
      </c>
      <c r="P8035" s="79" t="s">
        <v>750</v>
      </c>
    </row>
    <row r="8036" spans="11:16">
      <c r="K8036" s="362">
        <v>53385</v>
      </c>
      <c r="L8036" s="79" t="s">
        <v>769</v>
      </c>
      <c r="N8036" s="79" t="s">
        <v>782</v>
      </c>
      <c r="O8036" s="79" t="s">
        <v>754</v>
      </c>
      <c r="P8036" s="79" t="s">
        <v>784</v>
      </c>
    </row>
    <row r="8037" spans="11:16">
      <c r="K8037" s="362">
        <v>53386</v>
      </c>
      <c r="L8037" s="79" t="s">
        <v>770</v>
      </c>
      <c r="N8037" s="79" t="s">
        <v>752</v>
      </c>
      <c r="O8037" s="79" t="s">
        <v>754</v>
      </c>
      <c r="P8037" s="79" t="s">
        <v>750</v>
      </c>
    </row>
    <row r="8038" spans="11:16">
      <c r="K8038" s="362">
        <v>53387</v>
      </c>
      <c r="L8038" s="79" t="s">
        <v>771</v>
      </c>
      <c r="N8038" s="79" t="s">
        <v>777</v>
      </c>
      <c r="O8038" s="79" t="s">
        <v>754</v>
      </c>
      <c r="P8038" s="79" t="s">
        <v>750</v>
      </c>
    </row>
    <row r="8039" spans="11:16">
      <c r="K8039" s="362">
        <v>53388</v>
      </c>
      <c r="L8039" s="79" t="s">
        <v>772</v>
      </c>
      <c r="N8039" s="79" t="s">
        <v>787</v>
      </c>
      <c r="O8039" s="79" t="s">
        <v>788</v>
      </c>
      <c r="P8039" s="79" t="s">
        <v>750</v>
      </c>
    </row>
    <row r="8040" spans="11:16">
      <c r="K8040" s="362">
        <v>53389</v>
      </c>
      <c r="L8040" s="79" t="s">
        <v>773</v>
      </c>
      <c r="N8040" s="79" t="s">
        <v>783</v>
      </c>
      <c r="O8040" s="79" t="s">
        <v>758</v>
      </c>
      <c r="P8040" s="79" t="s">
        <v>779</v>
      </c>
    </row>
    <row r="8041" spans="11:16">
      <c r="K8041" s="362">
        <v>53390</v>
      </c>
      <c r="L8041" s="79" t="s">
        <v>774</v>
      </c>
      <c r="N8041" s="79" t="s">
        <v>777</v>
      </c>
      <c r="O8041" s="79" t="s">
        <v>775</v>
      </c>
      <c r="P8041" s="79" t="s">
        <v>784</v>
      </c>
    </row>
    <row r="8042" spans="11:16">
      <c r="K8042" s="362">
        <v>53391</v>
      </c>
      <c r="L8042" s="79" t="s">
        <v>767</v>
      </c>
      <c r="N8042" s="79" t="s">
        <v>750</v>
      </c>
      <c r="O8042" s="79" t="s">
        <v>752</v>
      </c>
      <c r="P8042" s="79" t="s">
        <v>758</v>
      </c>
    </row>
    <row r="8043" spans="11:16">
      <c r="K8043" s="362">
        <v>53392</v>
      </c>
      <c r="L8043" s="79" t="s">
        <v>769</v>
      </c>
      <c r="N8043" s="79" t="s">
        <v>781</v>
      </c>
      <c r="O8043" s="79" t="s">
        <v>777</v>
      </c>
      <c r="P8043" s="79" t="s">
        <v>785</v>
      </c>
    </row>
    <row r="8044" spans="11:16">
      <c r="K8044" s="362">
        <v>53393</v>
      </c>
      <c r="L8044" s="79" t="s">
        <v>770</v>
      </c>
      <c r="N8044" s="79" t="s">
        <v>791</v>
      </c>
      <c r="O8044" s="79" t="s">
        <v>782</v>
      </c>
      <c r="P8044" s="79" t="s">
        <v>775</v>
      </c>
    </row>
    <row r="8045" spans="11:16">
      <c r="K8045" s="362">
        <v>53394</v>
      </c>
      <c r="L8045" s="79" t="s">
        <v>771</v>
      </c>
      <c r="N8045" s="79" t="s">
        <v>776</v>
      </c>
      <c r="O8045" s="79" t="s">
        <v>777</v>
      </c>
      <c r="P8045" s="79" t="s">
        <v>754</v>
      </c>
    </row>
    <row r="8046" spans="11:16">
      <c r="K8046" s="362">
        <v>53395</v>
      </c>
      <c r="L8046" s="79" t="s">
        <v>772</v>
      </c>
      <c r="N8046" s="79" t="s">
        <v>784</v>
      </c>
      <c r="O8046" s="79" t="s">
        <v>782</v>
      </c>
      <c r="P8046" s="79" t="s">
        <v>775</v>
      </c>
    </row>
    <row r="8047" spans="11:16">
      <c r="K8047" s="362">
        <v>53396</v>
      </c>
      <c r="L8047" s="79" t="s">
        <v>773</v>
      </c>
      <c r="N8047" s="79" t="s">
        <v>750</v>
      </c>
      <c r="O8047" s="79" t="s">
        <v>777</v>
      </c>
      <c r="P8047" s="79" t="s">
        <v>754</v>
      </c>
    </row>
    <row r="8048" spans="11:16">
      <c r="K8048" s="362">
        <v>53397</v>
      </c>
      <c r="L8048" s="79" t="s">
        <v>774</v>
      </c>
      <c r="N8048" s="79" t="s">
        <v>750</v>
      </c>
      <c r="O8048" s="79" t="s">
        <v>787</v>
      </c>
      <c r="P8048" s="79" t="s">
        <v>754</v>
      </c>
    </row>
    <row r="8049" spans="11:16">
      <c r="K8049" s="362">
        <v>53398</v>
      </c>
      <c r="L8049" s="79" t="s">
        <v>767</v>
      </c>
      <c r="N8049" s="79" t="s">
        <v>780</v>
      </c>
      <c r="O8049" s="79" t="s">
        <v>750</v>
      </c>
      <c r="P8049" s="79" t="s">
        <v>752</v>
      </c>
    </row>
    <row r="8050" spans="11:16">
      <c r="K8050" s="362">
        <v>53399</v>
      </c>
      <c r="L8050" s="79" t="s">
        <v>769</v>
      </c>
      <c r="N8050" s="79" t="s">
        <v>754</v>
      </c>
      <c r="O8050" s="79" t="s">
        <v>750</v>
      </c>
      <c r="P8050" s="79" t="s">
        <v>777</v>
      </c>
    </row>
    <row r="8051" spans="11:16">
      <c r="K8051" s="362">
        <v>53400</v>
      </c>
      <c r="L8051" s="79" t="s">
        <v>770</v>
      </c>
      <c r="N8051" s="79" t="s">
        <v>780</v>
      </c>
      <c r="O8051" s="79" t="s">
        <v>750</v>
      </c>
      <c r="P8051" s="79" t="s">
        <v>752</v>
      </c>
    </row>
    <row r="8052" spans="11:16">
      <c r="K8052" s="362">
        <v>53401</v>
      </c>
      <c r="L8052" s="79" t="s">
        <v>771</v>
      </c>
      <c r="N8052" s="79" t="s">
        <v>758</v>
      </c>
      <c r="O8052" s="79" t="s">
        <v>776</v>
      </c>
      <c r="P8052" s="79" t="s">
        <v>752</v>
      </c>
    </row>
    <row r="8053" spans="11:16">
      <c r="K8053" s="362">
        <v>53402</v>
      </c>
      <c r="L8053" s="79" t="s">
        <v>772</v>
      </c>
      <c r="N8053" s="79" t="s">
        <v>754</v>
      </c>
      <c r="O8053" s="79" t="s">
        <v>781</v>
      </c>
      <c r="P8053" s="79" t="s">
        <v>783</v>
      </c>
    </row>
    <row r="8054" spans="11:16">
      <c r="K8054" s="362">
        <v>53403</v>
      </c>
      <c r="L8054" s="79" t="s">
        <v>773</v>
      </c>
      <c r="N8054" s="79" t="s">
        <v>785</v>
      </c>
      <c r="O8054" s="79" t="s">
        <v>750</v>
      </c>
      <c r="P8054" s="79" t="s">
        <v>752</v>
      </c>
    </row>
    <row r="8055" spans="11:16">
      <c r="K8055" s="362">
        <v>53404</v>
      </c>
      <c r="L8055" s="79" t="s">
        <v>774</v>
      </c>
      <c r="N8055" s="79" t="s">
        <v>775</v>
      </c>
      <c r="O8055" s="79" t="s">
        <v>750</v>
      </c>
      <c r="P8055" s="79" t="s">
        <v>787</v>
      </c>
    </row>
    <row r="8056" spans="11:16">
      <c r="K8056" s="362">
        <v>53405</v>
      </c>
      <c r="L8056" s="79" t="s">
        <v>767</v>
      </c>
      <c r="N8056" s="79" t="s">
        <v>752</v>
      </c>
      <c r="O8056" s="79" t="s">
        <v>754</v>
      </c>
      <c r="P8056" s="79" t="s">
        <v>751</v>
      </c>
    </row>
    <row r="8057" spans="11:16">
      <c r="K8057" s="362">
        <v>53406</v>
      </c>
      <c r="L8057" s="79" t="s">
        <v>769</v>
      </c>
      <c r="N8057" s="79" t="s">
        <v>752</v>
      </c>
      <c r="O8057" s="79" t="s">
        <v>754</v>
      </c>
      <c r="P8057" s="79" t="s">
        <v>781</v>
      </c>
    </row>
    <row r="8058" spans="11:16">
      <c r="K8058" s="362">
        <v>53407</v>
      </c>
      <c r="L8058" s="79" t="s">
        <v>770</v>
      </c>
      <c r="N8058" s="79" t="s">
        <v>783</v>
      </c>
      <c r="O8058" s="79" t="s">
        <v>780</v>
      </c>
      <c r="P8058" s="79" t="s">
        <v>779</v>
      </c>
    </row>
    <row r="8059" spans="11:16">
      <c r="K8059" s="362">
        <v>53408</v>
      </c>
      <c r="L8059" s="79" t="s">
        <v>771</v>
      </c>
      <c r="N8059" s="79" t="s">
        <v>752</v>
      </c>
      <c r="O8059" s="79" t="s">
        <v>758</v>
      </c>
      <c r="P8059" s="79" t="s">
        <v>776</v>
      </c>
    </row>
    <row r="8060" spans="11:16">
      <c r="K8060" s="362">
        <v>53409</v>
      </c>
      <c r="L8060" s="79" t="s">
        <v>772</v>
      </c>
      <c r="N8060" s="79" t="s">
        <v>752</v>
      </c>
      <c r="O8060" s="79" t="s">
        <v>785</v>
      </c>
      <c r="P8060" s="79" t="s">
        <v>776</v>
      </c>
    </row>
    <row r="8061" spans="11:16">
      <c r="K8061" s="362">
        <v>53410</v>
      </c>
      <c r="L8061" s="79" t="s">
        <v>773</v>
      </c>
      <c r="N8061" s="79" t="s">
        <v>786</v>
      </c>
      <c r="O8061" s="79" t="s">
        <v>754</v>
      </c>
      <c r="P8061" s="79" t="s">
        <v>750</v>
      </c>
    </row>
    <row r="8062" spans="11:16">
      <c r="K8062" s="362">
        <v>53411</v>
      </c>
      <c r="L8062" s="79" t="s">
        <v>774</v>
      </c>
      <c r="N8062" s="79" t="s">
        <v>787</v>
      </c>
      <c r="O8062" s="79" t="s">
        <v>754</v>
      </c>
      <c r="P8062" s="79" t="s">
        <v>776</v>
      </c>
    </row>
    <row r="8063" spans="11:16">
      <c r="K8063" s="362">
        <v>53412</v>
      </c>
      <c r="L8063" s="79" t="s">
        <v>767</v>
      </c>
      <c r="N8063" s="79" t="s">
        <v>784</v>
      </c>
      <c r="O8063" s="79" t="s">
        <v>783</v>
      </c>
      <c r="P8063" s="79" t="s">
        <v>754</v>
      </c>
    </row>
    <row r="8064" spans="11:16">
      <c r="K8064" s="362">
        <v>53413</v>
      </c>
      <c r="L8064" s="79" t="s">
        <v>769</v>
      </c>
      <c r="N8064" s="79" t="s">
        <v>750</v>
      </c>
      <c r="O8064" s="79" t="s">
        <v>778</v>
      </c>
      <c r="P8064" s="79" t="s">
        <v>788</v>
      </c>
    </row>
    <row r="8065" spans="11:16">
      <c r="K8065" s="362">
        <v>53414</v>
      </c>
      <c r="L8065" s="79" t="s">
        <v>770</v>
      </c>
      <c r="N8065" s="79" t="s">
        <v>781</v>
      </c>
      <c r="O8065" s="79" t="s">
        <v>786</v>
      </c>
      <c r="P8065" s="79" t="s">
        <v>754</v>
      </c>
    </row>
    <row r="8066" spans="11:16">
      <c r="K8066" s="362">
        <v>53415</v>
      </c>
      <c r="L8066" s="79" t="s">
        <v>771</v>
      </c>
      <c r="N8066" s="79" t="s">
        <v>750</v>
      </c>
      <c r="O8066" s="79" t="s">
        <v>786</v>
      </c>
      <c r="P8066" s="79" t="s">
        <v>758</v>
      </c>
    </row>
    <row r="8067" spans="11:16">
      <c r="K8067" s="362">
        <v>53416</v>
      </c>
      <c r="L8067" s="79" t="s">
        <v>772</v>
      </c>
      <c r="N8067" s="79" t="s">
        <v>776</v>
      </c>
      <c r="O8067" s="79" t="s">
        <v>783</v>
      </c>
      <c r="P8067" s="79" t="s">
        <v>754</v>
      </c>
    </row>
    <row r="8068" spans="11:16">
      <c r="K8068" s="362">
        <v>53417</v>
      </c>
      <c r="L8068" s="79" t="s">
        <v>773</v>
      </c>
      <c r="N8068" s="79" t="s">
        <v>750</v>
      </c>
      <c r="O8068" s="79" t="s">
        <v>782</v>
      </c>
      <c r="P8068" s="79" t="s">
        <v>785</v>
      </c>
    </row>
    <row r="8069" spans="11:16">
      <c r="K8069" s="362">
        <v>53418</v>
      </c>
      <c r="L8069" s="79" t="s">
        <v>774</v>
      </c>
      <c r="N8069" s="79" t="s">
        <v>779</v>
      </c>
      <c r="O8069" s="79" t="s">
        <v>752</v>
      </c>
      <c r="P8069" s="79" t="s">
        <v>785</v>
      </c>
    </row>
    <row r="8070" spans="11:16">
      <c r="K8070" s="362">
        <v>53419</v>
      </c>
      <c r="L8070" s="79" t="s">
        <v>767</v>
      </c>
      <c r="N8070" s="79" t="s">
        <v>754</v>
      </c>
      <c r="O8070" s="79" t="s">
        <v>792</v>
      </c>
      <c r="P8070" s="79" t="s">
        <v>782</v>
      </c>
    </row>
    <row r="8071" spans="11:16">
      <c r="K8071" s="362">
        <v>53420</v>
      </c>
      <c r="L8071" s="79" t="s">
        <v>769</v>
      </c>
      <c r="N8071" s="79" t="s">
        <v>780</v>
      </c>
      <c r="O8071" s="79" t="s">
        <v>750</v>
      </c>
      <c r="P8071" s="79" t="s">
        <v>777</v>
      </c>
    </row>
    <row r="8072" spans="11:16">
      <c r="K8072" s="362">
        <v>53421</v>
      </c>
      <c r="L8072" s="79" t="s">
        <v>770</v>
      </c>
      <c r="N8072" s="79" t="s">
        <v>785</v>
      </c>
      <c r="O8072" s="79" t="s">
        <v>750</v>
      </c>
      <c r="P8072" s="79" t="s">
        <v>752</v>
      </c>
    </row>
    <row r="8073" spans="11:16">
      <c r="K8073" s="362">
        <v>53422</v>
      </c>
      <c r="L8073" s="79" t="s">
        <v>771</v>
      </c>
      <c r="N8073" s="79" t="s">
        <v>754</v>
      </c>
      <c r="O8073" s="79" t="s">
        <v>750</v>
      </c>
      <c r="P8073" s="79" t="s">
        <v>777</v>
      </c>
    </row>
    <row r="8074" spans="11:16">
      <c r="K8074" s="362">
        <v>53423</v>
      </c>
      <c r="L8074" s="79" t="s">
        <v>772</v>
      </c>
      <c r="N8074" s="79" t="s">
        <v>775</v>
      </c>
      <c r="O8074" s="79" t="s">
        <v>776</v>
      </c>
      <c r="P8074" s="79" t="s">
        <v>787</v>
      </c>
    </row>
    <row r="8075" spans="11:16">
      <c r="K8075" s="362">
        <v>53424</v>
      </c>
      <c r="L8075" s="79" t="s">
        <v>773</v>
      </c>
      <c r="N8075" s="79" t="s">
        <v>788</v>
      </c>
      <c r="O8075" s="79" t="s">
        <v>781</v>
      </c>
      <c r="P8075" s="79" t="s">
        <v>752</v>
      </c>
    </row>
    <row r="8076" spans="11:16">
      <c r="K8076" s="362">
        <v>53425</v>
      </c>
      <c r="L8076" s="79" t="s">
        <v>774</v>
      </c>
      <c r="N8076" s="79" t="s">
        <v>785</v>
      </c>
      <c r="O8076" s="79" t="s">
        <v>792</v>
      </c>
      <c r="P8076" s="79" t="s">
        <v>777</v>
      </c>
    </row>
    <row r="8077" spans="11:16">
      <c r="K8077" s="362">
        <v>53426</v>
      </c>
      <c r="L8077" s="79" t="s">
        <v>767</v>
      </c>
      <c r="N8077" s="79" t="s">
        <v>753</v>
      </c>
      <c r="O8077" s="79" t="s">
        <v>785</v>
      </c>
      <c r="P8077" s="79" t="s">
        <v>779</v>
      </c>
    </row>
    <row r="8078" spans="11:16">
      <c r="K8078" s="362">
        <v>53427</v>
      </c>
      <c r="L8078" s="79" t="s">
        <v>769</v>
      </c>
      <c r="N8078" s="79" t="s">
        <v>752</v>
      </c>
      <c r="O8078" s="79" t="s">
        <v>775</v>
      </c>
      <c r="P8078" s="79" t="s">
        <v>779</v>
      </c>
    </row>
    <row r="8079" spans="11:16">
      <c r="K8079" s="362">
        <v>53428</v>
      </c>
      <c r="L8079" s="79" t="s">
        <v>770</v>
      </c>
      <c r="N8079" s="79" t="s">
        <v>777</v>
      </c>
      <c r="O8079" s="79" t="s">
        <v>789</v>
      </c>
      <c r="P8079" s="79" t="s">
        <v>776</v>
      </c>
    </row>
    <row r="8080" spans="11:16">
      <c r="K8080" s="362">
        <v>53429</v>
      </c>
      <c r="L8080" s="79" t="s">
        <v>771</v>
      </c>
      <c r="N8080" s="79" t="s">
        <v>752</v>
      </c>
      <c r="O8080" s="79" t="s">
        <v>775</v>
      </c>
      <c r="P8080" s="79" t="s">
        <v>776</v>
      </c>
    </row>
    <row r="8081" spans="11:16">
      <c r="K8081" s="362">
        <v>53430</v>
      </c>
      <c r="L8081" s="79" t="s">
        <v>772</v>
      </c>
      <c r="N8081" s="79" t="s">
        <v>782</v>
      </c>
      <c r="O8081" s="79" t="s">
        <v>790</v>
      </c>
      <c r="P8081" s="79" t="s">
        <v>750</v>
      </c>
    </row>
    <row r="8082" spans="11:16">
      <c r="K8082" s="362">
        <v>53431</v>
      </c>
      <c r="L8082" s="79" t="s">
        <v>773</v>
      </c>
      <c r="N8082" s="79" t="s">
        <v>752</v>
      </c>
      <c r="O8082" s="79" t="s">
        <v>754</v>
      </c>
      <c r="P8082" s="79" t="s">
        <v>792</v>
      </c>
    </row>
    <row r="8083" spans="11:16">
      <c r="K8083" s="362">
        <v>53432</v>
      </c>
      <c r="L8083" s="79" t="s">
        <v>774</v>
      </c>
      <c r="N8083" s="79" t="s">
        <v>777</v>
      </c>
      <c r="O8083" s="79" t="s">
        <v>754</v>
      </c>
      <c r="P8083" s="79" t="s">
        <v>751</v>
      </c>
    </row>
    <row r="8084" spans="11:16">
      <c r="K8084" s="362">
        <v>53433</v>
      </c>
      <c r="L8084" s="79" t="s">
        <v>767</v>
      </c>
      <c r="N8084" s="79" t="s">
        <v>750</v>
      </c>
      <c r="O8084" s="79" t="s">
        <v>752</v>
      </c>
      <c r="P8084" s="79" t="s">
        <v>780</v>
      </c>
    </row>
    <row r="8085" spans="11:16">
      <c r="K8085" s="362">
        <v>53434</v>
      </c>
      <c r="L8085" s="79" t="s">
        <v>769</v>
      </c>
      <c r="N8085" s="79" t="s">
        <v>750</v>
      </c>
      <c r="O8085" s="79" t="s">
        <v>752</v>
      </c>
      <c r="P8085" s="79" t="s">
        <v>754</v>
      </c>
    </row>
    <row r="8086" spans="11:16">
      <c r="K8086" s="362">
        <v>53435</v>
      </c>
      <c r="L8086" s="79" t="s">
        <v>770</v>
      </c>
      <c r="N8086" s="79" t="s">
        <v>751</v>
      </c>
      <c r="O8086" s="79" t="s">
        <v>782</v>
      </c>
      <c r="P8086" s="79" t="s">
        <v>754</v>
      </c>
    </row>
    <row r="8087" spans="11:16">
      <c r="K8087" s="362">
        <v>53436</v>
      </c>
      <c r="L8087" s="79" t="s">
        <v>771</v>
      </c>
      <c r="N8087" s="79" t="s">
        <v>750</v>
      </c>
      <c r="O8087" s="79" t="s">
        <v>752</v>
      </c>
      <c r="P8087" s="79" t="s">
        <v>780</v>
      </c>
    </row>
    <row r="8088" spans="11:16">
      <c r="K8088" s="362">
        <v>53437</v>
      </c>
      <c r="L8088" s="79" t="s">
        <v>772</v>
      </c>
      <c r="N8088" s="79" t="s">
        <v>776</v>
      </c>
      <c r="O8088" s="79" t="s">
        <v>752</v>
      </c>
      <c r="P8088" s="79" t="s">
        <v>754</v>
      </c>
    </row>
    <row r="8089" spans="11:16">
      <c r="K8089" s="362">
        <v>53438</v>
      </c>
      <c r="L8089" s="79" t="s">
        <v>773</v>
      </c>
      <c r="N8089" s="79" t="s">
        <v>750</v>
      </c>
      <c r="O8089" s="79" t="s">
        <v>777</v>
      </c>
      <c r="P8089" s="79" t="s">
        <v>785</v>
      </c>
    </row>
    <row r="8090" spans="11:16">
      <c r="K8090" s="362">
        <v>53439</v>
      </c>
      <c r="L8090" s="79" t="s">
        <v>774</v>
      </c>
      <c r="N8090" s="79" t="s">
        <v>779</v>
      </c>
      <c r="O8090" s="79" t="s">
        <v>752</v>
      </c>
      <c r="P8090" s="79" t="s">
        <v>775</v>
      </c>
    </row>
    <row r="8091" spans="11:16">
      <c r="K8091" s="362">
        <v>53440</v>
      </c>
      <c r="L8091" s="79" t="s">
        <v>767</v>
      </c>
      <c r="N8091" s="79" t="s">
        <v>758</v>
      </c>
      <c r="O8091" s="79" t="s">
        <v>750</v>
      </c>
      <c r="P8091" s="79" t="s">
        <v>752</v>
      </c>
    </row>
    <row r="8092" spans="11:16">
      <c r="K8092" s="362">
        <v>53441</v>
      </c>
      <c r="L8092" s="79" t="s">
        <v>769</v>
      </c>
      <c r="N8092" s="79" t="s">
        <v>780</v>
      </c>
      <c r="O8092" s="79" t="s">
        <v>751</v>
      </c>
      <c r="P8092" s="79" t="s">
        <v>783</v>
      </c>
    </row>
    <row r="8093" spans="11:16">
      <c r="K8093" s="362">
        <v>53442</v>
      </c>
      <c r="L8093" s="79" t="s">
        <v>770</v>
      </c>
      <c r="N8093" s="79" t="s">
        <v>758</v>
      </c>
      <c r="O8093" s="79" t="s">
        <v>776</v>
      </c>
      <c r="P8093" s="79" t="s">
        <v>782</v>
      </c>
    </row>
    <row r="8094" spans="11:16">
      <c r="K8094" s="362">
        <v>53443</v>
      </c>
      <c r="L8094" s="79" t="s">
        <v>771</v>
      </c>
      <c r="N8094" s="79" t="s">
        <v>775</v>
      </c>
      <c r="O8094" s="79" t="s">
        <v>750</v>
      </c>
      <c r="P8094" s="79" t="s">
        <v>777</v>
      </c>
    </row>
    <row r="8095" spans="11:16">
      <c r="K8095" s="362">
        <v>53444</v>
      </c>
      <c r="L8095" s="79" t="s">
        <v>772</v>
      </c>
      <c r="N8095" s="79" t="s">
        <v>775</v>
      </c>
      <c r="O8095" s="79" t="s">
        <v>750</v>
      </c>
      <c r="P8095" s="79" t="s">
        <v>752</v>
      </c>
    </row>
    <row r="8096" spans="11:16">
      <c r="K8096" s="362">
        <v>53445</v>
      </c>
      <c r="L8096" s="79" t="s">
        <v>773</v>
      </c>
      <c r="N8096" s="79" t="s">
        <v>754</v>
      </c>
      <c r="O8096" s="79" t="s">
        <v>750</v>
      </c>
      <c r="P8096" s="79" t="s">
        <v>777</v>
      </c>
    </row>
    <row r="8097" spans="11:16">
      <c r="K8097" s="362">
        <v>53446</v>
      </c>
      <c r="L8097" s="79" t="s">
        <v>774</v>
      </c>
      <c r="N8097" s="79" t="s">
        <v>775</v>
      </c>
      <c r="O8097" s="79" t="s">
        <v>750</v>
      </c>
      <c r="P8097" s="79" t="s">
        <v>783</v>
      </c>
    </row>
    <row r="8098" spans="11:16">
      <c r="K8098" s="362">
        <v>53447</v>
      </c>
      <c r="L8098" s="79" t="s">
        <v>767</v>
      </c>
      <c r="N8098" s="79" t="s">
        <v>752</v>
      </c>
      <c r="O8098" s="79" t="s">
        <v>754</v>
      </c>
      <c r="P8098" s="79" t="s">
        <v>750</v>
      </c>
    </row>
    <row r="8099" spans="11:16">
      <c r="K8099" s="362">
        <v>53448</v>
      </c>
      <c r="L8099" s="79" t="s">
        <v>769</v>
      </c>
      <c r="N8099" s="79" t="s">
        <v>783</v>
      </c>
      <c r="O8099" s="79" t="s">
        <v>780</v>
      </c>
      <c r="P8099" s="79" t="s">
        <v>750</v>
      </c>
    </row>
    <row r="8100" spans="11:16">
      <c r="K8100" s="362">
        <v>53449</v>
      </c>
      <c r="L8100" s="79" t="s">
        <v>770</v>
      </c>
      <c r="N8100" s="79" t="s">
        <v>752</v>
      </c>
      <c r="O8100" s="79" t="s">
        <v>754</v>
      </c>
      <c r="P8100" s="79" t="s">
        <v>750</v>
      </c>
    </row>
    <row r="8101" spans="11:16">
      <c r="K8101" s="362">
        <v>53450</v>
      </c>
      <c r="L8101" s="79" t="s">
        <v>771</v>
      </c>
      <c r="N8101" s="79" t="s">
        <v>783</v>
      </c>
      <c r="O8101" s="79" t="s">
        <v>780</v>
      </c>
      <c r="P8101" s="79" t="s">
        <v>750</v>
      </c>
    </row>
    <row r="8102" spans="11:16">
      <c r="K8102" s="362">
        <v>53451</v>
      </c>
      <c r="L8102" s="79" t="s">
        <v>772</v>
      </c>
      <c r="N8102" s="79" t="s">
        <v>787</v>
      </c>
      <c r="O8102" s="79" t="s">
        <v>754</v>
      </c>
      <c r="P8102" s="79" t="s">
        <v>750</v>
      </c>
    </row>
    <row r="8103" spans="11:16">
      <c r="K8103" s="362">
        <v>53452</v>
      </c>
      <c r="L8103" s="79" t="s">
        <v>773</v>
      </c>
      <c r="N8103" s="79" t="s">
        <v>753</v>
      </c>
      <c r="O8103" s="79" t="s">
        <v>754</v>
      </c>
      <c r="P8103" s="79" t="s">
        <v>750</v>
      </c>
    </row>
    <row r="8104" spans="11:16">
      <c r="K8104" s="362">
        <v>53453</v>
      </c>
      <c r="L8104" s="79" t="s">
        <v>774</v>
      </c>
      <c r="N8104" s="79" t="s">
        <v>777</v>
      </c>
      <c r="O8104" s="79" t="s">
        <v>775</v>
      </c>
      <c r="P8104" s="79" t="s">
        <v>779</v>
      </c>
    </row>
    <row r="8105" spans="11:16">
      <c r="K8105" s="362">
        <v>53454</v>
      </c>
      <c r="L8105" s="79" t="s">
        <v>767</v>
      </c>
      <c r="N8105" s="79" t="s">
        <v>779</v>
      </c>
      <c r="O8105" s="79" t="s">
        <v>752</v>
      </c>
      <c r="P8105" s="79" t="s">
        <v>758</v>
      </c>
    </row>
    <row r="8106" spans="11:16">
      <c r="K8106" s="362">
        <v>53455</v>
      </c>
      <c r="L8106" s="79" t="s">
        <v>769</v>
      </c>
      <c r="N8106" s="79" t="s">
        <v>776</v>
      </c>
      <c r="O8106" s="79" t="s">
        <v>752</v>
      </c>
      <c r="P8106" s="79" t="s">
        <v>785</v>
      </c>
    </row>
    <row r="8107" spans="11:16">
      <c r="K8107" s="362">
        <v>53456</v>
      </c>
      <c r="L8107" s="79" t="s">
        <v>770</v>
      </c>
      <c r="N8107" s="79" t="s">
        <v>776</v>
      </c>
      <c r="O8107" s="79" t="s">
        <v>786</v>
      </c>
      <c r="P8107" s="79" t="s">
        <v>754</v>
      </c>
    </row>
    <row r="8108" spans="11:16">
      <c r="K8108" s="362">
        <v>53457</v>
      </c>
      <c r="L8108" s="79" t="s">
        <v>771</v>
      </c>
      <c r="N8108" s="79" t="s">
        <v>750</v>
      </c>
      <c r="O8108" s="79" t="s">
        <v>787</v>
      </c>
      <c r="P8108" s="79" t="s">
        <v>754</v>
      </c>
    </row>
    <row r="8109" spans="11:16">
      <c r="K8109" s="362">
        <v>53458</v>
      </c>
      <c r="L8109" s="79" t="s">
        <v>772</v>
      </c>
      <c r="N8109" s="79" t="s">
        <v>776</v>
      </c>
      <c r="O8109" s="79" t="s">
        <v>778</v>
      </c>
      <c r="P8109" s="79" t="s">
        <v>775</v>
      </c>
    </row>
    <row r="8110" spans="11:16">
      <c r="K8110" s="362">
        <v>53459</v>
      </c>
      <c r="L8110" s="79" t="s">
        <v>773</v>
      </c>
      <c r="N8110" s="79" t="s">
        <v>750</v>
      </c>
      <c r="O8110" s="79" t="s">
        <v>752</v>
      </c>
      <c r="P8110" s="79" t="s">
        <v>790</v>
      </c>
    </row>
    <row r="8111" spans="11:16">
      <c r="K8111" s="362">
        <v>53460</v>
      </c>
      <c r="L8111" s="79" t="s">
        <v>774</v>
      </c>
      <c r="N8111" s="79" t="s">
        <v>791</v>
      </c>
      <c r="O8111" s="79" t="s">
        <v>777</v>
      </c>
      <c r="P8111" s="79" t="s">
        <v>788</v>
      </c>
    </row>
    <row r="8112" spans="11:16">
      <c r="K8112" s="362">
        <v>53461</v>
      </c>
      <c r="L8112" s="79" t="s">
        <v>767</v>
      </c>
      <c r="N8112" s="79" t="s">
        <v>754</v>
      </c>
      <c r="O8112" s="79" t="s">
        <v>750</v>
      </c>
      <c r="P8112" s="79" t="s">
        <v>786</v>
      </c>
    </row>
    <row r="8113" spans="11:16">
      <c r="K8113" s="362">
        <v>53462</v>
      </c>
      <c r="L8113" s="79" t="s">
        <v>769</v>
      </c>
      <c r="N8113" s="79" t="s">
        <v>758</v>
      </c>
      <c r="O8113" s="79" t="s">
        <v>776</v>
      </c>
      <c r="P8113" s="79" t="s">
        <v>783</v>
      </c>
    </row>
    <row r="8114" spans="11:16">
      <c r="K8114" s="362">
        <v>53463</v>
      </c>
      <c r="L8114" s="79" t="s">
        <v>770</v>
      </c>
      <c r="N8114" s="79" t="s">
        <v>754</v>
      </c>
      <c r="O8114" s="79" t="s">
        <v>750</v>
      </c>
      <c r="P8114" s="79" t="s">
        <v>782</v>
      </c>
    </row>
    <row r="8115" spans="11:16">
      <c r="K8115" s="362">
        <v>53464</v>
      </c>
      <c r="L8115" s="79" t="s">
        <v>771</v>
      </c>
      <c r="N8115" s="79" t="s">
        <v>785</v>
      </c>
      <c r="O8115" s="79" t="s">
        <v>779</v>
      </c>
      <c r="P8115" s="79" t="s">
        <v>752</v>
      </c>
    </row>
    <row r="8116" spans="11:16">
      <c r="K8116" s="362">
        <v>53465</v>
      </c>
      <c r="L8116" s="79" t="s">
        <v>772</v>
      </c>
      <c r="N8116" s="79" t="s">
        <v>785</v>
      </c>
      <c r="O8116" s="79" t="s">
        <v>750</v>
      </c>
      <c r="P8116" s="79" t="s">
        <v>787</v>
      </c>
    </row>
    <row r="8117" spans="11:16">
      <c r="K8117" s="362">
        <v>53466</v>
      </c>
      <c r="L8117" s="79" t="s">
        <v>773</v>
      </c>
      <c r="N8117" s="79" t="s">
        <v>780</v>
      </c>
      <c r="O8117" s="79" t="s">
        <v>779</v>
      </c>
      <c r="P8117" s="79" t="s">
        <v>752</v>
      </c>
    </row>
    <row r="8118" spans="11:16">
      <c r="K8118" s="362">
        <v>53467</v>
      </c>
      <c r="L8118" s="79" t="s">
        <v>774</v>
      </c>
      <c r="N8118" s="79" t="s">
        <v>785</v>
      </c>
      <c r="O8118" s="79" t="s">
        <v>781</v>
      </c>
      <c r="P8118" s="79" t="s">
        <v>752</v>
      </c>
    </row>
    <row r="8119" spans="11:16">
      <c r="K8119" s="362">
        <v>53468</v>
      </c>
      <c r="L8119" s="79" t="s">
        <v>767</v>
      </c>
      <c r="N8119" s="79" t="s">
        <v>752</v>
      </c>
      <c r="O8119" s="79" t="s">
        <v>754</v>
      </c>
      <c r="P8119" s="79" t="s">
        <v>751</v>
      </c>
    </row>
    <row r="8120" spans="11:16">
      <c r="K8120" s="362">
        <v>53469</v>
      </c>
      <c r="L8120" s="79" t="s">
        <v>769</v>
      </c>
      <c r="N8120" s="79" t="s">
        <v>752</v>
      </c>
      <c r="O8120" s="79" t="s">
        <v>780</v>
      </c>
      <c r="P8120" s="79" t="s">
        <v>750</v>
      </c>
    </row>
    <row r="8121" spans="11:16">
      <c r="K8121" s="362">
        <v>53470</v>
      </c>
      <c r="L8121" s="79" t="s">
        <v>770</v>
      </c>
      <c r="N8121" s="79" t="s">
        <v>777</v>
      </c>
      <c r="O8121" s="79" t="s">
        <v>754</v>
      </c>
      <c r="P8121" s="79" t="s">
        <v>750</v>
      </c>
    </row>
    <row r="8122" spans="11:16">
      <c r="K8122" s="362">
        <v>53471</v>
      </c>
      <c r="L8122" s="79" t="s">
        <v>771</v>
      </c>
      <c r="N8122" s="79" t="s">
        <v>777</v>
      </c>
      <c r="O8122" s="79" t="s">
        <v>775</v>
      </c>
      <c r="P8122" s="79" t="s">
        <v>779</v>
      </c>
    </row>
    <row r="8123" spans="11:16">
      <c r="K8123" s="362">
        <v>53472</v>
      </c>
      <c r="L8123" s="79" t="s">
        <v>772</v>
      </c>
      <c r="N8123" s="79" t="s">
        <v>786</v>
      </c>
      <c r="O8123" s="79" t="s">
        <v>775</v>
      </c>
      <c r="P8123" s="79" t="s">
        <v>750</v>
      </c>
    </row>
    <row r="8124" spans="11:16">
      <c r="K8124" s="362">
        <v>53473</v>
      </c>
      <c r="L8124" s="79" t="s">
        <v>773</v>
      </c>
      <c r="N8124" s="79" t="s">
        <v>752</v>
      </c>
      <c r="O8124" s="79" t="s">
        <v>754</v>
      </c>
      <c r="P8124" s="79" t="s">
        <v>779</v>
      </c>
    </row>
    <row r="8125" spans="11:16">
      <c r="K8125" s="362">
        <v>53474</v>
      </c>
      <c r="L8125" s="79" t="s">
        <v>774</v>
      </c>
      <c r="N8125" s="79" t="s">
        <v>753</v>
      </c>
      <c r="O8125" s="79" t="s">
        <v>754</v>
      </c>
      <c r="P8125" s="79" t="s">
        <v>779</v>
      </c>
    </row>
    <row r="8126" spans="11:16">
      <c r="K8126" s="362">
        <v>53475</v>
      </c>
      <c r="L8126" s="79" t="s">
        <v>767</v>
      </c>
      <c r="N8126" s="79" t="s">
        <v>776</v>
      </c>
      <c r="O8126" s="79" t="s">
        <v>783</v>
      </c>
      <c r="P8126" s="79" t="s">
        <v>754</v>
      </c>
    </row>
    <row r="8127" spans="11:16">
      <c r="K8127" s="362">
        <v>53476</v>
      </c>
      <c r="L8127" s="79" t="s">
        <v>769</v>
      </c>
      <c r="N8127" s="79" t="s">
        <v>781</v>
      </c>
      <c r="O8127" s="79" t="s">
        <v>752</v>
      </c>
      <c r="P8127" s="79" t="s">
        <v>780</v>
      </c>
    </row>
    <row r="8128" spans="11:16">
      <c r="K8128" s="362">
        <v>53477</v>
      </c>
      <c r="L8128" s="79" t="s">
        <v>770</v>
      </c>
      <c r="N8128" s="79" t="s">
        <v>750</v>
      </c>
      <c r="O8128" s="79" t="s">
        <v>778</v>
      </c>
      <c r="P8128" s="79" t="s">
        <v>754</v>
      </c>
    </row>
    <row r="8129" spans="11:16">
      <c r="K8129" s="362">
        <v>53478</v>
      </c>
      <c r="L8129" s="79" t="s">
        <v>771</v>
      </c>
      <c r="N8129" s="79" t="s">
        <v>784</v>
      </c>
      <c r="O8129" s="79" t="s">
        <v>752</v>
      </c>
      <c r="P8129" s="79" t="s">
        <v>754</v>
      </c>
    </row>
    <row r="8130" spans="11:16">
      <c r="K8130" s="362">
        <v>53479</v>
      </c>
      <c r="L8130" s="79" t="s">
        <v>772</v>
      </c>
      <c r="N8130" s="79" t="s">
        <v>750</v>
      </c>
      <c r="O8130" s="79" t="s">
        <v>777</v>
      </c>
      <c r="P8130" s="79" t="s">
        <v>758</v>
      </c>
    </row>
    <row r="8131" spans="11:16">
      <c r="K8131" s="362">
        <v>53480</v>
      </c>
      <c r="L8131" s="79" t="s">
        <v>773</v>
      </c>
      <c r="N8131" s="79" t="s">
        <v>781</v>
      </c>
      <c r="O8131" s="79" t="s">
        <v>782</v>
      </c>
      <c r="P8131" s="79" t="s">
        <v>754</v>
      </c>
    </row>
    <row r="8132" spans="11:16">
      <c r="K8132" s="362">
        <v>53481</v>
      </c>
      <c r="L8132" s="79" t="s">
        <v>774</v>
      </c>
      <c r="N8132" s="79" t="s">
        <v>776</v>
      </c>
      <c r="O8132" s="79" t="s">
        <v>782</v>
      </c>
      <c r="P8132" s="79" t="s">
        <v>785</v>
      </c>
    </row>
    <row r="8133" spans="11:16">
      <c r="K8133" s="362">
        <v>53482</v>
      </c>
      <c r="L8133" s="79" t="s">
        <v>767</v>
      </c>
      <c r="N8133" s="79" t="s">
        <v>789</v>
      </c>
      <c r="O8133" s="79" t="s">
        <v>776</v>
      </c>
      <c r="P8133" s="79" t="s">
        <v>752</v>
      </c>
    </row>
    <row r="8134" spans="11:16">
      <c r="K8134" s="362">
        <v>53483</v>
      </c>
      <c r="L8134" s="79" t="s">
        <v>769</v>
      </c>
      <c r="N8134" s="79" t="s">
        <v>775</v>
      </c>
      <c r="O8134" s="79" t="s">
        <v>776</v>
      </c>
      <c r="P8134" s="79" t="s">
        <v>782</v>
      </c>
    </row>
    <row r="8135" spans="11:16">
      <c r="K8135" s="362">
        <v>53484</v>
      </c>
      <c r="L8135" s="79" t="s">
        <v>770</v>
      </c>
      <c r="N8135" s="79" t="s">
        <v>790</v>
      </c>
      <c r="O8135" s="79" t="s">
        <v>750</v>
      </c>
      <c r="P8135" s="79" t="s">
        <v>752</v>
      </c>
    </row>
    <row r="8136" spans="11:16">
      <c r="K8136" s="362">
        <v>53485</v>
      </c>
      <c r="L8136" s="79" t="s">
        <v>771</v>
      </c>
      <c r="N8136" s="79" t="s">
        <v>754</v>
      </c>
      <c r="O8136" s="79" t="s">
        <v>792</v>
      </c>
      <c r="P8136" s="79" t="s">
        <v>777</v>
      </c>
    </row>
    <row r="8137" spans="11:16">
      <c r="K8137" s="362">
        <v>53486</v>
      </c>
      <c r="L8137" s="79" t="s">
        <v>772</v>
      </c>
      <c r="N8137" s="79" t="s">
        <v>754</v>
      </c>
      <c r="O8137" s="79" t="s">
        <v>751</v>
      </c>
      <c r="P8137" s="79" t="s">
        <v>752</v>
      </c>
    </row>
    <row r="8138" spans="11:16">
      <c r="K8138" s="362">
        <v>53487</v>
      </c>
      <c r="L8138" s="79" t="s">
        <v>773</v>
      </c>
      <c r="N8138" s="79" t="s">
        <v>754</v>
      </c>
      <c r="O8138" s="79" t="s">
        <v>779</v>
      </c>
      <c r="P8138" s="79" t="s">
        <v>752</v>
      </c>
    </row>
    <row r="8139" spans="11:16">
      <c r="K8139" s="362">
        <v>53488</v>
      </c>
      <c r="L8139" s="79" t="s">
        <v>774</v>
      </c>
      <c r="N8139" s="79" t="s">
        <v>754</v>
      </c>
      <c r="O8139" s="79" t="s">
        <v>750</v>
      </c>
      <c r="P8139" s="79" t="s">
        <v>753</v>
      </c>
    </row>
    <row r="8140" spans="11:16">
      <c r="K8140" s="362">
        <v>53489</v>
      </c>
      <c r="L8140" s="79" t="s">
        <v>767</v>
      </c>
      <c r="N8140" s="79" t="s">
        <v>782</v>
      </c>
      <c r="O8140" s="79" t="s">
        <v>754</v>
      </c>
      <c r="P8140" s="79" t="s">
        <v>750</v>
      </c>
    </row>
    <row r="8141" spans="11:16">
      <c r="K8141" s="362">
        <v>53490</v>
      </c>
      <c r="L8141" s="79" t="s">
        <v>769</v>
      </c>
      <c r="N8141" s="79" t="s">
        <v>752</v>
      </c>
      <c r="O8141" s="79" t="s">
        <v>780</v>
      </c>
      <c r="P8141" s="79" t="s">
        <v>776</v>
      </c>
    </row>
    <row r="8142" spans="11:16">
      <c r="K8142" s="362">
        <v>53491</v>
      </c>
      <c r="L8142" s="79" t="s">
        <v>770</v>
      </c>
      <c r="N8142" s="79" t="s">
        <v>752</v>
      </c>
      <c r="O8142" s="79" t="s">
        <v>754</v>
      </c>
      <c r="P8142" s="79" t="s">
        <v>750</v>
      </c>
    </row>
    <row r="8143" spans="11:16">
      <c r="K8143" s="362">
        <v>53492</v>
      </c>
      <c r="L8143" s="79" t="s">
        <v>771</v>
      </c>
      <c r="N8143" s="79" t="s">
        <v>777</v>
      </c>
      <c r="O8143" s="79" t="s">
        <v>785</v>
      </c>
      <c r="P8143" s="79" t="s">
        <v>779</v>
      </c>
    </row>
    <row r="8144" spans="11:16">
      <c r="K8144" s="362">
        <v>53493</v>
      </c>
      <c r="L8144" s="79" t="s">
        <v>772</v>
      </c>
      <c r="N8144" s="79" t="s">
        <v>752</v>
      </c>
      <c r="O8144" s="79" t="s">
        <v>775</v>
      </c>
      <c r="P8144" s="79" t="s">
        <v>751</v>
      </c>
    </row>
    <row r="8145" spans="11:16">
      <c r="K8145" s="362">
        <v>53494</v>
      </c>
      <c r="L8145" s="79" t="s">
        <v>773</v>
      </c>
      <c r="N8145" s="79" t="s">
        <v>752</v>
      </c>
      <c r="O8145" s="79" t="s">
        <v>754</v>
      </c>
      <c r="P8145" s="79" t="s">
        <v>779</v>
      </c>
    </row>
    <row r="8146" spans="11:16">
      <c r="K8146" s="362">
        <v>53495</v>
      </c>
      <c r="L8146" s="79" t="s">
        <v>774</v>
      </c>
      <c r="N8146" s="79" t="s">
        <v>753</v>
      </c>
      <c r="O8146" s="79" t="s">
        <v>775</v>
      </c>
      <c r="P8146" s="79" t="s">
        <v>751</v>
      </c>
    </row>
    <row r="8147" spans="11:16">
      <c r="K8147" s="362">
        <v>53496</v>
      </c>
      <c r="L8147" s="79" t="s">
        <v>767</v>
      </c>
      <c r="N8147" s="79" t="s">
        <v>776</v>
      </c>
      <c r="O8147" s="79" t="s">
        <v>782</v>
      </c>
      <c r="P8147" s="79" t="s">
        <v>775</v>
      </c>
    </row>
    <row r="8148" spans="11:16">
      <c r="K8148" s="362">
        <v>53497</v>
      </c>
      <c r="L8148" s="79" t="s">
        <v>769</v>
      </c>
      <c r="N8148" s="79" t="s">
        <v>750</v>
      </c>
      <c r="O8148" s="79" t="s">
        <v>777</v>
      </c>
      <c r="P8148" s="79" t="s">
        <v>775</v>
      </c>
    </row>
    <row r="8149" spans="11:16">
      <c r="K8149" s="362">
        <v>53498</v>
      </c>
      <c r="L8149" s="79" t="s">
        <v>770</v>
      </c>
      <c r="N8149" s="79" t="s">
        <v>750</v>
      </c>
      <c r="O8149" s="79" t="s">
        <v>752</v>
      </c>
      <c r="P8149" s="79" t="s">
        <v>754</v>
      </c>
    </row>
    <row r="8150" spans="11:16">
      <c r="K8150" s="362">
        <v>53499</v>
      </c>
      <c r="L8150" s="79" t="s">
        <v>771</v>
      </c>
      <c r="N8150" s="79" t="s">
        <v>750</v>
      </c>
      <c r="O8150" s="79" t="s">
        <v>777</v>
      </c>
      <c r="P8150" s="79" t="s">
        <v>775</v>
      </c>
    </row>
    <row r="8151" spans="11:16">
      <c r="K8151" s="362">
        <v>53500</v>
      </c>
      <c r="L8151" s="79" t="s">
        <v>772</v>
      </c>
      <c r="N8151" s="79" t="s">
        <v>750</v>
      </c>
      <c r="O8151" s="79" t="s">
        <v>783</v>
      </c>
      <c r="P8151" s="79" t="s">
        <v>754</v>
      </c>
    </row>
    <row r="8152" spans="11:16">
      <c r="K8152" s="362">
        <v>53501</v>
      </c>
      <c r="L8152" s="79" t="s">
        <v>773</v>
      </c>
      <c r="N8152" s="79" t="s">
        <v>750</v>
      </c>
      <c r="O8152" s="79" t="s">
        <v>752</v>
      </c>
      <c r="P8152" s="79" t="s">
        <v>775</v>
      </c>
    </row>
    <row r="8153" spans="11:16">
      <c r="K8153" s="362">
        <v>53502</v>
      </c>
      <c r="L8153" s="79" t="s">
        <v>774</v>
      </c>
      <c r="N8153" s="79" t="s">
        <v>779</v>
      </c>
      <c r="O8153" s="79" t="s">
        <v>752</v>
      </c>
      <c r="P8153" s="79" t="s">
        <v>754</v>
      </c>
    </row>
    <row r="8154" spans="11:16">
      <c r="K8154" s="362">
        <v>53503</v>
      </c>
      <c r="L8154" s="79" t="s">
        <v>767</v>
      </c>
      <c r="N8154" s="79" t="s">
        <v>754</v>
      </c>
      <c r="O8154" s="79" t="s">
        <v>750</v>
      </c>
      <c r="P8154" s="79" t="s">
        <v>783</v>
      </c>
    </row>
    <row r="8155" spans="11:16">
      <c r="K8155" s="362">
        <v>53504</v>
      </c>
      <c r="L8155" s="79" t="s">
        <v>769</v>
      </c>
      <c r="N8155" s="79" t="s">
        <v>780</v>
      </c>
      <c r="O8155" s="79" t="s">
        <v>750</v>
      </c>
      <c r="P8155" s="79" t="s">
        <v>753</v>
      </c>
    </row>
    <row r="8156" spans="11:16">
      <c r="K8156" s="362">
        <v>53505</v>
      </c>
      <c r="L8156" s="79" t="s">
        <v>770</v>
      </c>
      <c r="N8156" s="79" t="s">
        <v>780</v>
      </c>
      <c r="O8156" s="79" t="s">
        <v>750</v>
      </c>
      <c r="P8156" s="79" t="s">
        <v>783</v>
      </c>
    </row>
    <row r="8157" spans="11:16">
      <c r="K8157" s="362">
        <v>53506</v>
      </c>
      <c r="L8157" s="79" t="s">
        <v>771</v>
      </c>
      <c r="N8157" s="79" t="s">
        <v>754</v>
      </c>
      <c r="O8157" s="79" t="s">
        <v>781</v>
      </c>
      <c r="P8157" s="79" t="s">
        <v>752</v>
      </c>
    </row>
    <row r="8158" spans="11:16">
      <c r="K8158" s="362">
        <v>53507</v>
      </c>
      <c r="L8158" s="79" t="s">
        <v>772</v>
      </c>
      <c r="N8158" s="79" t="s">
        <v>754</v>
      </c>
      <c r="O8158" s="79" t="s">
        <v>750</v>
      </c>
      <c r="P8158" s="79" t="s">
        <v>752</v>
      </c>
    </row>
    <row r="8159" spans="11:16">
      <c r="K8159" s="362">
        <v>53508</v>
      </c>
      <c r="L8159" s="79" t="s">
        <v>773</v>
      </c>
      <c r="N8159" s="79" t="s">
        <v>758</v>
      </c>
      <c r="O8159" s="79" t="s">
        <v>750</v>
      </c>
      <c r="P8159" s="79" t="s">
        <v>752</v>
      </c>
    </row>
    <row r="8160" spans="11:16">
      <c r="K8160" s="362">
        <v>53509</v>
      </c>
      <c r="L8160" s="79" t="s">
        <v>774</v>
      </c>
      <c r="N8160" s="79" t="s">
        <v>785</v>
      </c>
      <c r="O8160" s="79" t="s">
        <v>776</v>
      </c>
      <c r="P8160" s="79" t="s">
        <v>782</v>
      </c>
    </row>
    <row r="8161" spans="11:16">
      <c r="K8161" s="362">
        <v>53510</v>
      </c>
      <c r="L8161" s="79" t="s">
        <v>767</v>
      </c>
      <c r="N8161" s="79" t="s">
        <v>782</v>
      </c>
      <c r="O8161" s="79" t="s">
        <v>754</v>
      </c>
      <c r="P8161" s="79" t="s">
        <v>751</v>
      </c>
    </row>
    <row r="8162" spans="11:16">
      <c r="K8162" s="362">
        <v>53511</v>
      </c>
      <c r="L8162" s="79" t="s">
        <v>769</v>
      </c>
      <c r="N8162" s="79" t="s">
        <v>783</v>
      </c>
      <c r="O8162" s="79" t="s">
        <v>754</v>
      </c>
      <c r="P8162" s="79" t="s">
        <v>781</v>
      </c>
    </row>
    <row r="8163" spans="11:16">
      <c r="K8163" s="362">
        <v>53512</v>
      </c>
      <c r="L8163" s="79" t="s">
        <v>770</v>
      </c>
      <c r="N8163" s="79" t="s">
        <v>783</v>
      </c>
      <c r="O8163" s="79" t="s">
        <v>788</v>
      </c>
      <c r="P8163" s="79" t="s">
        <v>750</v>
      </c>
    </row>
    <row r="8164" spans="11:16">
      <c r="K8164" s="362">
        <v>53513</v>
      </c>
      <c r="L8164" s="79" t="s">
        <v>771</v>
      </c>
      <c r="N8164" s="79" t="s">
        <v>752</v>
      </c>
      <c r="O8164" s="79" t="s">
        <v>789</v>
      </c>
      <c r="P8164" s="79" t="s">
        <v>750</v>
      </c>
    </row>
    <row r="8165" spans="11:16">
      <c r="K8165" s="362">
        <v>53514</v>
      </c>
      <c r="L8165" s="79" t="s">
        <v>772</v>
      </c>
      <c r="N8165" s="79" t="s">
        <v>783</v>
      </c>
      <c r="O8165" s="79" t="s">
        <v>790</v>
      </c>
      <c r="P8165" s="79" t="s">
        <v>776</v>
      </c>
    </row>
    <row r="8166" spans="11:16">
      <c r="K8166" s="362">
        <v>53515</v>
      </c>
      <c r="L8166" s="79" t="s">
        <v>773</v>
      </c>
      <c r="N8166" s="79" t="s">
        <v>752</v>
      </c>
      <c r="O8166" s="79" t="s">
        <v>754</v>
      </c>
      <c r="P8166" s="79" t="s">
        <v>784</v>
      </c>
    </row>
    <row r="8167" spans="11:16">
      <c r="K8167" s="362">
        <v>53516</v>
      </c>
      <c r="L8167" s="79" t="s">
        <v>774</v>
      </c>
      <c r="N8167" s="79" t="s">
        <v>786</v>
      </c>
      <c r="O8167" s="79" t="s">
        <v>785</v>
      </c>
      <c r="P8167" s="79" t="s">
        <v>791</v>
      </c>
    </row>
    <row r="8168" spans="11:16">
      <c r="K8168" s="362">
        <v>53517</v>
      </c>
      <c r="L8168" s="79" t="s">
        <v>767</v>
      </c>
      <c r="N8168" s="79" t="s">
        <v>750</v>
      </c>
      <c r="O8168" s="79" t="s">
        <v>752</v>
      </c>
      <c r="P8168" s="79" t="s">
        <v>788</v>
      </c>
    </row>
    <row r="8169" spans="11:16">
      <c r="K8169" s="362">
        <v>53518</v>
      </c>
      <c r="L8169" s="79" t="s">
        <v>769</v>
      </c>
      <c r="N8169" s="79" t="s">
        <v>751</v>
      </c>
      <c r="O8169" s="79" t="s">
        <v>783</v>
      </c>
      <c r="P8169" s="79" t="s">
        <v>775</v>
      </c>
    </row>
    <row r="8170" spans="11:16">
      <c r="K8170" s="362">
        <v>53519</v>
      </c>
      <c r="L8170" s="79" t="s">
        <v>770</v>
      </c>
      <c r="N8170" s="79" t="s">
        <v>750</v>
      </c>
      <c r="O8170" s="79" t="s">
        <v>752</v>
      </c>
      <c r="P8170" s="79" t="s">
        <v>780</v>
      </c>
    </row>
    <row r="8171" spans="11:16">
      <c r="K8171" s="362">
        <v>53520</v>
      </c>
      <c r="L8171" s="79" t="s">
        <v>771</v>
      </c>
      <c r="N8171" s="79" t="s">
        <v>781</v>
      </c>
      <c r="O8171" s="79" t="s">
        <v>782</v>
      </c>
      <c r="P8171" s="79" t="s">
        <v>754</v>
      </c>
    </row>
    <row r="8172" spans="11:16">
      <c r="K8172" s="362">
        <v>53521</v>
      </c>
      <c r="L8172" s="79" t="s">
        <v>772</v>
      </c>
      <c r="N8172" s="79" t="s">
        <v>781</v>
      </c>
      <c r="O8172" s="79" t="s">
        <v>752</v>
      </c>
      <c r="P8172" s="79" t="s">
        <v>789</v>
      </c>
    </row>
    <row r="8173" spans="11:16">
      <c r="K8173" s="362">
        <v>53522</v>
      </c>
      <c r="L8173" s="79" t="s">
        <v>773</v>
      </c>
      <c r="N8173" s="79" t="s">
        <v>779</v>
      </c>
      <c r="O8173" s="79" t="s">
        <v>782</v>
      </c>
      <c r="P8173" s="79" t="s">
        <v>754</v>
      </c>
    </row>
    <row r="8174" spans="11:16">
      <c r="K8174" s="362">
        <v>53523</v>
      </c>
      <c r="L8174" s="79" t="s">
        <v>774</v>
      </c>
      <c r="N8174" s="79" t="s">
        <v>781</v>
      </c>
      <c r="O8174" s="79" t="s">
        <v>777</v>
      </c>
      <c r="P8174" s="79" t="s">
        <v>754</v>
      </c>
    </row>
    <row r="8175" spans="11:16">
      <c r="K8175" s="362">
        <v>53524</v>
      </c>
      <c r="L8175" s="79" t="s">
        <v>767</v>
      </c>
      <c r="N8175" s="79" t="s">
        <v>754</v>
      </c>
      <c r="O8175" s="79" t="s">
        <v>750</v>
      </c>
      <c r="P8175" s="79" t="s">
        <v>753</v>
      </c>
    </row>
    <row r="8176" spans="11:16">
      <c r="K8176" s="362">
        <v>53525</v>
      </c>
      <c r="L8176" s="79" t="s">
        <v>769</v>
      </c>
      <c r="N8176" s="79" t="s">
        <v>754</v>
      </c>
      <c r="O8176" s="79" t="s">
        <v>779</v>
      </c>
      <c r="P8176" s="79" t="s">
        <v>752</v>
      </c>
    </row>
    <row r="8177" spans="11:16">
      <c r="K8177" s="362">
        <v>53526</v>
      </c>
      <c r="L8177" s="79" t="s">
        <v>770</v>
      </c>
      <c r="N8177" s="79" t="s">
        <v>785</v>
      </c>
      <c r="O8177" s="79" t="s">
        <v>750</v>
      </c>
      <c r="P8177" s="79" t="s">
        <v>752</v>
      </c>
    </row>
    <row r="8178" spans="11:16">
      <c r="K8178" s="362">
        <v>53527</v>
      </c>
      <c r="L8178" s="79" t="s">
        <v>771</v>
      </c>
      <c r="N8178" s="79" t="s">
        <v>785</v>
      </c>
      <c r="O8178" s="79" t="s">
        <v>776</v>
      </c>
      <c r="P8178" s="79" t="s">
        <v>782</v>
      </c>
    </row>
    <row r="8179" spans="11:16">
      <c r="K8179" s="362">
        <v>53528</v>
      </c>
      <c r="L8179" s="79" t="s">
        <v>772</v>
      </c>
      <c r="N8179" s="79" t="s">
        <v>788</v>
      </c>
      <c r="O8179" s="79" t="s">
        <v>776</v>
      </c>
      <c r="P8179" s="79" t="s">
        <v>752</v>
      </c>
    </row>
    <row r="8180" spans="11:16">
      <c r="K8180" s="362">
        <v>53529</v>
      </c>
      <c r="L8180" s="79" t="s">
        <v>773</v>
      </c>
      <c r="N8180" s="79" t="s">
        <v>754</v>
      </c>
      <c r="O8180" s="79" t="s">
        <v>750</v>
      </c>
      <c r="P8180" s="79" t="s">
        <v>782</v>
      </c>
    </row>
    <row r="8181" spans="11:16">
      <c r="K8181" s="362">
        <v>53530</v>
      </c>
      <c r="L8181" s="79" t="s">
        <v>774</v>
      </c>
      <c r="N8181" s="79" t="s">
        <v>758</v>
      </c>
      <c r="O8181" s="79" t="s">
        <v>750</v>
      </c>
      <c r="P8181" s="79" t="s">
        <v>782</v>
      </c>
    </row>
    <row r="8182" spans="11:16">
      <c r="K8182" s="362">
        <v>53531</v>
      </c>
      <c r="L8182" s="79" t="s">
        <v>767</v>
      </c>
      <c r="N8182" s="79" t="s">
        <v>783</v>
      </c>
      <c r="O8182" s="79" t="s">
        <v>775</v>
      </c>
      <c r="P8182" s="79" t="s">
        <v>750</v>
      </c>
    </row>
    <row r="8183" spans="11:16">
      <c r="K8183" s="362">
        <v>53532</v>
      </c>
      <c r="L8183" s="79" t="s">
        <v>769</v>
      </c>
      <c r="N8183" s="79" t="s">
        <v>777</v>
      </c>
      <c r="O8183" s="79" t="s">
        <v>754</v>
      </c>
      <c r="P8183" s="79" t="s">
        <v>779</v>
      </c>
    </row>
    <row r="8184" spans="11:16">
      <c r="K8184" s="362">
        <v>53533</v>
      </c>
      <c r="L8184" s="79" t="s">
        <v>770</v>
      </c>
      <c r="N8184" s="79" t="s">
        <v>752</v>
      </c>
      <c r="O8184" s="79" t="s">
        <v>790</v>
      </c>
      <c r="P8184" s="79" t="s">
        <v>750</v>
      </c>
    </row>
    <row r="8185" spans="11:16">
      <c r="K8185" s="362">
        <v>53534</v>
      </c>
      <c r="L8185" s="79" t="s">
        <v>771</v>
      </c>
      <c r="N8185" s="79" t="s">
        <v>778</v>
      </c>
      <c r="O8185" s="79" t="s">
        <v>754</v>
      </c>
      <c r="P8185" s="79" t="s">
        <v>750</v>
      </c>
    </row>
    <row r="8186" spans="11:16">
      <c r="K8186" s="362">
        <v>53535</v>
      </c>
      <c r="L8186" s="79" t="s">
        <v>772</v>
      </c>
      <c r="N8186" s="79" t="s">
        <v>752</v>
      </c>
      <c r="O8186" s="79" t="s">
        <v>780</v>
      </c>
      <c r="P8186" s="79" t="s">
        <v>750</v>
      </c>
    </row>
    <row r="8187" spans="11:16">
      <c r="K8187" s="362">
        <v>53536</v>
      </c>
      <c r="L8187" s="79" t="s">
        <v>773</v>
      </c>
      <c r="N8187" s="79" t="s">
        <v>782</v>
      </c>
      <c r="O8187" s="79" t="s">
        <v>754</v>
      </c>
      <c r="P8187" s="79" t="s">
        <v>750</v>
      </c>
    </row>
    <row r="8188" spans="11:16">
      <c r="K8188" s="362">
        <v>53537</v>
      </c>
      <c r="L8188" s="79" t="s">
        <v>774</v>
      </c>
      <c r="N8188" s="79" t="s">
        <v>778</v>
      </c>
      <c r="O8188" s="79" t="s">
        <v>754</v>
      </c>
      <c r="P8188" s="79" t="s">
        <v>779</v>
      </c>
    </row>
    <row r="8189" spans="11:16">
      <c r="K8189" s="362">
        <v>53538</v>
      </c>
      <c r="L8189" s="79" t="s">
        <v>767</v>
      </c>
      <c r="N8189" s="79" t="s">
        <v>750</v>
      </c>
      <c r="O8189" s="79" t="s">
        <v>782</v>
      </c>
      <c r="P8189" s="79" t="s">
        <v>785</v>
      </c>
    </row>
    <row r="8190" spans="11:16">
      <c r="K8190" s="362">
        <v>53539</v>
      </c>
      <c r="L8190" s="79" t="s">
        <v>769</v>
      </c>
      <c r="N8190" s="79" t="s">
        <v>750</v>
      </c>
      <c r="O8190" s="79" t="s">
        <v>777</v>
      </c>
      <c r="P8190" s="79" t="s">
        <v>754</v>
      </c>
    </row>
    <row r="8191" spans="11:16">
      <c r="K8191" s="362">
        <v>53540</v>
      </c>
      <c r="L8191" s="79" t="s">
        <v>770</v>
      </c>
      <c r="N8191" s="79" t="s">
        <v>784</v>
      </c>
      <c r="O8191" s="79" t="s">
        <v>782</v>
      </c>
      <c r="P8191" s="79" t="s">
        <v>775</v>
      </c>
    </row>
    <row r="8192" spans="11:16">
      <c r="K8192" s="362">
        <v>53541</v>
      </c>
      <c r="L8192" s="79" t="s">
        <v>771</v>
      </c>
      <c r="N8192" s="79" t="s">
        <v>750</v>
      </c>
      <c r="O8192" s="79" t="s">
        <v>777</v>
      </c>
      <c r="P8192" s="79" t="s">
        <v>754</v>
      </c>
    </row>
    <row r="8193" spans="11:16">
      <c r="K8193" s="362">
        <v>53542</v>
      </c>
      <c r="L8193" s="79" t="s">
        <v>772</v>
      </c>
      <c r="N8193" s="79" t="s">
        <v>750</v>
      </c>
      <c r="O8193" s="79" t="s">
        <v>787</v>
      </c>
      <c r="P8193" s="79" t="s">
        <v>754</v>
      </c>
    </row>
    <row r="8194" spans="11:16">
      <c r="K8194" s="362">
        <v>53543</v>
      </c>
      <c r="L8194" s="79" t="s">
        <v>773</v>
      </c>
      <c r="N8194" s="79" t="s">
        <v>779</v>
      </c>
      <c r="O8194" s="79" t="s">
        <v>752</v>
      </c>
      <c r="P8194" s="79" t="s">
        <v>754</v>
      </c>
    </row>
    <row r="8195" spans="11:16">
      <c r="K8195" s="362">
        <v>53544</v>
      </c>
      <c r="L8195" s="79" t="s">
        <v>774</v>
      </c>
      <c r="N8195" s="79" t="s">
        <v>750</v>
      </c>
      <c r="O8195" s="79" t="s">
        <v>752</v>
      </c>
      <c r="P8195" s="79" t="s">
        <v>785</v>
      </c>
    </row>
    <row r="8196" spans="11:16">
      <c r="K8196" s="362">
        <v>53545</v>
      </c>
      <c r="L8196" s="79" t="s">
        <v>767</v>
      </c>
      <c r="N8196" s="79" t="s">
        <v>780</v>
      </c>
      <c r="O8196" s="79" t="s">
        <v>750</v>
      </c>
      <c r="P8196" s="79" t="s">
        <v>752</v>
      </c>
    </row>
    <row r="8197" spans="11:16">
      <c r="K8197" s="362">
        <v>53546</v>
      </c>
      <c r="L8197" s="79" t="s">
        <v>769</v>
      </c>
      <c r="N8197" s="79" t="s">
        <v>758</v>
      </c>
      <c r="O8197" s="79" t="s">
        <v>776</v>
      </c>
      <c r="P8197" s="79" t="s">
        <v>752</v>
      </c>
    </row>
    <row r="8198" spans="11:16">
      <c r="K8198" s="362">
        <v>53547</v>
      </c>
      <c r="L8198" s="79" t="s">
        <v>770</v>
      </c>
      <c r="N8198" s="79" t="s">
        <v>754</v>
      </c>
      <c r="O8198" s="79" t="s">
        <v>781</v>
      </c>
      <c r="P8198" s="79" t="s">
        <v>783</v>
      </c>
    </row>
    <row r="8199" spans="11:16">
      <c r="K8199" s="362">
        <v>53548</v>
      </c>
      <c r="L8199" s="79" t="s">
        <v>771</v>
      </c>
      <c r="N8199" s="79" t="s">
        <v>785</v>
      </c>
      <c r="O8199" s="79" t="s">
        <v>750</v>
      </c>
      <c r="P8199" s="79" t="s">
        <v>752</v>
      </c>
    </row>
    <row r="8200" spans="11:16">
      <c r="K8200" s="362">
        <v>53549</v>
      </c>
      <c r="L8200" s="79" t="s">
        <v>772</v>
      </c>
      <c r="N8200" s="79" t="s">
        <v>775</v>
      </c>
      <c r="O8200" s="79" t="s">
        <v>750</v>
      </c>
      <c r="P8200" s="79" t="s">
        <v>787</v>
      </c>
    </row>
    <row r="8201" spans="11:16">
      <c r="K8201" s="362">
        <v>53550</v>
      </c>
      <c r="L8201" s="79" t="s">
        <v>773</v>
      </c>
      <c r="N8201" s="79" t="s">
        <v>754</v>
      </c>
      <c r="O8201" s="79" t="s">
        <v>750</v>
      </c>
      <c r="P8201" s="79" t="s">
        <v>753</v>
      </c>
    </row>
    <row r="8202" spans="11:16">
      <c r="K8202" s="362">
        <v>53551</v>
      </c>
      <c r="L8202" s="79" t="s">
        <v>774</v>
      </c>
      <c r="N8202" s="79" t="s">
        <v>754</v>
      </c>
      <c r="O8202" s="79" t="s">
        <v>750</v>
      </c>
      <c r="P8202" s="79" t="s">
        <v>777</v>
      </c>
    </row>
    <row r="8203" spans="11:16">
      <c r="K8203" s="362">
        <v>53552</v>
      </c>
      <c r="L8203" s="79" t="s">
        <v>767</v>
      </c>
      <c r="N8203" s="79" t="s">
        <v>783</v>
      </c>
      <c r="O8203" s="79" t="s">
        <v>780</v>
      </c>
      <c r="P8203" s="79" t="s">
        <v>779</v>
      </c>
    </row>
    <row r="8204" spans="11:16">
      <c r="K8204" s="362">
        <v>53553</v>
      </c>
      <c r="L8204" s="79" t="s">
        <v>769</v>
      </c>
      <c r="N8204" s="79" t="s">
        <v>752</v>
      </c>
      <c r="O8204" s="79" t="s">
        <v>758</v>
      </c>
      <c r="P8204" s="79" t="s">
        <v>776</v>
      </c>
    </row>
    <row r="8205" spans="11:16">
      <c r="K8205" s="362">
        <v>53554</v>
      </c>
      <c r="L8205" s="79" t="s">
        <v>770</v>
      </c>
      <c r="N8205" s="79" t="s">
        <v>752</v>
      </c>
      <c r="O8205" s="79" t="s">
        <v>785</v>
      </c>
      <c r="P8205" s="79" t="s">
        <v>776</v>
      </c>
    </row>
    <row r="8206" spans="11:16">
      <c r="K8206" s="362">
        <v>53555</v>
      </c>
      <c r="L8206" s="79" t="s">
        <v>771</v>
      </c>
      <c r="N8206" s="79" t="s">
        <v>786</v>
      </c>
      <c r="O8206" s="79" t="s">
        <v>754</v>
      </c>
      <c r="P8206" s="79" t="s">
        <v>750</v>
      </c>
    </row>
    <row r="8207" spans="11:16">
      <c r="K8207" s="362">
        <v>53556</v>
      </c>
      <c r="L8207" s="79" t="s">
        <v>772</v>
      </c>
      <c r="N8207" s="79" t="s">
        <v>787</v>
      </c>
      <c r="O8207" s="79" t="s">
        <v>754</v>
      </c>
      <c r="P8207" s="79" t="s">
        <v>776</v>
      </c>
    </row>
    <row r="8208" spans="11:16">
      <c r="K8208" s="362">
        <v>53557</v>
      </c>
      <c r="L8208" s="79" t="s">
        <v>773</v>
      </c>
      <c r="N8208" s="79" t="s">
        <v>778</v>
      </c>
      <c r="O8208" s="79" t="s">
        <v>775</v>
      </c>
      <c r="P8208" s="79" t="s">
        <v>750</v>
      </c>
    </row>
    <row r="8209" spans="11:16">
      <c r="K8209" s="362">
        <v>53558</v>
      </c>
      <c r="L8209" s="79" t="s">
        <v>774</v>
      </c>
      <c r="N8209" s="79" t="s">
        <v>752</v>
      </c>
      <c r="O8209" s="79" t="s">
        <v>790</v>
      </c>
      <c r="P8209" s="79" t="s">
        <v>791</v>
      </c>
    </row>
    <row r="8210" spans="11:16">
      <c r="K8210" s="362">
        <v>53559</v>
      </c>
      <c r="L8210" s="79" t="s">
        <v>767</v>
      </c>
      <c r="N8210" s="79" t="s">
        <v>781</v>
      </c>
      <c r="O8210" s="79" t="s">
        <v>786</v>
      </c>
      <c r="P8210" s="79" t="s">
        <v>754</v>
      </c>
    </row>
    <row r="8211" spans="11:16">
      <c r="K8211" s="362">
        <v>53560</v>
      </c>
      <c r="L8211" s="79" t="s">
        <v>769</v>
      </c>
      <c r="N8211" s="79" t="s">
        <v>750</v>
      </c>
      <c r="O8211" s="79" t="s">
        <v>786</v>
      </c>
      <c r="P8211" s="79" t="s">
        <v>758</v>
      </c>
    </row>
    <row r="8212" spans="11:16">
      <c r="K8212" s="362">
        <v>53561</v>
      </c>
      <c r="L8212" s="79" t="s">
        <v>770</v>
      </c>
      <c r="N8212" s="79" t="s">
        <v>776</v>
      </c>
      <c r="O8212" s="79" t="s">
        <v>783</v>
      </c>
      <c r="P8212" s="79" t="s">
        <v>754</v>
      </c>
    </row>
    <row r="8213" spans="11:16">
      <c r="K8213" s="362">
        <v>53562</v>
      </c>
      <c r="L8213" s="79" t="s">
        <v>771</v>
      </c>
      <c r="N8213" s="79" t="s">
        <v>750</v>
      </c>
      <c r="O8213" s="79" t="s">
        <v>782</v>
      </c>
      <c r="P8213" s="79" t="s">
        <v>785</v>
      </c>
    </row>
    <row r="8214" spans="11:16">
      <c r="K8214" s="362">
        <v>53563</v>
      </c>
      <c r="L8214" s="79" t="s">
        <v>772</v>
      </c>
      <c r="N8214" s="79" t="s">
        <v>779</v>
      </c>
      <c r="O8214" s="79" t="s">
        <v>752</v>
      </c>
      <c r="P8214" s="79" t="s">
        <v>785</v>
      </c>
    </row>
    <row r="8215" spans="11:16">
      <c r="K8215" s="362">
        <v>53564</v>
      </c>
      <c r="L8215" s="79" t="s">
        <v>773</v>
      </c>
      <c r="N8215" s="79" t="s">
        <v>750</v>
      </c>
      <c r="O8215" s="79" t="s">
        <v>787</v>
      </c>
      <c r="P8215" s="79" t="s">
        <v>785</v>
      </c>
    </row>
    <row r="8216" spans="11:16">
      <c r="K8216" s="362">
        <v>53565</v>
      </c>
      <c r="L8216" s="79" t="s">
        <v>774</v>
      </c>
      <c r="N8216" s="79" t="s">
        <v>776</v>
      </c>
      <c r="O8216" s="79" t="s">
        <v>782</v>
      </c>
      <c r="P8216" s="79" t="s">
        <v>788</v>
      </c>
    </row>
    <row r="8217" spans="11:16">
      <c r="K8217" s="362">
        <v>53566</v>
      </c>
      <c r="L8217" s="79" t="s">
        <v>767</v>
      </c>
      <c r="N8217" s="79" t="s">
        <v>775</v>
      </c>
      <c r="O8217" s="79" t="s">
        <v>750</v>
      </c>
      <c r="P8217" s="79" t="s">
        <v>752</v>
      </c>
    </row>
    <row r="8218" spans="11:16">
      <c r="K8218" s="362">
        <v>53567</v>
      </c>
      <c r="L8218" s="79" t="s">
        <v>769</v>
      </c>
      <c r="N8218" s="79" t="s">
        <v>754</v>
      </c>
      <c r="O8218" s="79" t="s">
        <v>779</v>
      </c>
      <c r="P8218" s="79" t="s">
        <v>753</v>
      </c>
    </row>
    <row r="8219" spans="11:16">
      <c r="K8219" s="362">
        <v>53568</v>
      </c>
      <c r="L8219" s="79" t="s">
        <v>770</v>
      </c>
      <c r="N8219" s="79" t="s">
        <v>754</v>
      </c>
      <c r="O8219" s="79" t="s">
        <v>779</v>
      </c>
      <c r="P8219" s="79" t="s">
        <v>783</v>
      </c>
    </row>
    <row r="8220" spans="11:16">
      <c r="K8220" s="362">
        <v>53569</v>
      </c>
      <c r="L8220" s="79" t="s">
        <v>771</v>
      </c>
      <c r="N8220" s="79" t="s">
        <v>775</v>
      </c>
      <c r="O8220" s="79" t="s">
        <v>750</v>
      </c>
      <c r="P8220" s="79" t="s">
        <v>777</v>
      </c>
    </row>
    <row r="8221" spans="11:16">
      <c r="K8221" s="362">
        <v>53570</v>
      </c>
      <c r="L8221" s="79" t="s">
        <v>772</v>
      </c>
      <c r="N8221" s="79" t="s">
        <v>754</v>
      </c>
      <c r="O8221" s="79" t="s">
        <v>779</v>
      </c>
      <c r="P8221" s="79" t="s">
        <v>752</v>
      </c>
    </row>
    <row r="8222" spans="11:16">
      <c r="K8222" s="362">
        <v>53571</v>
      </c>
      <c r="L8222" s="79" t="s">
        <v>773</v>
      </c>
      <c r="N8222" s="79" t="s">
        <v>790</v>
      </c>
      <c r="O8222" s="79" t="s">
        <v>750</v>
      </c>
      <c r="P8222" s="79" t="s">
        <v>778</v>
      </c>
    </row>
    <row r="8223" spans="11:16">
      <c r="K8223" s="362">
        <v>53572</v>
      </c>
      <c r="L8223" s="79" t="s">
        <v>774</v>
      </c>
      <c r="N8223" s="79" t="s">
        <v>754</v>
      </c>
      <c r="O8223" s="79" t="s">
        <v>750</v>
      </c>
      <c r="P8223" s="79" t="s">
        <v>752</v>
      </c>
    </row>
    <row r="8224" spans="11:16">
      <c r="K8224" s="362">
        <v>53573</v>
      </c>
      <c r="L8224" s="79" t="s">
        <v>767</v>
      </c>
      <c r="N8224" s="79" t="s">
        <v>782</v>
      </c>
      <c r="O8224" s="79" t="s">
        <v>754</v>
      </c>
      <c r="P8224" s="79" t="s">
        <v>779</v>
      </c>
    </row>
    <row r="8225" spans="11:16">
      <c r="K8225" s="362">
        <v>53574</v>
      </c>
      <c r="L8225" s="79" t="s">
        <v>769</v>
      </c>
      <c r="N8225" s="79" t="s">
        <v>752</v>
      </c>
      <c r="O8225" s="79" t="s">
        <v>790</v>
      </c>
      <c r="P8225" s="79" t="s">
        <v>750</v>
      </c>
    </row>
    <row r="8226" spans="11:16">
      <c r="K8226" s="362">
        <v>53575</v>
      </c>
      <c r="L8226" s="79" t="s">
        <v>770</v>
      </c>
      <c r="N8226" s="79" t="s">
        <v>752</v>
      </c>
      <c r="O8226" s="79" t="s">
        <v>754</v>
      </c>
      <c r="P8226" s="79" t="s">
        <v>781</v>
      </c>
    </row>
    <row r="8227" spans="11:16">
      <c r="K8227" s="362">
        <v>53576</v>
      </c>
      <c r="L8227" s="79" t="s">
        <v>771</v>
      </c>
      <c r="N8227" s="79" t="s">
        <v>752</v>
      </c>
      <c r="O8227" s="79" t="s">
        <v>754</v>
      </c>
      <c r="P8227" s="79" t="s">
        <v>792</v>
      </c>
    </row>
    <row r="8228" spans="11:16">
      <c r="K8228" s="362">
        <v>53577</v>
      </c>
      <c r="L8228" s="79" t="s">
        <v>772</v>
      </c>
      <c r="N8228" s="79" t="s">
        <v>786</v>
      </c>
      <c r="O8228" s="79" t="s">
        <v>754</v>
      </c>
      <c r="P8228" s="79" t="s">
        <v>776</v>
      </c>
    </row>
    <row r="8229" spans="11:16">
      <c r="K8229" s="362">
        <v>53578</v>
      </c>
      <c r="L8229" s="79" t="s">
        <v>773</v>
      </c>
      <c r="N8229" s="79" t="s">
        <v>753</v>
      </c>
      <c r="O8229" s="79" t="s">
        <v>780</v>
      </c>
      <c r="P8229" s="79" t="s">
        <v>781</v>
      </c>
    </row>
    <row r="8230" spans="11:16">
      <c r="K8230" s="362">
        <v>53579</v>
      </c>
      <c r="L8230" s="79" t="s">
        <v>774</v>
      </c>
      <c r="N8230" s="79" t="s">
        <v>783</v>
      </c>
      <c r="O8230" s="79" t="s">
        <v>790</v>
      </c>
      <c r="P8230" s="79" t="s">
        <v>750</v>
      </c>
    </row>
    <row r="8231" spans="11:16">
      <c r="K8231" s="362">
        <v>53580</v>
      </c>
      <c r="L8231" s="79" t="s">
        <v>767</v>
      </c>
      <c r="N8231" s="79" t="s">
        <v>750</v>
      </c>
      <c r="O8231" s="79" t="s">
        <v>753</v>
      </c>
      <c r="P8231" s="79" t="s">
        <v>785</v>
      </c>
    </row>
    <row r="8232" spans="11:16">
      <c r="K8232" s="362">
        <v>53581</v>
      </c>
      <c r="L8232" s="79" t="s">
        <v>769</v>
      </c>
      <c r="N8232" s="79" t="s">
        <v>781</v>
      </c>
      <c r="O8232" s="79" t="s">
        <v>777</v>
      </c>
      <c r="P8232" s="79" t="s">
        <v>788</v>
      </c>
    </row>
    <row r="8233" spans="11:16">
      <c r="K8233" s="362">
        <v>53582</v>
      </c>
      <c r="L8233" s="79" t="s">
        <v>770</v>
      </c>
      <c r="N8233" s="79" t="s">
        <v>779</v>
      </c>
      <c r="O8233" s="79" t="s">
        <v>783</v>
      </c>
      <c r="P8233" s="79" t="s">
        <v>780</v>
      </c>
    </row>
    <row r="8234" spans="11:16">
      <c r="K8234" s="362">
        <v>53583</v>
      </c>
      <c r="L8234" s="79" t="s">
        <v>771</v>
      </c>
      <c r="N8234" s="79" t="s">
        <v>750</v>
      </c>
      <c r="O8234" s="79" t="s">
        <v>777</v>
      </c>
      <c r="P8234" s="79" t="s">
        <v>785</v>
      </c>
    </row>
    <row r="8235" spans="11:16">
      <c r="K8235" s="362">
        <v>53584</v>
      </c>
      <c r="L8235" s="79" t="s">
        <v>772</v>
      </c>
      <c r="N8235" s="79" t="s">
        <v>750</v>
      </c>
      <c r="O8235" s="79" t="s">
        <v>783</v>
      </c>
      <c r="P8235" s="79" t="s">
        <v>754</v>
      </c>
    </row>
    <row r="8236" spans="11:16">
      <c r="K8236" s="362">
        <v>53585</v>
      </c>
      <c r="L8236" s="79" t="s">
        <v>773</v>
      </c>
      <c r="N8236" s="79" t="s">
        <v>784</v>
      </c>
      <c r="O8236" s="79" t="s">
        <v>752</v>
      </c>
      <c r="P8236" s="79" t="s">
        <v>754</v>
      </c>
    </row>
    <row r="8237" spans="11:16">
      <c r="K8237" s="362">
        <v>53586</v>
      </c>
      <c r="L8237" s="79" t="s">
        <v>774</v>
      </c>
      <c r="N8237" s="79" t="s">
        <v>781</v>
      </c>
      <c r="O8237" s="79" t="s">
        <v>783</v>
      </c>
      <c r="P8237" s="79" t="s">
        <v>775</v>
      </c>
    </row>
    <row r="8238" spans="11:16">
      <c r="K8238" s="362">
        <v>53587</v>
      </c>
      <c r="L8238" s="79" t="s">
        <v>767</v>
      </c>
      <c r="N8238" s="79" t="s">
        <v>789</v>
      </c>
      <c r="O8238" s="79" t="s">
        <v>791</v>
      </c>
      <c r="P8238" s="79" t="s">
        <v>777</v>
      </c>
    </row>
    <row r="8239" spans="11:16">
      <c r="K8239" s="362">
        <v>53588</v>
      </c>
      <c r="L8239" s="79" t="s">
        <v>769</v>
      </c>
      <c r="N8239" s="79" t="s">
        <v>754</v>
      </c>
      <c r="O8239" s="79" t="s">
        <v>781</v>
      </c>
      <c r="P8239" s="79" t="s">
        <v>787</v>
      </c>
    </row>
    <row r="8240" spans="11:16">
      <c r="K8240" s="362">
        <v>53589</v>
      </c>
      <c r="L8240" s="79" t="s">
        <v>770</v>
      </c>
      <c r="N8240" s="79" t="s">
        <v>785</v>
      </c>
      <c r="O8240" s="79" t="s">
        <v>751</v>
      </c>
      <c r="P8240" s="79" t="s">
        <v>777</v>
      </c>
    </row>
    <row r="8241" spans="11:16">
      <c r="K8241" s="362">
        <v>53590</v>
      </c>
      <c r="L8241" s="79" t="s">
        <v>771</v>
      </c>
      <c r="N8241" s="79" t="s">
        <v>780</v>
      </c>
      <c r="O8241" s="79" t="s">
        <v>750</v>
      </c>
      <c r="P8241" s="79" t="s">
        <v>783</v>
      </c>
    </row>
    <row r="8242" spans="11:16">
      <c r="K8242" s="362">
        <v>53591</v>
      </c>
      <c r="L8242" s="79" t="s">
        <v>772</v>
      </c>
      <c r="N8242" s="79" t="s">
        <v>780</v>
      </c>
      <c r="O8242" s="79" t="s">
        <v>781</v>
      </c>
      <c r="P8242" s="79" t="s">
        <v>787</v>
      </c>
    </row>
    <row r="8243" spans="11:16">
      <c r="K8243" s="362">
        <v>53592</v>
      </c>
      <c r="L8243" s="79" t="s">
        <v>773</v>
      </c>
      <c r="N8243" s="79" t="s">
        <v>775</v>
      </c>
      <c r="O8243" s="79" t="s">
        <v>750</v>
      </c>
      <c r="P8243" s="79" t="s">
        <v>783</v>
      </c>
    </row>
    <row r="8244" spans="11:16">
      <c r="K8244" s="362">
        <v>53593</v>
      </c>
      <c r="L8244" s="79" t="s">
        <v>774</v>
      </c>
      <c r="N8244" s="79" t="s">
        <v>788</v>
      </c>
      <c r="O8244" s="79" t="s">
        <v>781</v>
      </c>
      <c r="P8244" s="79" t="s">
        <v>786</v>
      </c>
    </row>
    <row r="8245" spans="11:16">
      <c r="K8245" s="362">
        <v>53594</v>
      </c>
      <c r="L8245" s="79" t="s">
        <v>767</v>
      </c>
      <c r="N8245" s="79" t="s">
        <v>752</v>
      </c>
      <c r="O8245" s="79" t="s">
        <v>754</v>
      </c>
      <c r="P8245" s="79" t="s">
        <v>791</v>
      </c>
    </row>
    <row r="8246" spans="11:16">
      <c r="K8246" s="362">
        <v>53595</v>
      </c>
      <c r="L8246" s="79" t="s">
        <v>769</v>
      </c>
      <c r="N8246" s="79" t="s">
        <v>753</v>
      </c>
      <c r="O8246" s="79" t="s">
        <v>775</v>
      </c>
      <c r="P8246" s="79" t="s">
        <v>776</v>
      </c>
    </row>
    <row r="8247" spans="11:16">
      <c r="K8247" s="362">
        <v>53596</v>
      </c>
      <c r="L8247" s="79" t="s">
        <v>770</v>
      </c>
      <c r="N8247" s="79" t="s">
        <v>752</v>
      </c>
      <c r="O8247" s="79" t="s">
        <v>754</v>
      </c>
      <c r="P8247" s="79" t="s">
        <v>779</v>
      </c>
    </row>
    <row r="8248" spans="11:16">
      <c r="K8248" s="362">
        <v>53597</v>
      </c>
      <c r="L8248" s="79" t="s">
        <v>771</v>
      </c>
      <c r="N8248" s="79" t="s">
        <v>777</v>
      </c>
      <c r="O8248" s="79" t="s">
        <v>780</v>
      </c>
      <c r="P8248" s="79" t="s">
        <v>750</v>
      </c>
    </row>
    <row r="8249" spans="11:16">
      <c r="K8249" s="362">
        <v>53598</v>
      </c>
      <c r="L8249" s="79" t="s">
        <v>772</v>
      </c>
      <c r="N8249" s="79" t="s">
        <v>777</v>
      </c>
      <c r="O8249" s="79" t="s">
        <v>754</v>
      </c>
      <c r="P8249" s="79" t="s">
        <v>792</v>
      </c>
    </row>
    <row r="8250" spans="11:16">
      <c r="K8250" s="362">
        <v>53599</v>
      </c>
      <c r="L8250" s="79" t="s">
        <v>773</v>
      </c>
      <c r="N8250" s="79" t="s">
        <v>782</v>
      </c>
      <c r="O8250" s="79" t="s">
        <v>780</v>
      </c>
      <c r="P8250" s="79" t="s">
        <v>750</v>
      </c>
    </row>
    <row r="8251" spans="11:16">
      <c r="K8251" s="362">
        <v>53600</v>
      </c>
      <c r="L8251" s="79" t="s">
        <v>774</v>
      </c>
      <c r="N8251" s="79" t="s">
        <v>777</v>
      </c>
      <c r="O8251" s="79" t="s">
        <v>785</v>
      </c>
      <c r="P8251" s="79" t="s">
        <v>750</v>
      </c>
    </row>
    <row r="8252" spans="11:16">
      <c r="K8252" s="362">
        <v>53601</v>
      </c>
      <c r="L8252" s="79" t="s">
        <v>767</v>
      </c>
      <c r="N8252" s="79" t="s">
        <v>750</v>
      </c>
      <c r="O8252" s="79" t="s">
        <v>752</v>
      </c>
      <c r="P8252" s="79" t="s">
        <v>758</v>
      </c>
    </row>
    <row r="8253" spans="11:16">
      <c r="K8253" s="362">
        <v>53602</v>
      </c>
      <c r="L8253" s="79" t="s">
        <v>769</v>
      </c>
      <c r="N8253" s="79" t="s">
        <v>750</v>
      </c>
      <c r="O8253" s="79" t="s">
        <v>782</v>
      </c>
      <c r="P8253" s="79" t="s">
        <v>754</v>
      </c>
    </row>
    <row r="8254" spans="11:16">
      <c r="K8254" s="362">
        <v>53603</v>
      </c>
      <c r="L8254" s="79" t="s">
        <v>770</v>
      </c>
      <c r="N8254" s="79" t="s">
        <v>781</v>
      </c>
      <c r="O8254" s="79" t="s">
        <v>752</v>
      </c>
      <c r="P8254" s="79" t="s">
        <v>754</v>
      </c>
    </row>
    <row r="8255" spans="11:16">
      <c r="K8255" s="362">
        <v>53604</v>
      </c>
      <c r="L8255" s="79" t="s">
        <v>771</v>
      </c>
      <c r="N8255" s="79" t="s">
        <v>781</v>
      </c>
      <c r="O8255" s="79" t="s">
        <v>783</v>
      </c>
      <c r="P8255" s="79" t="s">
        <v>780</v>
      </c>
    </row>
    <row r="8256" spans="11:16">
      <c r="K8256" s="362">
        <v>53605</v>
      </c>
      <c r="L8256" s="79" t="s">
        <v>772</v>
      </c>
      <c r="N8256" s="79" t="s">
        <v>791</v>
      </c>
      <c r="O8256" s="79" t="s">
        <v>783</v>
      </c>
      <c r="P8256" s="79" t="s">
        <v>754</v>
      </c>
    </row>
    <row r="8257" spans="11:16">
      <c r="K8257" s="362">
        <v>53606</v>
      </c>
      <c r="L8257" s="79" t="s">
        <v>773</v>
      </c>
      <c r="N8257" s="79" t="s">
        <v>750</v>
      </c>
      <c r="O8257" s="79" t="s">
        <v>752</v>
      </c>
      <c r="P8257" s="79" t="s">
        <v>780</v>
      </c>
    </row>
    <row r="8258" spans="11:16">
      <c r="K8258" s="362">
        <v>53607</v>
      </c>
      <c r="L8258" s="79" t="s">
        <v>774</v>
      </c>
      <c r="N8258" s="79" t="s">
        <v>751</v>
      </c>
      <c r="O8258" s="79" t="s">
        <v>752</v>
      </c>
      <c r="P8258" s="79" t="s">
        <v>780</v>
      </c>
    </row>
    <row r="8259" spans="11:16">
      <c r="K8259" s="362">
        <v>53608</v>
      </c>
      <c r="L8259" s="79" t="s">
        <v>767</v>
      </c>
      <c r="N8259" s="79" t="s">
        <v>775</v>
      </c>
      <c r="O8259" s="79" t="s">
        <v>776</v>
      </c>
      <c r="P8259" s="79" t="s">
        <v>752</v>
      </c>
    </row>
    <row r="8260" spans="11:16">
      <c r="K8260" s="362">
        <v>53609</v>
      </c>
      <c r="L8260" s="79" t="s">
        <v>769</v>
      </c>
      <c r="N8260" s="79" t="s">
        <v>785</v>
      </c>
      <c r="O8260" s="79" t="s">
        <v>750</v>
      </c>
      <c r="P8260" s="79" t="s">
        <v>782</v>
      </c>
    </row>
    <row r="8261" spans="11:16">
      <c r="K8261" s="362">
        <v>53610</v>
      </c>
      <c r="L8261" s="79" t="s">
        <v>770</v>
      </c>
      <c r="N8261" s="79" t="s">
        <v>754</v>
      </c>
      <c r="O8261" s="79" t="s">
        <v>784</v>
      </c>
      <c r="P8261" s="79" t="s">
        <v>752</v>
      </c>
    </row>
    <row r="8262" spans="11:16">
      <c r="K8262" s="362">
        <v>53611</v>
      </c>
      <c r="L8262" s="79" t="s">
        <v>771</v>
      </c>
      <c r="N8262" s="79" t="s">
        <v>790</v>
      </c>
      <c r="O8262" s="79" t="s">
        <v>750</v>
      </c>
      <c r="P8262" s="79" t="s">
        <v>752</v>
      </c>
    </row>
    <row r="8263" spans="11:16">
      <c r="K8263" s="362">
        <v>53612</v>
      </c>
      <c r="L8263" s="79" t="s">
        <v>772</v>
      </c>
      <c r="N8263" s="79" t="s">
        <v>754</v>
      </c>
      <c r="O8263" s="79" t="s">
        <v>779</v>
      </c>
      <c r="P8263" s="79" t="s">
        <v>752</v>
      </c>
    </row>
    <row r="8264" spans="11:16">
      <c r="K8264" s="362">
        <v>53613</v>
      </c>
      <c r="L8264" s="79" t="s">
        <v>773</v>
      </c>
      <c r="N8264" s="79" t="s">
        <v>780</v>
      </c>
      <c r="O8264" s="79" t="s">
        <v>750</v>
      </c>
      <c r="P8264" s="79" t="s">
        <v>778</v>
      </c>
    </row>
    <row r="8265" spans="11:16">
      <c r="K8265" s="362">
        <v>53614</v>
      </c>
      <c r="L8265" s="79" t="s">
        <v>774</v>
      </c>
      <c r="N8265" s="79" t="s">
        <v>754</v>
      </c>
      <c r="O8265" s="79" t="s">
        <v>750</v>
      </c>
      <c r="P8265" s="79" t="s">
        <v>752</v>
      </c>
    </row>
    <row r="8266" spans="11:16">
      <c r="K8266" s="362">
        <v>53615</v>
      </c>
      <c r="L8266" s="79" t="s">
        <v>767</v>
      </c>
      <c r="N8266" s="79" t="s">
        <v>777</v>
      </c>
      <c r="O8266" s="79" t="s">
        <v>754</v>
      </c>
      <c r="P8266" s="79" t="s">
        <v>750</v>
      </c>
    </row>
    <row r="8267" spans="11:16">
      <c r="K8267" s="362">
        <v>53616</v>
      </c>
      <c r="L8267" s="79" t="s">
        <v>769</v>
      </c>
      <c r="N8267" s="79" t="s">
        <v>787</v>
      </c>
      <c r="O8267" s="79" t="s">
        <v>788</v>
      </c>
      <c r="P8267" s="79" t="s">
        <v>750</v>
      </c>
    </row>
    <row r="8268" spans="11:16">
      <c r="K8268" s="362">
        <v>53617</v>
      </c>
      <c r="L8268" s="79" t="s">
        <v>770</v>
      </c>
      <c r="N8268" s="79" t="s">
        <v>783</v>
      </c>
      <c r="O8268" s="79" t="s">
        <v>758</v>
      </c>
      <c r="P8268" s="79" t="s">
        <v>779</v>
      </c>
    </row>
    <row r="8269" spans="11:16">
      <c r="K8269" s="362">
        <v>53618</v>
      </c>
      <c r="L8269" s="79" t="s">
        <v>771</v>
      </c>
      <c r="N8269" s="79" t="s">
        <v>777</v>
      </c>
      <c r="O8269" s="79" t="s">
        <v>775</v>
      </c>
      <c r="P8269" s="79" t="s">
        <v>784</v>
      </c>
    </row>
    <row r="8270" spans="11:16">
      <c r="K8270" s="362">
        <v>53619</v>
      </c>
      <c r="L8270" s="79" t="s">
        <v>772</v>
      </c>
      <c r="N8270" s="79" t="s">
        <v>752</v>
      </c>
      <c r="O8270" s="79" t="s">
        <v>754</v>
      </c>
      <c r="P8270" s="79" t="s">
        <v>751</v>
      </c>
    </row>
    <row r="8271" spans="11:16">
      <c r="K8271" s="362">
        <v>53620</v>
      </c>
      <c r="L8271" s="79" t="s">
        <v>773</v>
      </c>
      <c r="N8271" s="79" t="s">
        <v>777</v>
      </c>
      <c r="O8271" s="79" t="s">
        <v>785</v>
      </c>
      <c r="P8271" s="79" t="s">
        <v>781</v>
      </c>
    </row>
    <row r="8272" spans="11:16">
      <c r="K8272" s="362">
        <v>53621</v>
      </c>
      <c r="L8272" s="79" t="s">
        <v>774</v>
      </c>
      <c r="N8272" s="79" t="s">
        <v>786</v>
      </c>
      <c r="O8272" s="79" t="s">
        <v>780</v>
      </c>
      <c r="P8272" s="79" t="s">
        <v>750</v>
      </c>
    </row>
    <row r="8273" spans="11:16">
      <c r="K8273" s="362">
        <v>53622</v>
      </c>
      <c r="L8273" s="79" t="s">
        <v>767</v>
      </c>
      <c r="N8273" s="79" t="s">
        <v>750</v>
      </c>
      <c r="O8273" s="79" t="s">
        <v>777</v>
      </c>
      <c r="P8273" s="79" t="s">
        <v>785</v>
      </c>
    </row>
    <row r="8274" spans="11:16">
      <c r="K8274" s="362">
        <v>53623</v>
      </c>
      <c r="L8274" s="79" t="s">
        <v>769</v>
      </c>
      <c r="N8274" s="79" t="s">
        <v>779</v>
      </c>
      <c r="O8274" s="79" t="s">
        <v>752</v>
      </c>
      <c r="P8274" s="79" t="s">
        <v>775</v>
      </c>
    </row>
    <row r="8275" spans="11:16">
      <c r="K8275" s="362">
        <v>53624</v>
      </c>
      <c r="L8275" s="79" t="s">
        <v>770</v>
      </c>
      <c r="N8275" s="79" t="s">
        <v>751</v>
      </c>
      <c r="O8275" s="79" t="s">
        <v>752</v>
      </c>
      <c r="P8275" s="79" t="s">
        <v>754</v>
      </c>
    </row>
    <row r="8276" spans="11:16">
      <c r="K8276" s="362">
        <v>53625</v>
      </c>
      <c r="L8276" s="79" t="s">
        <v>771</v>
      </c>
      <c r="N8276" s="79" t="s">
        <v>779</v>
      </c>
      <c r="O8276" s="79" t="s">
        <v>753</v>
      </c>
      <c r="P8276" s="79" t="s">
        <v>775</v>
      </c>
    </row>
    <row r="8277" spans="11:16">
      <c r="K8277" s="362">
        <v>53626</v>
      </c>
      <c r="L8277" s="79" t="s">
        <v>772</v>
      </c>
      <c r="N8277" s="79" t="s">
        <v>751</v>
      </c>
      <c r="O8277" s="79" t="s">
        <v>783</v>
      </c>
      <c r="P8277" s="79" t="s">
        <v>780</v>
      </c>
    </row>
    <row r="8278" spans="11:16">
      <c r="K8278" s="362">
        <v>53627</v>
      </c>
      <c r="L8278" s="79" t="s">
        <v>773</v>
      </c>
      <c r="N8278" s="79" t="s">
        <v>776</v>
      </c>
      <c r="O8278" s="79" t="s">
        <v>752</v>
      </c>
      <c r="P8278" s="79" t="s">
        <v>785</v>
      </c>
    </row>
    <row r="8279" spans="11:16">
      <c r="K8279" s="362">
        <v>53628</v>
      </c>
      <c r="L8279" s="79" t="s">
        <v>774</v>
      </c>
      <c r="N8279" s="79" t="s">
        <v>776</v>
      </c>
      <c r="O8279" s="79" t="s">
        <v>752</v>
      </c>
      <c r="P8279" s="79" t="s">
        <v>754</v>
      </c>
    </row>
    <row r="8280" spans="11:16">
      <c r="K8280" s="362">
        <v>53629</v>
      </c>
      <c r="L8280" s="79" t="s">
        <v>767</v>
      </c>
      <c r="N8280" s="79" t="s">
        <v>754</v>
      </c>
      <c r="O8280" s="79" t="s">
        <v>750</v>
      </c>
      <c r="P8280" s="79" t="s">
        <v>777</v>
      </c>
    </row>
    <row r="8281" spans="11:16">
      <c r="K8281" s="362">
        <v>53630</v>
      </c>
      <c r="L8281" s="79" t="s">
        <v>769</v>
      </c>
      <c r="N8281" s="79" t="s">
        <v>775</v>
      </c>
      <c r="O8281" s="79" t="s">
        <v>750</v>
      </c>
      <c r="P8281" s="79" t="s">
        <v>783</v>
      </c>
    </row>
    <row r="8282" spans="11:16">
      <c r="K8282" s="362">
        <v>53631</v>
      </c>
      <c r="L8282" s="79" t="s">
        <v>770</v>
      </c>
      <c r="N8282" s="79" t="s">
        <v>754</v>
      </c>
      <c r="O8282" s="79" t="s">
        <v>750</v>
      </c>
      <c r="P8282" s="79" t="s">
        <v>752</v>
      </c>
    </row>
    <row r="8283" spans="11:16">
      <c r="K8283" s="362">
        <v>53632</v>
      </c>
      <c r="L8283" s="79" t="s">
        <v>771</v>
      </c>
      <c r="N8283" s="79" t="s">
        <v>775</v>
      </c>
      <c r="O8283" s="79" t="s">
        <v>779</v>
      </c>
      <c r="P8283" s="79" t="s">
        <v>752</v>
      </c>
    </row>
    <row r="8284" spans="11:16">
      <c r="K8284" s="362">
        <v>53633</v>
      </c>
      <c r="L8284" s="79" t="s">
        <v>772</v>
      </c>
      <c r="N8284" s="79" t="s">
        <v>754</v>
      </c>
      <c r="O8284" s="79" t="s">
        <v>750</v>
      </c>
      <c r="P8284" s="79" t="s">
        <v>752</v>
      </c>
    </row>
    <row r="8285" spans="11:16">
      <c r="K8285" s="362">
        <v>53634</v>
      </c>
      <c r="L8285" s="79" t="s">
        <v>773</v>
      </c>
      <c r="N8285" s="79" t="s">
        <v>775</v>
      </c>
      <c r="O8285" s="79" t="s">
        <v>779</v>
      </c>
      <c r="P8285" s="79" t="s">
        <v>752</v>
      </c>
    </row>
    <row r="8286" spans="11:16">
      <c r="K8286" s="362">
        <v>53635</v>
      </c>
      <c r="L8286" s="79" t="s">
        <v>774</v>
      </c>
      <c r="N8286" s="79" t="s">
        <v>758</v>
      </c>
      <c r="O8286" s="79" t="s">
        <v>779</v>
      </c>
      <c r="P8286" s="79" t="s">
        <v>752</v>
      </c>
    </row>
    <row r="8287" spans="11:16">
      <c r="K8287" s="362">
        <v>53636</v>
      </c>
      <c r="L8287" s="79" t="s">
        <v>767</v>
      </c>
      <c r="N8287" s="79" t="s">
        <v>783</v>
      </c>
      <c r="O8287" s="79" t="s">
        <v>754</v>
      </c>
      <c r="P8287" s="79" t="s">
        <v>781</v>
      </c>
    </row>
    <row r="8288" spans="11:16">
      <c r="K8288" s="362">
        <v>53637</v>
      </c>
      <c r="L8288" s="79" t="s">
        <v>769</v>
      </c>
      <c r="N8288" s="79" t="s">
        <v>752</v>
      </c>
      <c r="O8288" s="79" t="s">
        <v>754</v>
      </c>
      <c r="P8288" s="79" t="s">
        <v>750</v>
      </c>
    </row>
    <row r="8289" spans="11:16">
      <c r="K8289" s="362">
        <v>53638</v>
      </c>
      <c r="L8289" s="79" t="s">
        <v>770</v>
      </c>
      <c r="N8289" s="79" t="s">
        <v>778</v>
      </c>
      <c r="O8289" s="79" t="s">
        <v>754</v>
      </c>
      <c r="P8289" s="79" t="s">
        <v>779</v>
      </c>
    </row>
    <row r="8290" spans="11:16">
      <c r="K8290" s="362">
        <v>53639</v>
      </c>
      <c r="L8290" s="79" t="s">
        <v>771</v>
      </c>
      <c r="N8290" s="79" t="s">
        <v>752</v>
      </c>
      <c r="O8290" s="79" t="s">
        <v>780</v>
      </c>
      <c r="P8290" s="79" t="s">
        <v>781</v>
      </c>
    </row>
    <row r="8291" spans="11:16">
      <c r="K8291" s="362">
        <v>53640</v>
      </c>
      <c r="L8291" s="79" t="s">
        <v>772</v>
      </c>
      <c r="N8291" s="79" t="s">
        <v>752</v>
      </c>
      <c r="O8291" s="79" t="s">
        <v>785</v>
      </c>
      <c r="P8291" s="79" t="s">
        <v>750</v>
      </c>
    </row>
    <row r="8292" spans="11:16">
      <c r="K8292" s="362">
        <v>53641</v>
      </c>
      <c r="L8292" s="79" t="s">
        <v>773</v>
      </c>
      <c r="N8292" s="79" t="s">
        <v>778</v>
      </c>
      <c r="O8292" s="79" t="s">
        <v>780</v>
      </c>
      <c r="P8292" s="79" t="s">
        <v>776</v>
      </c>
    </row>
    <row r="8293" spans="11:16">
      <c r="K8293" s="362">
        <v>53642</v>
      </c>
      <c r="L8293" s="79" t="s">
        <v>774</v>
      </c>
      <c r="N8293" s="79" t="s">
        <v>752</v>
      </c>
      <c r="O8293" s="79" t="s">
        <v>785</v>
      </c>
      <c r="P8293" s="79" t="s">
        <v>750</v>
      </c>
    </row>
    <row r="8294" spans="11:16">
      <c r="K8294" s="362">
        <v>53643</v>
      </c>
      <c r="L8294" s="79" t="s">
        <v>767</v>
      </c>
      <c r="N8294" s="79" t="s">
        <v>750</v>
      </c>
      <c r="O8294" s="79" t="s">
        <v>787</v>
      </c>
      <c r="P8294" s="79" t="s">
        <v>754</v>
      </c>
    </row>
    <row r="8295" spans="11:16">
      <c r="K8295" s="362">
        <v>53644</v>
      </c>
      <c r="L8295" s="79" t="s">
        <v>769</v>
      </c>
      <c r="N8295" s="79" t="s">
        <v>779</v>
      </c>
      <c r="O8295" s="79" t="s">
        <v>752</v>
      </c>
      <c r="P8295" s="79" t="s">
        <v>754</v>
      </c>
    </row>
    <row r="8296" spans="11:16">
      <c r="K8296" s="362">
        <v>53645</v>
      </c>
      <c r="L8296" s="79" t="s">
        <v>770</v>
      </c>
      <c r="N8296" s="79" t="s">
        <v>750</v>
      </c>
      <c r="O8296" s="79" t="s">
        <v>752</v>
      </c>
      <c r="P8296" s="79" t="s">
        <v>785</v>
      </c>
    </row>
    <row r="8297" spans="11:16">
      <c r="K8297" s="362">
        <v>53646</v>
      </c>
      <c r="L8297" s="79" t="s">
        <v>771</v>
      </c>
      <c r="N8297" s="79" t="s">
        <v>779</v>
      </c>
      <c r="O8297" s="79" t="s">
        <v>752</v>
      </c>
      <c r="P8297" s="79" t="s">
        <v>754</v>
      </c>
    </row>
    <row r="8298" spans="11:16">
      <c r="K8298" s="362">
        <v>53647</v>
      </c>
      <c r="L8298" s="79" t="s">
        <v>772</v>
      </c>
      <c r="N8298" s="79" t="s">
        <v>751</v>
      </c>
      <c r="O8298" s="79" t="s">
        <v>783</v>
      </c>
      <c r="P8298" s="79" t="s">
        <v>754</v>
      </c>
    </row>
    <row r="8299" spans="11:16">
      <c r="K8299" s="362">
        <v>53648</v>
      </c>
      <c r="L8299" s="79" t="s">
        <v>773</v>
      </c>
      <c r="N8299" s="79" t="s">
        <v>750</v>
      </c>
      <c r="O8299" s="79" t="s">
        <v>777</v>
      </c>
      <c r="P8299" s="79" t="s">
        <v>775</v>
      </c>
    </row>
    <row r="8300" spans="11:16">
      <c r="K8300" s="362">
        <v>53649</v>
      </c>
      <c r="L8300" s="79" t="s">
        <v>774</v>
      </c>
      <c r="N8300" s="79" t="s">
        <v>781</v>
      </c>
      <c r="O8300" s="79" t="s">
        <v>752</v>
      </c>
      <c r="P8300" s="79" t="s">
        <v>754</v>
      </c>
    </row>
    <row r="8301" spans="11:16">
      <c r="K8301" s="362">
        <v>53650</v>
      </c>
      <c r="L8301" s="79" t="s">
        <v>767</v>
      </c>
      <c r="N8301" s="79" t="s">
        <v>789</v>
      </c>
      <c r="O8301" s="79" t="s">
        <v>781</v>
      </c>
      <c r="P8301" s="79" t="s">
        <v>753</v>
      </c>
    </row>
    <row r="8302" spans="11:16">
      <c r="K8302" s="362">
        <v>53651</v>
      </c>
      <c r="L8302" s="79" t="s">
        <v>769</v>
      </c>
      <c r="N8302" s="79" t="s">
        <v>785</v>
      </c>
      <c r="O8302" s="79" t="s">
        <v>779</v>
      </c>
      <c r="P8302" s="79" t="s">
        <v>752</v>
      </c>
    </row>
    <row r="8303" spans="11:16">
      <c r="K8303" s="362">
        <v>53652</v>
      </c>
      <c r="L8303" s="79" t="s">
        <v>770</v>
      </c>
      <c r="N8303" s="79" t="s">
        <v>775</v>
      </c>
      <c r="O8303" s="79" t="s">
        <v>779</v>
      </c>
      <c r="P8303" s="79" t="s">
        <v>777</v>
      </c>
    </row>
    <row r="8304" spans="11:16">
      <c r="K8304" s="362">
        <v>53653</v>
      </c>
      <c r="L8304" s="79" t="s">
        <v>771</v>
      </c>
      <c r="N8304" s="79" t="s">
        <v>789</v>
      </c>
      <c r="O8304" s="79" t="s">
        <v>776</v>
      </c>
      <c r="P8304" s="79" t="s">
        <v>752</v>
      </c>
    </row>
    <row r="8305" spans="11:16">
      <c r="K8305" s="362">
        <v>53654</v>
      </c>
      <c r="L8305" s="79" t="s">
        <v>772</v>
      </c>
      <c r="N8305" s="79" t="s">
        <v>775</v>
      </c>
      <c r="O8305" s="79" t="s">
        <v>776</v>
      </c>
      <c r="P8305" s="79" t="s">
        <v>782</v>
      </c>
    </row>
    <row r="8306" spans="11:16">
      <c r="K8306" s="362">
        <v>53655</v>
      </c>
      <c r="L8306" s="79" t="s">
        <v>773</v>
      </c>
      <c r="N8306" s="79" t="s">
        <v>790</v>
      </c>
      <c r="O8306" s="79" t="s">
        <v>750</v>
      </c>
      <c r="P8306" s="79" t="s">
        <v>752</v>
      </c>
    </row>
    <row r="8307" spans="11:16">
      <c r="K8307" s="362">
        <v>53656</v>
      </c>
      <c r="L8307" s="79" t="s">
        <v>774</v>
      </c>
      <c r="N8307" s="79" t="s">
        <v>754</v>
      </c>
      <c r="O8307" s="79" t="s">
        <v>792</v>
      </c>
      <c r="P8307" s="79" t="s">
        <v>777</v>
      </c>
    </row>
    <row r="8308" spans="11:16">
      <c r="K8308" s="362">
        <v>53657</v>
      </c>
      <c r="L8308" s="79" t="s">
        <v>767</v>
      </c>
      <c r="N8308" s="79" t="s">
        <v>752</v>
      </c>
      <c r="O8308" s="79" t="s">
        <v>758</v>
      </c>
      <c r="P8308" s="79" t="s">
        <v>750</v>
      </c>
    </row>
    <row r="8309" spans="11:16">
      <c r="K8309" s="362">
        <v>53658</v>
      </c>
      <c r="L8309" s="79" t="s">
        <v>769</v>
      </c>
      <c r="N8309" s="79" t="s">
        <v>752</v>
      </c>
      <c r="O8309" s="79" t="s">
        <v>780</v>
      </c>
      <c r="P8309" s="79" t="s">
        <v>750</v>
      </c>
    </row>
    <row r="8310" spans="11:16">
      <c r="K8310" s="362">
        <v>53659</v>
      </c>
      <c r="L8310" s="79" t="s">
        <v>770</v>
      </c>
      <c r="N8310" s="79" t="s">
        <v>752</v>
      </c>
      <c r="O8310" s="79" t="s">
        <v>754</v>
      </c>
      <c r="P8310" s="79" t="s">
        <v>751</v>
      </c>
    </row>
    <row r="8311" spans="11:16">
      <c r="K8311" s="362">
        <v>53660</v>
      </c>
      <c r="L8311" s="79" t="s">
        <v>771</v>
      </c>
      <c r="N8311" s="79" t="s">
        <v>782</v>
      </c>
      <c r="O8311" s="79" t="s">
        <v>754</v>
      </c>
      <c r="P8311" s="79" t="s">
        <v>750</v>
      </c>
    </row>
    <row r="8312" spans="11:16">
      <c r="K8312" s="362">
        <v>53661</v>
      </c>
      <c r="L8312" s="79" t="s">
        <v>772</v>
      </c>
      <c r="N8312" s="79" t="s">
        <v>752</v>
      </c>
      <c r="O8312" s="79" t="s">
        <v>780</v>
      </c>
      <c r="P8312" s="79" t="s">
        <v>776</v>
      </c>
    </row>
    <row r="8313" spans="11:16">
      <c r="K8313" s="362">
        <v>53662</v>
      </c>
      <c r="L8313" s="79" t="s">
        <v>773</v>
      </c>
      <c r="N8313" s="79" t="s">
        <v>752</v>
      </c>
      <c r="O8313" s="79" t="s">
        <v>754</v>
      </c>
      <c r="P8313" s="79" t="s">
        <v>750</v>
      </c>
    </row>
    <row r="8314" spans="11:16">
      <c r="K8314" s="362">
        <v>53663</v>
      </c>
      <c r="L8314" s="79" t="s">
        <v>774</v>
      </c>
      <c r="N8314" s="79" t="s">
        <v>777</v>
      </c>
      <c r="O8314" s="79" t="s">
        <v>785</v>
      </c>
      <c r="P8314" s="79" t="s">
        <v>779</v>
      </c>
    </row>
    <row r="8315" spans="11:16">
      <c r="K8315" s="362">
        <v>53664</v>
      </c>
      <c r="L8315" s="79" t="s">
        <v>767</v>
      </c>
      <c r="N8315" s="79" t="s">
        <v>750</v>
      </c>
      <c r="O8315" s="79" t="s">
        <v>783</v>
      </c>
      <c r="P8315" s="79" t="s">
        <v>758</v>
      </c>
    </row>
    <row r="8316" spans="11:16">
      <c r="K8316" s="362">
        <v>53665</v>
      </c>
      <c r="L8316" s="79" t="s">
        <v>769</v>
      </c>
      <c r="N8316" s="79" t="s">
        <v>750</v>
      </c>
      <c r="O8316" s="79" t="s">
        <v>752</v>
      </c>
      <c r="P8316" s="79" t="s">
        <v>780</v>
      </c>
    </row>
    <row r="8317" spans="11:16">
      <c r="K8317" s="362">
        <v>53666</v>
      </c>
      <c r="L8317" s="79" t="s">
        <v>770</v>
      </c>
      <c r="N8317" s="79" t="s">
        <v>751</v>
      </c>
      <c r="O8317" s="79" t="s">
        <v>783</v>
      </c>
      <c r="P8317" s="79" t="s">
        <v>758</v>
      </c>
    </row>
    <row r="8318" spans="11:16">
      <c r="K8318" s="362">
        <v>53667</v>
      </c>
      <c r="L8318" s="79" t="s">
        <v>771</v>
      </c>
      <c r="N8318" s="79" t="s">
        <v>776</v>
      </c>
      <c r="O8318" s="79" t="s">
        <v>782</v>
      </c>
      <c r="P8318" s="79" t="s">
        <v>775</v>
      </c>
    </row>
    <row r="8319" spans="11:16">
      <c r="K8319" s="362">
        <v>53668</v>
      </c>
      <c r="L8319" s="79" t="s">
        <v>772</v>
      </c>
      <c r="N8319" s="79" t="s">
        <v>750</v>
      </c>
      <c r="O8319" s="79" t="s">
        <v>777</v>
      </c>
      <c r="P8319" s="79" t="s">
        <v>775</v>
      </c>
    </row>
    <row r="8320" spans="11:16">
      <c r="K8320" s="362">
        <v>53669</v>
      </c>
      <c r="L8320" s="79" t="s">
        <v>773</v>
      </c>
      <c r="N8320" s="79" t="s">
        <v>750</v>
      </c>
      <c r="O8320" s="79" t="s">
        <v>752</v>
      </c>
      <c r="P8320" s="79" t="s">
        <v>754</v>
      </c>
    </row>
    <row r="8321" spans="11:16">
      <c r="K8321" s="362">
        <v>53670</v>
      </c>
      <c r="L8321" s="79" t="s">
        <v>774</v>
      </c>
      <c r="N8321" s="79" t="s">
        <v>750</v>
      </c>
      <c r="O8321" s="79" t="s">
        <v>777</v>
      </c>
      <c r="P8321" s="79" t="s">
        <v>775</v>
      </c>
    </row>
    <row r="8322" spans="11:16">
      <c r="K8322" s="362">
        <v>53671</v>
      </c>
      <c r="L8322" s="79" t="s">
        <v>767</v>
      </c>
      <c r="N8322" s="79" t="s">
        <v>754</v>
      </c>
      <c r="O8322" s="79" t="s">
        <v>776</v>
      </c>
      <c r="P8322" s="79" t="s">
        <v>752</v>
      </c>
    </row>
    <row r="8323" spans="11:16">
      <c r="K8323" s="362">
        <v>53672</v>
      </c>
      <c r="L8323" s="79" t="s">
        <v>769</v>
      </c>
      <c r="N8323" s="79" t="s">
        <v>754</v>
      </c>
      <c r="O8323" s="79" t="s">
        <v>750</v>
      </c>
      <c r="P8323" s="79" t="s">
        <v>783</v>
      </c>
    </row>
    <row r="8324" spans="11:16">
      <c r="K8324" s="362">
        <v>53673</v>
      </c>
      <c r="L8324" s="79" t="s">
        <v>770</v>
      </c>
      <c r="N8324" s="79" t="s">
        <v>780</v>
      </c>
      <c r="O8324" s="79" t="s">
        <v>750</v>
      </c>
      <c r="P8324" s="79" t="s">
        <v>752</v>
      </c>
    </row>
    <row r="8325" spans="11:16">
      <c r="K8325" s="362">
        <v>53674</v>
      </c>
      <c r="L8325" s="79" t="s">
        <v>771</v>
      </c>
      <c r="N8325" s="79" t="s">
        <v>754</v>
      </c>
      <c r="O8325" s="79" t="s">
        <v>750</v>
      </c>
      <c r="P8325" s="79" t="s">
        <v>783</v>
      </c>
    </row>
    <row r="8326" spans="11:16">
      <c r="K8326" s="362">
        <v>53675</v>
      </c>
      <c r="L8326" s="79" t="s">
        <v>772</v>
      </c>
      <c r="N8326" s="79" t="s">
        <v>780</v>
      </c>
      <c r="O8326" s="79" t="s">
        <v>750</v>
      </c>
      <c r="P8326" s="79" t="s">
        <v>753</v>
      </c>
    </row>
    <row r="8327" spans="11:16">
      <c r="K8327" s="362">
        <v>53676</v>
      </c>
      <c r="L8327" s="79" t="s">
        <v>773</v>
      </c>
      <c r="N8327" s="79" t="s">
        <v>780</v>
      </c>
      <c r="O8327" s="79" t="s">
        <v>750</v>
      </c>
      <c r="P8327" s="79" t="s">
        <v>783</v>
      </c>
    </row>
    <row r="8328" spans="11:16">
      <c r="K8328" s="362">
        <v>53677</v>
      </c>
      <c r="L8328" s="79" t="s">
        <v>774</v>
      </c>
      <c r="N8328" s="79" t="s">
        <v>754</v>
      </c>
      <c r="O8328" s="79" t="s">
        <v>781</v>
      </c>
      <c r="P8328" s="79" t="s">
        <v>752</v>
      </c>
    </row>
    <row r="8329" spans="11:16">
      <c r="K8329" s="362">
        <v>53678</v>
      </c>
      <c r="L8329" s="79" t="s">
        <v>767</v>
      </c>
      <c r="N8329" s="79" t="s">
        <v>752</v>
      </c>
      <c r="O8329" s="79" t="s">
        <v>780</v>
      </c>
      <c r="P8329" s="79" t="s">
        <v>751</v>
      </c>
    </row>
    <row r="8330" spans="11:16">
      <c r="K8330" s="362">
        <v>53679</v>
      </c>
      <c r="L8330" s="79" t="s">
        <v>769</v>
      </c>
      <c r="N8330" s="79" t="s">
        <v>783</v>
      </c>
      <c r="O8330" s="79" t="s">
        <v>758</v>
      </c>
      <c r="P8330" s="79" t="s">
        <v>776</v>
      </c>
    </row>
    <row r="8331" spans="11:16">
      <c r="K8331" s="362">
        <v>53680</v>
      </c>
      <c r="L8331" s="79" t="s">
        <v>770</v>
      </c>
      <c r="N8331" s="79" t="s">
        <v>782</v>
      </c>
      <c r="O8331" s="79" t="s">
        <v>775</v>
      </c>
      <c r="P8331" s="79" t="s">
        <v>750</v>
      </c>
    </row>
    <row r="8332" spans="11:16">
      <c r="K8332" s="362">
        <v>53681</v>
      </c>
      <c r="L8332" s="79" t="s">
        <v>771</v>
      </c>
      <c r="N8332" s="79" t="s">
        <v>777</v>
      </c>
      <c r="O8332" s="79" t="s">
        <v>775</v>
      </c>
      <c r="P8332" s="79" t="s">
        <v>750</v>
      </c>
    </row>
    <row r="8333" spans="11:16">
      <c r="K8333" s="362">
        <v>53682</v>
      </c>
      <c r="L8333" s="79" t="s">
        <v>772</v>
      </c>
      <c r="N8333" s="79" t="s">
        <v>752</v>
      </c>
      <c r="O8333" s="79" t="s">
        <v>754</v>
      </c>
      <c r="P8333" s="79" t="s">
        <v>750</v>
      </c>
    </row>
    <row r="8334" spans="11:16">
      <c r="K8334" s="362">
        <v>53683</v>
      </c>
      <c r="L8334" s="79" t="s">
        <v>773</v>
      </c>
      <c r="N8334" s="79" t="s">
        <v>777</v>
      </c>
      <c r="O8334" s="79" t="s">
        <v>775</v>
      </c>
      <c r="P8334" s="79" t="s">
        <v>750</v>
      </c>
    </row>
    <row r="8335" spans="11:16">
      <c r="K8335" s="362">
        <v>53684</v>
      </c>
      <c r="L8335" s="79" t="s">
        <v>774</v>
      </c>
      <c r="N8335" s="79" t="s">
        <v>783</v>
      </c>
      <c r="O8335" s="79" t="s">
        <v>754</v>
      </c>
      <c r="P8335" s="79" t="s">
        <v>750</v>
      </c>
    </row>
    <row r="8336" spans="11:16">
      <c r="K8336" s="362">
        <v>53685</v>
      </c>
      <c r="L8336" s="79" t="s">
        <v>767</v>
      </c>
      <c r="N8336" s="79" t="s">
        <v>750</v>
      </c>
      <c r="O8336" s="79" t="s">
        <v>783</v>
      </c>
      <c r="P8336" s="79" t="s">
        <v>780</v>
      </c>
    </row>
    <row r="8337" spans="11:16">
      <c r="K8337" s="362">
        <v>53686</v>
      </c>
      <c r="L8337" s="79" t="s">
        <v>769</v>
      </c>
      <c r="N8337" s="79" t="s">
        <v>750</v>
      </c>
      <c r="O8337" s="79" t="s">
        <v>752</v>
      </c>
      <c r="P8337" s="79" t="s">
        <v>754</v>
      </c>
    </row>
    <row r="8338" spans="11:16">
      <c r="K8338" s="362">
        <v>53687</v>
      </c>
      <c r="L8338" s="79" t="s">
        <v>770</v>
      </c>
      <c r="N8338" s="79" t="s">
        <v>750</v>
      </c>
      <c r="O8338" s="79" t="s">
        <v>783</v>
      </c>
      <c r="P8338" s="79" t="s">
        <v>780</v>
      </c>
    </row>
    <row r="8339" spans="11:16">
      <c r="K8339" s="362">
        <v>53688</v>
      </c>
      <c r="L8339" s="79" t="s">
        <v>771</v>
      </c>
      <c r="N8339" s="79" t="s">
        <v>750</v>
      </c>
      <c r="O8339" s="79" t="s">
        <v>753</v>
      </c>
      <c r="P8339" s="79" t="s">
        <v>780</v>
      </c>
    </row>
    <row r="8340" spans="11:16">
      <c r="K8340" s="362">
        <v>53689</v>
      </c>
      <c r="L8340" s="79" t="s">
        <v>772</v>
      </c>
      <c r="N8340" s="79" t="s">
        <v>750</v>
      </c>
      <c r="O8340" s="79" t="s">
        <v>783</v>
      </c>
      <c r="P8340" s="79" t="s">
        <v>754</v>
      </c>
    </row>
    <row r="8341" spans="11:16">
      <c r="K8341" s="362">
        <v>53690</v>
      </c>
      <c r="L8341" s="79" t="s">
        <v>773</v>
      </c>
      <c r="N8341" s="79" t="s">
        <v>781</v>
      </c>
      <c r="O8341" s="79" t="s">
        <v>752</v>
      </c>
      <c r="P8341" s="79" t="s">
        <v>754</v>
      </c>
    </row>
    <row r="8342" spans="11:16">
      <c r="K8342" s="362">
        <v>53691</v>
      </c>
      <c r="L8342" s="79" t="s">
        <v>774</v>
      </c>
      <c r="N8342" s="79" t="s">
        <v>750</v>
      </c>
      <c r="O8342" s="79" t="s">
        <v>778</v>
      </c>
      <c r="P8342" s="79" t="s">
        <v>754</v>
      </c>
    </row>
    <row r="8343" spans="11:16">
      <c r="K8343" s="362">
        <v>53692</v>
      </c>
      <c r="L8343" s="79" t="s">
        <v>767</v>
      </c>
      <c r="N8343" s="79" t="s">
        <v>780</v>
      </c>
      <c r="O8343" s="79" t="s">
        <v>750</v>
      </c>
      <c r="P8343" s="79" t="s">
        <v>782</v>
      </c>
    </row>
    <row r="8344" spans="11:16">
      <c r="K8344" s="362">
        <v>53693</v>
      </c>
      <c r="L8344" s="79" t="s">
        <v>769</v>
      </c>
      <c r="N8344" s="79" t="s">
        <v>785</v>
      </c>
      <c r="O8344" s="79" t="s">
        <v>750</v>
      </c>
      <c r="P8344" s="79" t="s">
        <v>777</v>
      </c>
    </row>
    <row r="8345" spans="11:16">
      <c r="K8345" s="362">
        <v>53694</v>
      </c>
      <c r="L8345" s="79" t="s">
        <v>770</v>
      </c>
      <c r="N8345" s="79" t="s">
        <v>754</v>
      </c>
      <c r="O8345" s="79" t="s">
        <v>784</v>
      </c>
      <c r="P8345" s="79" t="s">
        <v>782</v>
      </c>
    </row>
    <row r="8346" spans="11:16">
      <c r="K8346" s="362">
        <v>53695</v>
      </c>
      <c r="L8346" s="79" t="s">
        <v>771</v>
      </c>
      <c r="N8346" s="79" t="s">
        <v>775</v>
      </c>
      <c r="O8346" s="79" t="s">
        <v>750</v>
      </c>
      <c r="P8346" s="79" t="s">
        <v>777</v>
      </c>
    </row>
    <row r="8347" spans="11:16">
      <c r="K8347" s="362">
        <v>53696</v>
      </c>
      <c r="L8347" s="79" t="s">
        <v>772</v>
      </c>
      <c r="N8347" s="79" t="s">
        <v>754</v>
      </c>
      <c r="O8347" s="79" t="s">
        <v>750</v>
      </c>
      <c r="P8347" s="79" t="s">
        <v>787</v>
      </c>
    </row>
    <row r="8348" spans="11:16">
      <c r="K8348" s="362">
        <v>53697</v>
      </c>
      <c r="L8348" s="79" t="s">
        <v>773</v>
      </c>
      <c r="N8348" s="79" t="s">
        <v>754</v>
      </c>
      <c r="O8348" s="79" t="s">
        <v>779</v>
      </c>
      <c r="P8348" s="79" t="s">
        <v>752</v>
      </c>
    </row>
    <row r="8349" spans="11:16">
      <c r="K8349" s="362">
        <v>53698</v>
      </c>
      <c r="L8349" s="79" t="s">
        <v>774</v>
      </c>
      <c r="N8349" s="79" t="s">
        <v>754</v>
      </c>
      <c r="O8349" s="79" t="s">
        <v>750</v>
      </c>
      <c r="P8349" s="79" t="s">
        <v>752</v>
      </c>
    </row>
    <row r="8350" spans="11:16">
      <c r="K8350" s="362">
        <v>53699</v>
      </c>
      <c r="L8350" s="79" t="s">
        <v>767</v>
      </c>
      <c r="N8350" s="79" t="s">
        <v>777</v>
      </c>
      <c r="O8350" s="79" t="s">
        <v>780</v>
      </c>
      <c r="P8350" s="79" t="s">
        <v>750</v>
      </c>
    </row>
    <row r="8351" spans="11:16">
      <c r="K8351" s="362">
        <v>53700</v>
      </c>
      <c r="L8351" s="79" t="s">
        <v>769</v>
      </c>
      <c r="N8351" s="79" t="s">
        <v>752</v>
      </c>
      <c r="O8351" s="79" t="s">
        <v>758</v>
      </c>
      <c r="P8351" s="79" t="s">
        <v>776</v>
      </c>
    </row>
    <row r="8352" spans="11:16">
      <c r="K8352" s="362">
        <v>53701</v>
      </c>
      <c r="L8352" s="79" t="s">
        <v>770</v>
      </c>
      <c r="N8352" s="79" t="s">
        <v>752</v>
      </c>
      <c r="O8352" s="79" t="s">
        <v>754</v>
      </c>
      <c r="P8352" s="79" t="s">
        <v>781</v>
      </c>
    </row>
    <row r="8353" spans="11:16">
      <c r="K8353" s="362">
        <v>53702</v>
      </c>
      <c r="L8353" s="79" t="s">
        <v>771</v>
      </c>
      <c r="N8353" s="79" t="s">
        <v>783</v>
      </c>
      <c r="O8353" s="79" t="s">
        <v>785</v>
      </c>
      <c r="P8353" s="79" t="s">
        <v>750</v>
      </c>
    </row>
    <row r="8354" spans="11:16">
      <c r="K8354" s="362">
        <v>53703</v>
      </c>
      <c r="L8354" s="79" t="s">
        <v>772</v>
      </c>
      <c r="N8354" s="79" t="s">
        <v>752</v>
      </c>
      <c r="O8354" s="79" t="s">
        <v>775</v>
      </c>
      <c r="P8354" s="79" t="s">
        <v>750</v>
      </c>
    </row>
    <row r="8355" spans="11:16">
      <c r="K8355" s="362">
        <v>53704</v>
      </c>
      <c r="L8355" s="79" t="s">
        <v>773</v>
      </c>
      <c r="N8355" s="79" t="s">
        <v>787</v>
      </c>
      <c r="O8355" s="79" t="s">
        <v>754</v>
      </c>
      <c r="P8355" s="79" t="s">
        <v>750</v>
      </c>
    </row>
    <row r="8356" spans="11:16">
      <c r="K8356" s="362">
        <v>53705</v>
      </c>
      <c r="L8356" s="79" t="s">
        <v>774</v>
      </c>
      <c r="N8356" s="79" t="s">
        <v>753</v>
      </c>
      <c r="O8356" s="79" t="s">
        <v>754</v>
      </c>
      <c r="P8356" s="79" t="s">
        <v>750</v>
      </c>
    </row>
    <row r="8357" spans="11:16">
      <c r="K8357" s="362">
        <v>53706</v>
      </c>
      <c r="L8357" s="79" t="s">
        <v>767</v>
      </c>
      <c r="N8357" s="79" t="s">
        <v>781</v>
      </c>
      <c r="O8357" s="79" t="s">
        <v>783</v>
      </c>
      <c r="P8357" s="79" t="s">
        <v>780</v>
      </c>
    </row>
    <row r="8358" spans="11:16">
      <c r="K8358" s="362">
        <v>53707</v>
      </c>
      <c r="L8358" s="79" t="s">
        <v>769</v>
      </c>
      <c r="N8358" s="79" t="s">
        <v>750</v>
      </c>
      <c r="O8358" s="79" t="s">
        <v>777</v>
      </c>
      <c r="P8358" s="79" t="s">
        <v>789</v>
      </c>
    </row>
    <row r="8359" spans="11:16">
      <c r="K8359" s="362">
        <v>53708</v>
      </c>
      <c r="L8359" s="79" t="s">
        <v>770</v>
      </c>
      <c r="N8359" s="79" t="s">
        <v>781</v>
      </c>
      <c r="O8359" s="79" t="s">
        <v>753</v>
      </c>
      <c r="P8359" s="79" t="s">
        <v>785</v>
      </c>
    </row>
    <row r="8360" spans="11:16">
      <c r="K8360" s="362">
        <v>53709</v>
      </c>
      <c r="L8360" s="79" t="s">
        <v>771</v>
      </c>
      <c r="N8360" s="79" t="s">
        <v>779</v>
      </c>
      <c r="O8360" s="79" t="s">
        <v>752</v>
      </c>
      <c r="P8360" s="79" t="s">
        <v>775</v>
      </c>
    </row>
    <row r="8361" spans="11:16">
      <c r="K8361" s="362">
        <v>53710</v>
      </c>
      <c r="L8361" s="79" t="s">
        <v>772</v>
      </c>
      <c r="N8361" s="79" t="s">
        <v>779</v>
      </c>
      <c r="O8361" s="79" t="s">
        <v>777</v>
      </c>
      <c r="P8361" s="79" t="s">
        <v>789</v>
      </c>
    </row>
    <row r="8362" spans="11:16">
      <c r="K8362" s="362">
        <v>53711</v>
      </c>
      <c r="L8362" s="79" t="s">
        <v>773</v>
      </c>
      <c r="N8362" s="79" t="s">
        <v>776</v>
      </c>
      <c r="O8362" s="79" t="s">
        <v>752</v>
      </c>
      <c r="P8362" s="79" t="s">
        <v>775</v>
      </c>
    </row>
    <row r="8363" spans="11:16">
      <c r="K8363" s="362">
        <v>53712</v>
      </c>
      <c r="L8363" s="79" t="s">
        <v>774</v>
      </c>
      <c r="N8363" s="79" t="s">
        <v>776</v>
      </c>
      <c r="O8363" s="79" t="s">
        <v>782</v>
      </c>
      <c r="P8363" s="79" t="s">
        <v>790</v>
      </c>
    </row>
    <row r="8364" spans="11:16">
      <c r="K8364" s="362">
        <v>53713</v>
      </c>
      <c r="L8364" s="79" t="s">
        <v>767</v>
      </c>
      <c r="N8364" s="79" t="s">
        <v>754</v>
      </c>
      <c r="O8364" s="79" t="s">
        <v>750</v>
      </c>
      <c r="P8364" s="79" t="s">
        <v>752</v>
      </c>
    </row>
    <row r="8365" spans="11:16">
      <c r="K8365" s="362">
        <v>53714</v>
      </c>
      <c r="L8365" s="79" t="s">
        <v>769</v>
      </c>
      <c r="N8365" s="79" t="s">
        <v>789</v>
      </c>
      <c r="O8365" s="79" t="s">
        <v>781</v>
      </c>
      <c r="P8365" s="79" t="s">
        <v>752</v>
      </c>
    </row>
    <row r="8366" spans="11:16">
      <c r="K8366" s="362">
        <v>53715</v>
      </c>
      <c r="L8366" s="79" t="s">
        <v>770</v>
      </c>
      <c r="N8366" s="79" t="s">
        <v>758</v>
      </c>
      <c r="O8366" s="79" t="s">
        <v>750</v>
      </c>
      <c r="P8366" s="79" t="s">
        <v>752</v>
      </c>
    </row>
    <row r="8367" spans="11:16">
      <c r="K8367" s="362">
        <v>53716</v>
      </c>
      <c r="L8367" s="79" t="s">
        <v>771</v>
      </c>
      <c r="N8367" s="79" t="s">
        <v>780</v>
      </c>
      <c r="O8367" s="79" t="s">
        <v>750</v>
      </c>
      <c r="P8367" s="79" t="s">
        <v>752</v>
      </c>
    </row>
    <row r="8368" spans="11:16">
      <c r="K8368" s="362">
        <v>53717</v>
      </c>
      <c r="L8368" s="79" t="s">
        <v>772</v>
      </c>
      <c r="N8368" s="79" t="s">
        <v>754</v>
      </c>
      <c r="O8368" s="79" t="s">
        <v>751</v>
      </c>
      <c r="P8368" s="79" t="s">
        <v>782</v>
      </c>
    </row>
    <row r="8369" spans="11:16">
      <c r="K8369" s="362">
        <v>53718</v>
      </c>
      <c r="L8369" s="79" t="s">
        <v>773</v>
      </c>
      <c r="N8369" s="79" t="s">
        <v>754</v>
      </c>
      <c r="O8369" s="79" t="s">
        <v>750</v>
      </c>
      <c r="P8369" s="79" t="s">
        <v>752</v>
      </c>
    </row>
    <row r="8370" spans="11:16">
      <c r="K8370" s="362">
        <v>53719</v>
      </c>
      <c r="L8370" s="79" t="s">
        <v>774</v>
      </c>
      <c r="N8370" s="79" t="s">
        <v>780</v>
      </c>
      <c r="O8370" s="79" t="s">
        <v>776</v>
      </c>
      <c r="P8370" s="79" t="s">
        <v>752</v>
      </c>
    </row>
    <row r="8371" spans="11:16">
      <c r="K8371" s="362">
        <v>53720</v>
      </c>
      <c r="L8371" s="79" t="s">
        <v>767</v>
      </c>
      <c r="N8371" s="79" t="s">
        <v>752</v>
      </c>
      <c r="O8371" s="79" t="s">
        <v>754</v>
      </c>
      <c r="P8371" s="79" t="s">
        <v>781</v>
      </c>
    </row>
    <row r="8372" spans="11:16">
      <c r="K8372" s="362">
        <v>53721</v>
      </c>
      <c r="L8372" s="79" t="s">
        <v>769</v>
      </c>
      <c r="N8372" s="79" t="s">
        <v>777</v>
      </c>
      <c r="O8372" s="79" t="s">
        <v>780</v>
      </c>
      <c r="P8372" s="79" t="s">
        <v>750</v>
      </c>
    </row>
    <row r="8373" spans="11:16">
      <c r="K8373" s="362">
        <v>53722</v>
      </c>
      <c r="L8373" s="79" t="s">
        <v>770</v>
      </c>
      <c r="N8373" s="79" t="s">
        <v>783</v>
      </c>
      <c r="O8373" s="79" t="s">
        <v>758</v>
      </c>
      <c r="P8373" s="79" t="s">
        <v>750</v>
      </c>
    </row>
    <row r="8374" spans="11:16">
      <c r="K8374" s="362">
        <v>53723</v>
      </c>
      <c r="L8374" s="79" t="s">
        <v>771</v>
      </c>
      <c r="N8374" s="79" t="s">
        <v>752</v>
      </c>
      <c r="O8374" s="79" t="s">
        <v>780</v>
      </c>
      <c r="P8374" s="79" t="s">
        <v>751</v>
      </c>
    </row>
    <row r="8375" spans="11:16">
      <c r="K8375" s="362">
        <v>53724</v>
      </c>
      <c r="L8375" s="79" t="s">
        <v>772</v>
      </c>
      <c r="N8375" s="79" t="s">
        <v>783</v>
      </c>
      <c r="O8375" s="79" t="s">
        <v>758</v>
      </c>
      <c r="P8375" s="79" t="s">
        <v>776</v>
      </c>
    </row>
    <row r="8376" spans="11:16">
      <c r="K8376" s="362">
        <v>53725</v>
      </c>
      <c r="L8376" s="79" t="s">
        <v>773</v>
      </c>
      <c r="N8376" s="79" t="s">
        <v>782</v>
      </c>
      <c r="O8376" s="79" t="s">
        <v>775</v>
      </c>
      <c r="P8376" s="79" t="s">
        <v>750</v>
      </c>
    </row>
    <row r="8377" spans="11:16">
      <c r="K8377" s="362">
        <v>53726</v>
      </c>
      <c r="L8377" s="79" t="s">
        <v>774</v>
      </c>
      <c r="N8377" s="79" t="s">
        <v>777</v>
      </c>
      <c r="O8377" s="79" t="s">
        <v>775</v>
      </c>
      <c r="P8377" s="79" t="s">
        <v>750</v>
      </c>
    </row>
    <row r="8378" spans="11:16">
      <c r="K8378" s="362">
        <v>53727</v>
      </c>
      <c r="L8378" s="79" t="s">
        <v>767</v>
      </c>
      <c r="N8378" s="79" t="s">
        <v>750</v>
      </c>
      <c r="O8378" s="79" t="s">
        <v>752</v>
      </c>
      <c r="P8378" s="79" t="s">
        <v>754</v>
      </c>
    </row>
    <row r="8379" spans="11:16">
      <c r="K8379" s="362">
        <v>53728</v>
      </c>
      <c r="L8379" s="79" t="s">
        <v>769</v>
      </c>
      <c r="N8379" s="79" t="s">
        <v>781</v>
      </c>
      <c r="O8379" s="79" t="s">
        <v>783</v>
      </c>
      <c r="P8379" s="79" t="s">
        <v>754</v>
      </c>
    </row>
    <row r="8380" spans="11:16">
      <c r="K8380" s="362">
        <v>53729</v>
      </c>
      <c r="L8380" s="79" t="s">
        <v>770</v>
      </c>
      <c r="N8380" s="79" t="s">
        <v>776</v>
      </c>
      <c r="O8380" s="79" t="s">
        <v>752</v>
      </c>
      <c r="P8380" s="79" t="s">
        <v>754</v>
      </c>
    </row>
    <row r="8381" spans="11:16">
      <c r="K8381" s="362">
        <v>53730</v>
      </c>
      <c r="L8381" s="79" t="s">
        <v>771</v>
      </c>
      <c r="N8381" s="79" t="s">
        <v>750</v>
      </c>
      <c r="O8381" s="79" t="s">
        <v>783</v>
      </c>
      <c r="P8381" s="79" t="s">
        <v>780</v>
      </c>
    </row>
    <row r="8382" spans="11:16">
      <c r="K8382" s="362">
        <v>53731</v>
      </c>
      <c r="L8382" s="79" t="s">
        <v>772</v>
      </c>
      <c r="N8382" s="79" t="s">
        <v>750</v>
      </c>
      <c r="O8382" s="79" t="s">
        <v>752</v>
      </c>
      <c r="P8382" s="79" t="s">
        <v>754</v>
      </c>
    </row>
    <row r="8383" spans="11:16">
      <c r="K8383" s="362">
        <v>53732</v>
      </c>
      <c r="L8383" s="79" t="s">
        <v>773</v>
      </c>
      <c r="N8383" s="79" t="s">
        <v>750</v>
      </c>
      <c r="O8383" s="79" t="s">
        <v>783</v>
      </c>
      <c r="P8383" s="79" t="s">
        <v>780</v>
      </c>
    </row>
    <row r="8384" spans="11:16">
      <c r="K8384" s="362">
        <v>53733</v>
      </c>
      <c r="L8384" s="79" t="s">
        <v>774</v>
      </c>
      <c r="N8384" s="79" t="s">
        <v>750</v>
      </c>
      <c r="O8384" s="79" t="s">
        <v>753</v>
      </c>
      <c r="P8384" s="79" t="s">
        <v>780</v>
      </c>
    </row>
    <row r="8385" spans="11:16">
      <c r="K8385" s="362">
        <v>53734</v>
      </c>
      <c r="L8385" s="79" t="s">
        <v>767</v>
      </c>
      <c r="N8385" s="79" t="s">
        <v>754</v>
      </c>
      <c r="O8385" s="79" t="s">
        <v>776</v>
      </c>
      <c r="P8385" s="79" t="s">
        <v>752</v>
      </c>
    </row>
    <row r="8386" spans="11:16">
      <c r="K8386" s="362">
        <v>53735</v>
      </c>
      <c r="L8386" s="79" t="s">
        <v>769</v>
      </c>
      <c r="N8386" s="79" t="s">
        <v>785</v>
      </c>
      <c r="O8386" s="79" t="s">
        <v>779</v>
      </c>
      <c r="P8386" s="79" t="s">
        <v>782</v>
      </c>
    </row>
    <row r="8387" spans="11:16">
      <c r="K8387" s="362">
        <v>53736</v>
      </c>
      <c r="L8387" s="79" t="s">
        <v>770</v>
      </c>
      <c r="N8387" s="79" t="s">
        <v>754</v>
      </c>
      <c r="O8387" s="79" t="s">
        <v>751</v>
      </c>
      <c r="P8387" s="79" t="s">
        <v>783</v>
      </c>
    </row>
    <row r="8388" spans="11:16">
      <c r="K8388" s="362">
        <v>53737</v>
      </c>
      <c r="L8388" s="79" t="s">
        <v>771</v>
      </c>
      <c r="N8388" s="79" t="s">
        <v>754</v>
      </c>
      <c r="O8388" s="79" t="s">
        <v>781</v>
      </c>
      <c r="P8388" s="79" t="s">
        <v>783</v>
      </c>
    </row>
    <row r="8389" spans="11:16">
      <c r="K8389" s="362">
        <v>53738</v>
      </c>
      <c r="L8389" s="79" t="s">
        <v>772</v>
      </c>
      <c r="N8389" s="79" t="s">
        <v>788</v>
      </c>
      <c r="O8389" s="79" t="s">
        <v>750</v>
      </c>
      <c r="P8389" s="79" t="s">
        <v>752</v>
      </c>
    </row>
    <row r="8390" spans="11:16">
      <c r="K8390" s="362">
        <v>53739</v>
      </c>
      <c r="L8390" s="79" t="s">
        <v>773</v>
      </c>
      <c r="N8390" s="79" t="s">
        <v>789</v>
      </c>
      <c r="O8390" s="79" t="s">
        <v>750</v>
      </c>
      <c r="P8390" s="79" t="s">
        <v>783</v>
      </c>
    </row>
    <row r="8391" spans="11:16">
      <c r="K8391" s="362">
        <v>53740</v>
      </c>
      <c r="L8391" s="79" t="s">
        <v>774</v>
      </c>
      <c r="N8391" s="79" t="s">
        <v>790</v>
      </c>
      <c r="O8391" s="79" t="s">
        <v>776</v>
      </c>
      <c r="P8391" s="79" t="s">
        <v>752</v>
      </c>
    </row>
    <row r="8392" spans="11:16">
      <c r="K8392" s="362">
        <v>53741</v>
      </c>
      <c r="L8392" s="79" t="s">
        <v>767</v>
      </c>
      <c r="N8392" s="79" t="s">
        <v>752</v>
      </c>
      <c r="O8392" s="79" t="s">
        <v>790</v>
      </c>
      <c r="P8392" s="79" t="s">
        <v>791</v>
      </c>
    </row>
    <row r="8393" spans="11:16">
      <c r="K8393" s="362">
        <v>53742</v>
      </c>
      <c r="L8393" s="79" t="s">
        <v>769</v>
      </c>
      <c r="N8393" s="79" t="s">
        <v>777</v>
      </c>
      <c r="O8393" s="79" t="s">
        <v>788</v>
      </c>
      <c r="P8393" s="79" t="s">
        <v>750</v>
      </c>
    </row>
    <row r="8394" spans="11:16">
      <c r="K8394" s="362">
        <v>53743</v>
      </c>
      <c r="L8394" s="79" t="s">
        <v>770</v>
      </c>
      <c r="N8394" s="79" t="s">
        <v>752</v>
      </c>
      <c r="O8394" s="79" t="s">
        <v>788</v>
      </c>
      <c r="P8394" s="79" t="s">
        <v>751</v>
      </c>
    </row>
    <row r="8395" spans="11:16">
      <c r="K8395" s="362">
        <v>53744</v>
      </c>
      <c r="L8395" s="79" t="s">
        <v>771</v>
      </c>
      <c r="N8395" s="79" t="s">
        <v>783</v>
      </c>
      <c r="O8395" s="79" t="s">
        <v>775</v>
      </c>
      <c r="P8395" s="79" t="s">
        <v>750</v>
      </c>
    </row>
    <row r="8396" spans="11:16">
      <c r="K8396" s="362">
        <v>53745</v>
      </c>
      <c r="L8396" s="79" t="s">
        <v>772</v>
      </c>
      <c r="N8396" s="79" t="s">
        <v>752</v>
      </c>
      <c r="O8396" s="79" t="s">
        <v>780</v>
      </c>
      <c r="P8396" s="79" t="s">
        <v>781</v>
      </c>
    </row>
    <row r="8397" spans="11:16">
      <c r="K8397" s="362">
        <v>53746</v>
      </c>
      <c r="L8397" s="79" t="s">
        <v>773</v>
      </c>
      <c r="N8397" s="79" t="s">
        <v>782</v>
      </c>
      <c r="O8397" s="79" t="s">
        <v>754</v>
      </c>
      <c r="P8397" s="79" t="s">
        <v>781</v>
      </c>
    </row>
    <row r="8398" spans="11:16">
      <c r="K8398" s="362">
        <v>53747</v>
      </c>
      <c r="L8398" s="79" t="s">
        <v>774</v>
      </c>
      <c r="N8398" s="79" t="s">
        <v>752</v>
      </c>
      <c r="O8398" s="79" t="s">
        <v>789</v>
      </c>
      <c r="P8398" s="79" t="s">
        <v>779</v>
      </c>
    </row>
    <row r="8399" spans="11:16">
      <c r="K8399" s="362">
        <v>53748</v>
      </c>
      <c r="L8399" s="79" t="s">
        <v>767</v>
      </c>
      <c r="N8399" s="79" t="s">
        <v>779</v>
      </c>
      <c r="O8399" s="79" t="s">
        <v>752</v>
      </c>
      <c r="P8399" s="79" t="s">
        <v>785</v>
      </c>
    </row>
    <row r="8400" spans="11:16">
      <c r="K8400" s="362">
        <v>53749</v>
      </c>
      <c r="L8400" s="79" t="s">
        <v>769</v>
      </c>
      <c r="N8400" s="79" t="s">
        <v>781</v>
      </c>
      <c r="O8400" s="79" t="s">
        <v>752</v>
      </c>
      <c r="P8400" s="79" t="s">
        <v>754</v>
      </c>
    </row>
    <row r="8401" spans="11:16">
      <c r="K8401" s="362">
        <v>53750</v>
      </c>
      <c r="L8401" s="79" t="s">
        <v>770</v>
      </c>
      <c r="N8401" s="79" t="s">
        <v>750</v>
      </c>
      <c r="O8401" s="79" t="s">
        <v>753</v>
      </c>
      <c r="P8401" s="79" t="s">
        <v>754</v>
      </c>
    </row>
    <row r="8402" spans="11:16">
      <c r="K8402" s="362">
        <v>53751</v>
      </c>
      <c r="L8402" s="79" t="s">
        <v>771</v>
      </c>
      <c r="N8402" s="79" t="s">
        <v>779</v>
      </c>
      <c r="O8402" s="79" t="s">
        <v>752</v>
      </c>
      <c r="P8402" s="79" t="s">
        <v>785</v>
      </c>
    </row>
    <row r="8403" spans="11:16">
      <c r="K8403" s="362">
        <v>53752</v>
      </c>
      <c r="L8403" s="79" t="s">
        <v>772</v>
      </c>
      <c r="N8403" s="79" t="s">
        <v>750</v>
      </c>
      <c r="O8403" s="79" t="s">
        <v>752</v>
      </c>
      <c r="P8403" s="79" t="s">
        <v>785</v>
      </c>
    </row>
    <row r="8404" spans="11:16">
      <c r="K8404" s="362">
        <v>53753</v>
      </c>
      <c r="L8404" s="79" t="s">
        <v>773</v>
      </c>
      <c r="N8404" s="79" t="s">
        <v>776</v>
      </c>
      <c r="O8404" s="79" t="s">
        <v>782</v>
      </c>
      <c r="P8404" s="79" t="s">
        <v>788</v>
      </c>
    </row>
    <row r="8405" spans="11:16">
      <c r="K8405" s="362">
        <v>53754</v>
      </c>
      <c r="L8405" s="79" t="s">
        <v>774</v>
      </c>
      <c r="N8405" s="79" t="s">
        <v>776</v>
      </c>
      <c r="O8405" s="79" t="s">
        <v>752</v>
      </c>
      <c r="P8405" s="79" t="s">
        <v>754</v>
      </c>
    </row>
    <row r="8406" spans="11:16">
      <c r="K8406" s="362">
        <v>53755</v>
      </c>
      <c r="L8406" s="79" t="s">
        <v>767</v>
      </c>
      <c r="N8406" s="79" t="s">
        <v>754</v>
      </c>
      <c r="O8406" s="79" t="s">
        <v>779</v>
      </c>
      <c r="P8406" s="79" t="s">
        <v>753</v>
      </c>
    </row>
    <row r="8407" spans="11:16">
      <c r="K8407" s="362">
        <v>53756</v>
      </c>
      <c r="L8407" s="79" t="s">
        <v>769</v>
      </c>
      <c r="N8407" s="79" t="s">
        <v>754</v>
      </c>
      <c r="O8407" s="79" t="s">
        <v>779</v>
      </c>
      <c r="P8407" s="79" t="s">
        <v>783</v>
      </c>
    </row>
    <row r="8408" spans="11:16">
      <c r="K8408" s="362">
        <v>53757</v>
      </c>
      <c r="L8408" s="79" t="s">
        <v>770</v>
      </c>
      <c r="N8408" s="79" t="s">
        <v>775</v>
      </c>
      <c r="O8408" s="79" t="s">
        <v>750</v>
      </c>
      <c r="P8408" s="79" t="s">
        <v>777</v>
      </c>
    </row>
    <row r="8409" spans="11:16">
      <c r="K8409" s="362">
        <v>53758</v>
      </c>
      <c r="L8409" s="79" t="s">
        <v>771</v>
      </c>
      <c r="N8409" s="79" t="s">
        <v>754</v>
      </c>
      <c r="O8409" s="79" t="s">
        <v>779</v>
      </c>
      <c r="P8409" s="79" t="s">
        <v>752</v>
      </c>
    </row>
    <row r="8410" spans="11:16">
      <c r="K8410" s="362">
        <v>53759</v>
      </c>
      <c r="L8410" s="79" t="s">
        <v>772</v>
      </c>
      <c r="N8410" s="79" t="s">
        <v>790</v>
      </c>
      <c r="O8410" s="79" t="s">
        <v>750</v>
      </c>
      <c r="P8410" s="79" t="s">
        <v>778</v>
      </c>
    </row>
    <row r="8411" spans="11:16">
      <c r="K8411" s="362">
        <v>53760</v>
      </c>
      <c r="L8411" s="79" t="s">
        <v>773</v>
      </c>
      <c r="N8411" s="79" t="s">
        <v>754</v>
      </c>
      <c r="O8411" s="79" t="s">
        <v>750</v>
      </c>
      <c r="P8411" s="79" t="s">
        <v>752</v>
      </c>
    </row>
    <row r="8412" spans="11:16">
      <c r="K8412" s="362">
        <v>53761</v>
      </c>
      <c r="L8412" s="79" t="s">
        <v>774</v>
      </c>
      <c r="N8412" s="79" t="s">
        <v>780</v>
      </c>
      <c r="O8412" s="79" t="s">
        <v>750</v>
      </c>
      <c r="P8412" s="79" t="s">
        <v>782</v>
      </c>
    </row>
    <row r="8413" spans="11:16">
      <c r="K8413" s="362">
        <v>53762</v>
      </c>
      <c r="L8413" s="79" t="s">
        <v>767</v>
      </c>
      <c r="N8413" s="79" t="s">
        <v>752</v>
      </c>
      <c r="O8413" s="79" t="s">
        <v>790</v>
      </c>
      <c r="P8413" s="79" t="s">
        <v>750</v>
      </c>
    </row>
    <row r="8414" spans="11:16">
      <c r="K8414" s="362">
        <v>53763</v>
      </c>
      <c r="L8414" s="79" t="s">
        <v>769</v>
      </c>
      <c r="N8414" s="79" t="s">
        <v>752</v>
      </c>
      <c r="O8414" s="79" t="s">
        <v>754</v>
      </c>
      <c r="P8414" s="79" t="s">
        <v>750</v>
      </c>
    </row>
    <row r="8415" spans="11:16">
      <c r="K8415" s="362">
        <v>53764</v>
      </c>
      <c r="L8415" s="79" t="s">
        <v>770</v>
      </c>
      <c r="N8415" s="79" t="s">
        <v>753</v>
      </c>
      <c r="O8415" s="79" t="s">
        <v>754</v>
      </c>
      <c r="P8415" s="79" t="s">
        <v>750</v>
      </c>
    </row>
    <row r="8416" spans="11:16">
      <c r="K8416" s="362">
        <v>53765</v>
      </c>
      <c r="L8416" s="79" t="s">
        <v>771</v>
      </c>
      <c r="N8416" s="79" t="s">
        <v>782</v>
      </c>
      <c r="O8416" s="79" t="s">
        <v>754</v>
      </c>
      <c r="P8416" s="79" t="s">
        <v>750</v>
      </c>
    </row>
    <row r="8417" spans="11:16">
      <c r="K8417" s="362">
        <v>53766</v>
      </c>
      <c r="L8417" s="79" t="s">
        <v>772</v>
      </c>
      <c r="N8417" s="79" t="s">
        <v>752</v>
      </c>
      <c r="O8417" s="79" t="s">
        <v>758</v>
      </c>
      <c r="P8417" s="79" t="s">
        <v>779</v>
      </c>
    </row>
    <row r="8418" spans="11:16">
      <c r="K8418" s="362">
        <v>53767</v>
      </c>
      <c r="L8418" s="79" t="s">
        <v>773</v>
      </c>
      <c r="N8418" s="79" t="s">
        <v>752</v>
      </c>
      <c r="O8418" s="79" t="s">
        <v>754</v>
      </c>
      <c r="P8418" s="79" t="s">
        <v>750</v>
      </c>
    </row>
    <row r="8419" spans="11:16">
      <c r="K8419" s="362">
        <v>53768</v>
      </c>
      <c r="L8419" s="79" t="s">
        <v>774</v>
      </c>
      <c r="N8419" s="79" t="s">
        <v>782</v>
      </c>
      <c r="O8419" s="79" t="s">
        <v>775</v>
      </c>
      <c r="P8419" s="79" t="s">
        <v>750</v>
      </c>
    </row>
    <row r="8420" spans="11:16">
      <c r="K8420" s="362">
        <v>53769</v>
      </c>
      <c r="L8420" s="79" t="s">
        <v>767</v>
      </c>
      <c r="N8420" s="79" t="s">
        <v>750</v>
      </c>
      <c r="O8420" s="79" t="s">
        <v>752</v>
      </c>
      <c r="P8420" s="79" t="s">
        <v>785</v>
      </c>
    </row>
    <row r="8421" spans="11:16">
      <c r="K8421" s="362">
        <v>53770</v>
      </c>
      <c r="L8421" s="79" t="s">
        <v>769</v>
      </c>
      <c r="N8421" s="79" t="s">
        <v>781</v>
      </c>
      <c r="O8421" s="79" t="s">
        <v>782</v>
      </c>
      <c r="P8421" s="79" t="s">
        <v>754</v>
      </c>
    </row>
    <row r="8422" spans="11:16">
      <c r="K8422" s="362">
        <v>53771</v>
      </c>
      <c r="L8422" s="79" t="s">
        <v>770</v>
      </c>
      <c r="N8422" s="79" t="s">
        <v>776</v>
      </c>
      <c r="O8422" s="79" t="s">
        <v>753</v>
      </c>
      <c r="P8422" s="79" t="s">
        <v>754</v>
      </c>
    </row>
    <row r="8423" spans="11:16">
      <c r="K8423" s="362">
        <v>53772</v>
      </c>
      <c r="L8423" s="79" t="s">
        <v>771</v>
      </c>
      <c r="N8423" s="79" t="s">
        <v>750</v>
      </c>
      <c r="O8423" s="79" t="s">
        <v>782</v>
      </c>
      <c r="P8423" s="79" t="s">
        <v>758</v>
      </c>
    </row>
    <row r="8424" spans="11:16">
      <c r="K8424" s="362">
        <v>53773</v>
      </c>
      <c r="L8424" s="79" t="s">
        <v>772</v>
      </c>
      <c r="N8424" s="79" t="s">
        <v>776</v>
      </c>
      <c r="O8424" s="79" t="s">
        <v>753</v>
      </c>
      <c r="P8424" s="79" t="s">
        <v>775</v>
      </c>
    </row>
    <row r="8425" spans="11:16">
      <c r="K8425" s="362">
        <v>53774</v>
      </c>
      <c r="L8425" s="79" t="s">
        <v>773</v>
      </c>
      <c r="N8425" s="79" t="s">
        <v>779</v>
      </c>
      <c r="O8425" s="79" t="s">
        <v>783</v>
      </c>
      <c r="P8425" s="79" t="s">
        <v>754</v>
      </c>
    </row>
    <row r="8426" spans="11:16">
      <c r="K8426" s="362">
        <v>53775</v>
      </c>
      <c r="L8426" s="79" t="s">
        <v>774</v>
      </c>
      <c r="N8426" s="79" t="s">
        <v>781</v>
      </c>
      <c r="O8426" s="79" t="s">
        <v>783</v>
      </c>
      <c r="P8426" s="79" t="s">
        <v>754</v>
      </c>
    </row>
    <row r="8427" spans="11:16">
      <c r="K8427" s="362">
        <v>53776</v>
      </c>
      <c r="L8427" s="79" t="s">
        <v>767</v>
      </c>
      <c r="N8427" s="79" t="s">
        <v>754</v>
      </c>
      <c r="O8427" s="79" t="s">
        <v>750</v>
      </c>
      <c r="P8427" s="79" t="s">
        <v>752</v>
      </c>
    </row>
    <row r="8428" spans="11:16">
      <c r="K8428" s="362">
        <v>53777</v>
      </c>
      <c r="L8428" s="79" t="s">
        <v>769</v>
      </c>
      <c r="N8428" s="79" t="s">
        <v>785</v>
      </c>
      <c r="O8428" s="79" t="s">
        <v>776</v>
      </c>
      <c r="P8428" s="79" t="s">
        <v>752</v>
      </c>
    </row>
    <row r="8429" spans="11:16">
      <c r="K8429" s="362">
        <v>53778</v>
      </c>
      <c r="L8429" s="79" t="s">
        <v>770</v>
      </c>
      <c r="N8429" s="79" t="s">
        <v>775</v>
      </c>
      <c r="O8429" s="79" t="s">
        <v>750</v>
      </c>
      <c r="P8429" s="79" t="s">
        <v>752</v>
      </c>
    </row>
    <row r="8430" spans="11:16">
      <c r="K8430" s="362">
        <v>53779</v>
      </c>
      <c r="L8430" s="79" t="s">
        <v>771</v>
      </c>
      <c r="N8430" s="79" t="s">
        <v>754</v>
      </c>
      <c r="O8430" s="79" t="s">
        <v>776</v>
      </c>
      <c r="P8430" s="79" t="s">
        <v>782</v>
      </c>
    </row>
    <row r="8431" spans="11:16">
      <c r="K8431" s="362">
        <v>53780</v>
      </c>
      <c r="L8431" s="79" t="s">
        <v>772</v>
      </c>
      <c r="N8431" s="79" t="s">
        <v>754</v>
      </c>
      <c r="O8431" s="79" t="s">
        <v>750</v>
      </c>
      <c r="P8431" s="79" t="s">
        <v>752</v>
      </c>
    </row>
    <row r="8432" spans="11:16">
      <c r="K8432" s="362">
        <v>53781</v>
      </c>
      <c r="L8432" s="79" t="s">
        <v>773</v>
      </c>
      <c r="N8432" s="79" t="s">
        <v>754</v>
      </c>
      <c r="O8432" s="79" t="s">
        <v>776</v>
      </c>
      <c r="P8432" s="79" t="s">
        <v>782</v>
      </c>
    </row>
    <row r="8433" spans="11:16">
      <c r="K8433" s="362">
        <v>53782</v>
      </c>
      <c r="L8433" s="79" t="s">
        <v>774</v>
      </c>
      <c r="N8433" s="79" t="s">
        <v>754</v>
      </c>
      <c r="O8433" s="79" t="s">
        <v>751</v>
      </c>
      <c r="P8433" s="79" t="s">
        <v>782</v>
      </c>
    </row>
    <row r="8434" spans="11:16">
      <c r="K8434" s="362">
        <v>53783</v>
      </c>
      <c r="L8434" s="79" t="s">
        <v>767</v>
      </c>
      <c r="N8434" s="79" t="s">
        <v>752</v>
      </c>
      <c r="O8434" s="79" t="s">
        <v>775</v>
      </c>
      <c r="P8434" s="79" t="s">
        <v>750</v>
      </c>
    </row>
    <row r="8435" spans="11:16">
      <c r="K8435" s="362">
        <v>53784</v>
      </c>
      <c r="L8435" s="79" t="s">
        <v>769</v>
      </c>
      <c r="N8435" s="79" t="s">
        <v>777</v>
      </c>
      <c r="O8435" s="79" t="s">
        <v>754</v>
      </c>
      <c r="P8435" s="79" t="s">
        <v>750</v>
      </c>
    </row>
    <row r="8436" spans="11:16">
      <c r="K8436" s="362">
        <v>53785</v>
      </c>
      <c r="L8436" s="79" t="s">
        <v>770</v>
      </c>
      <c r="N8436" s="79" t="s">
        <v>752</v>
      </c>
      <c r="O8436" s="79" t="s">
        <v>790</v>
      </c>
      <c r="P8436" s="79" t="s">
        <v>750</v>
      </c>
    </row>
    <row r="8437" spans="11:16">
      <c r="K8437" s="362">
        <v>53786</v>
      </c>
      <c r="L8437" s="79" t="s">
        <v>771</v>
      </c>
      <c r="N8437" s="79" t="s">
        <v>782</v>
      </c>
      <c r="O8437" s="79" t="s">
        <v>754</v>
      </c>
      <c r="P8437" s="79" t="s">
        <v>779</v>
      </c>
    </row>
    <row r="8438" spans="11:16">
      <c r="K8438" s="362">
        <v>53787</v>
      </c>
      <c r="L8438" s="79" t="s">
        <v>772</v>
      </c>
      <c r="N8438" s="79" t="s">
        <v>777</v>
      </c>
      <c r="O8438" s="79" t="s">
        <v>754</v>
      </c>
      <c r="P8438" s="79" t="s">
        <v>781</v>
      </c>
    </row>
    <row r="8439" spans="11:16">
      <c r="K8439" s="362">
        <v>53788</v>
      </c>
      <c r="L8439" s="79" t="s">
        <v>773</v>
      </c>
      <c r="N8439" s="79" t="s">
        <v>752</v>
      </c>
      <c r="O8439" s="79" t="s">
        <v>790</v>
      </c>
      <c r="P8439" s="79" t="s">
        <v>779</v>
      </c>
    </row>
    <row r="8440" spans="11:16">
      <c r="K8440" s="362">
        <v>53789</v>
      </c>
      <c r="L8440" s="79" t="s">
        <v>774</v>
      </c>
      <c r="N8440" s="79" t="s">
        <v>783</v>
      </c>
      <c r="O8440" s="79" t="s">
        <v>754</v>
      </c>
      <c r="P8440" s="79" t="s">
        <v>781</v>
      </c>
    </row>
    <row r="8441" spans="11:16">
      <c r="K8441" s="362">
        <v>53790</v>
      </c>
      <c r="L8441" s="79" t="s">
        <v>767</v>
      </c>
      <c r="N8441" s="79" t="s">
        <v>750</v>
      </c>
      <c r="O8441" s="79" t="s">
        <v>752</v>
      </c>
      <c r="P8441" s="79" t="s">
        <v>789</v>
      </c>
    </row>
    <row r="8442" spans="11:16">
      <c r="K8442" s="362">
        <v>53791</v>
      </c>
      <c r="L8442" s="79" t="s">
        <v>769</v>
      </c>
      <c r="N8442" s="79" t="s">
        <v>750</v>
      </c>
      <c r="O8442" s="79" t="s">
        <v>782</v>
      </c>
      <c r="P8442" s="79" t="s">
        <v>754</v>
      </c>
    </row>
    <row r="8443" spans="11:16">
      <c r="K8443" s="362">
        <v>53792</v>
      </c>
      <c r="L8443" s="79" t="s">
        <v>770</v>
      </c>
      <c r="N8443" s="79" t="s">
        <v>750</v>
      </c>
      <c r="O8443" s="79" t="s">
        <v>782</v>
      </c>
      <c r="P8443" s="79" t="s">
        <v>754</v>
      </c>
    </row>
    <row r="8444" spans="11:16">
      <c r="K8444" s="362">
        <v>53793</v>
      </c>
      <c r="L8444" s="79" t="s">
        <v>771</v>
      </c>
      <c r="N8444" s="79" t="s">
        <v>781</v>
      </c>
      <c r="O8444" s="79" t="s">
        <v>777</v>
      </c>
      <c r="P8444" s="79" t="s">
        <v>754</v>
      </c>
    </row>
    <row r="8445" spans="11:16">
      <c r="K8445" s="362">
        <v>53794</v>
      </c>
      <c r="L8445" s="79" t="s">
        <v>772</v>
      </c>
      <c r="N8445" s="79" t="s">
        <v>776</v>
      </c>
      <c r="O8445" s="79" t="s">
        <v>752</v>
      </c>
      <c r="P8445" s="79" t="s">
        <v>790</v>
      </c>
    </row>
    <row r="8446" spans="11:16">
      <c r="K8446" s="362">
        <v>53795</v>
      </c>
      <c r="L8446" s="79" t="s">
        <v>773</v>
      </c>
      <c r="N8446" s="79" t="s">
        <v>750</v>
      </c>
      <c r="O8446" s="79" t="s">
        <v>752</v>
      </c>
      <c r="P8446" s="79" t="s">
        <v>785</v>
      </c>
    </row>
    <row r="8447" spans="11:16">
      <c r="K8447" s="362">
        <v>53796</v>
      </c>
      <c r="L8447" s="79" t="s">
        <v>774</v>
      </c>
      <c r="N8447" s="79" t="s">
        <v>776</v>
      </c>
      <c r="O8447" s="79" t="s">
        <v>783</v>
      </c>
      <c r="P8447" s="79" t="s">
        <v>789</v>
      </c>
    </row>
    <row r="8448" spans="11:16">
      <c r="K8448" s="362">
        <v>53797</v>
      </c>
      <c r="L8448" s="79" t="s">
        <v>767</v>
      </c>
      <c r="N8448" s="79" t="s">
        <v>788</v>
      </c>
      <c r="O8448" s="79" t="s">
        <v>781</v>
      </c>
      <c r="P8448" s="79" t="s">
        <v>752</v>
      </c>
    </row>
    <row r="8449" spans="11:16">
      <c r="K8449" s="362">
        <v>53798</v>
      </c>
      <c r="L8449" s="79" t="s">
        <v>769</v>
      </c>
      <c r="N8449" s="79" t="s">
        <v>785</v>
      </c>
      <c r="O8449" s="79" t="s">
        <v>792</v>
      </c>
      <c r="P8449" s="79" t="s">
        <v>777</v>
      </c>
    </row>
    <row r="8450" spans="11:16">
      <c r="K8450" s="362">
        <v>53799</v>
      </c>
      <c r="L8450" s="79" t="s">
        <v>770</v>
      </c>
      <c r="N8450" s="79" t="s">
        <v>758</v>
      </c>
      <c r="O8450" s="79" t="s">
        <v>781</v>
      </c>
      <c r="P8450" s="79" t="s">
        <v>782</v>
      </c>
    </row>
    <row r="8451" spans="11:16">
      <c r="K8451" s="362">
        <v>53800</v>
      </c>
      <c r="L8451" s="79" t="s">
        <v>771</v>
      </c>
      <c r="N8451" s="79" t="s">
        <v>754</v>
      </c>
      <c r="O8451" s="79" t="s">
        <v>776</v>
      </c>
      <c r="P8451" s="79" t="s">
        <v>782</v>
      </c>
    </row>
    <row r="8452" spans="11:16">
      <c r="K8452" s="362">
        <v>53801</v>
      </c>
      <c r="L8452" s="79" t="s">
        <v>772</v>
      </c>
      <c r="N8452" s="79" t="s">
        <v>785</v>
      </c>
      <c r="O8452" s="79" t="s">
        <v>792</v>
      </c>
      <c r="P8452" s="79" t="s">
        <v>783</v>
      </c>
    </row>
    <row r="8453" spans="11:16">
      <c r="K8453" s="362">
        <v>53802</v>
      </c>
      <c r="L8453" s="79" t="s">
        <v>773</v>
      </c>
      <c r="N8453" s="79" t="s">
        <v>754</v>
      </c>
      <c r="O8453" s="79" t="s">
        <v>776</v>
      </c>
      <c r="P8453" s="79" t="s">
        <v>783</v>
      </c>
    </row>
    <row r="8454" spans="11:16">
      <c r="K8454" s="362">
        <v>53803</v>
      </c>
      <c r="L8454" s="79" t="s">
        <v>774</v>
      </c>
      <c r="N8454" s="79" t="s">
        <v>780</v>
      </c>
      <c r="O8454" s="79" t="s">
        <v>784</v>
      </c>
      <c r="P8454" s="79" t="s">
        <v>752</v>
      </c>
    </row>
    <row r="8455" spans="11:16">
      <c r="K8455" s="362">
        <v>53804</v>
      </c>
      <c r="L8455" s="79" t="s">
        <v>767</v>
      </c>
      <c r="N8455" s="79" t="s">
        <v>752</v>
      </c>
      <c r="O8455" s="79" t="s">
        <v>754</v>
      </c>
      <c r="P8455" s="79" t="s">
        <v>792</v>
      </c>
    </row>
    <row r="8456" spans="11:16">
      <c r="K8456" s="362">
        <v>53805</v>
      </c>
      <c r="L8456" s="79" t="s">
        <v>769</v>
      </c>
      <c r="N8456" s="79" t="s">
        <v>777</v>
      </c>
      <c r="O8456" s="79" t="s">
        <v>754</v>
      </c>
      <c r="P8456" s="79" t="s">
        <v>751</v>
      </c>
    </row>
    <row r="8457" spans="11:16">
      <c r="K8457" s="362">
        <v>53806</v>
      </c>
      <c r="L8457" s="79" t="s">
        <v>770</v>
      </c>
      <c r="N8457" s="79" t="s">
        <v>752</v>
      </c>
      <c r="O8457" s="79" t="s">
        <v>754</v>
      </c>
      <c r="P8457" s="79" t="s">
        <v>779</v>
      </c>
    </row>
    <row r="8458" spans="11:16">
      <c r="K8458" s="362">
        <v>53807</v>
      </c>
      <c r="L8458" s="79" t="s">
        <v>771</v>
      </c>
      <c r="N8458" s="79" t="s">
        <v>752</v>
      </c>
      <c r="O8458" s="79" t="s">
        <v>754</v>
      </c>
      <c r="P8458" s="79" t="s">
        <v>750</v>
      </c>
    </row>
    <row r="8459" spans="11:16">
      <c r="K8459" s="362">
        <v>53808</v>
      </c>
      <c r="L8459" s="79" t="s">
        <v>772</v>
      </c>
      <c r="N8459" s="79" t="s">
        <v>753</v>
      </c>
      <c r="O8459" s="79" t="s">
        <v>780</v>
      </c>
      <c r="P8459" s="79" t="s">
        <v>750</v>
      </c>
    </row>
    <row r="8460" spans="11:16">
      <c r="K8460" s="362">
        <v>53809</v>
      </c>
      <c r="L8460" s="79" t="s">
        <v>773</v>
      </c>
      <c r="N8460" s="79" t="s">
        <v>752</v>
      </c>
      <c r="O8460" s="79" t="s">
        <v>754</v>
      </c>
      <c r="P8460" s="79" t="s">
        <v>779</v>
      </c>
    </row>
    <row r="8461" spans="11:16">
      <c r="K8461" s="362">
        <v>53810</v>
      </c>
      <c r="L8461" s="79" t="s">
        <v>774</v>
      </c>
      <c r="N8461" s="79" t="s">
        <v>783</v>
      </c>
      <c r="O8461" s="79" t="s">
        <v>754</v>
      </c>
      <c r="P8461" s="79" t="s">
        <v>750</v>
      </c>
    </row>
    <row r="8462" spans="11:16">
      <c r="K8462" s="362">
        <v>53811</v>
      </c>
      <c r="L8462" s="79" t="s">
        <v>767</v>
      </c>
      <c r="N8462" s="79" t="s">
        <v>750</v>
      </c>
      <c r="O8462" s="79" t="s">
        <v>777</v>
      </c>
      <c r="P8462" s="79" t="s">
        <v>785</v>
      </c>
    </row>
    <row r="8463" spans="11:16">
      <c r="K8463" s="362">
        <v>53812</v>
      </c>
      <c r="L8463" s="79" t="s">
        <v>769</v>
      </c>
      <c r="N8463" s="79" t="s">
        <v>779</v>
      </c>
      <c r="O8463" s="79" t="s">
        <v>752</v>
      </c>
      <c r="P8463" s="79" t="s">
        <v>775</v>
      </c>
    </row>
    <row r="8464" spans="11:16">
      <c r="K8464" s="362">
        <v>53813</v>
      </c>
      <c r="L8464" s="79" t="s">
        <v>770</v>
      </c>
      <c r="N8464" s="79" t="s">
        <v>751</v>
      </c>
      <c r="O8464" s="79" t="s">
        <v>752</v>
      </c>
      <c r="P8464" s="79" t="s">
        <v>754</v>
      </c>
    </row>
    <row r="8465" spans="11:16">
      <c r="K8465" s="362">
        <v>53814</v>
      </c>
      <c r="L8465" s="79" t="s">
        <v>771</v>
      </c>
      <c r="N8465" s="79" t="s">
        <v>779</v>
      </c>
      <c r="O8465" s="79" t="s">
        <v>753</v>
      </c>
      <c r="P8465" s="79" t="s">
        <v>775</v>
      </c>
    </row>
    <row r="8466" spans="11:16">
      <c r="K8466" s="362">
        <v>53815</v>
      </c>
      <c r="L8466" s="79" t="s">
        <v>772</v>
      </c>
      <c r="N8466" s="79" t="s">
        <v>751</v>
      </c>
      <c r="O8466" s="79" t="s">
        <v>783</v>
      </c>
      <c r="P8466" s="79" t="s">
        <v>780</v>
      </c>
    </row>
    <row r="8467" spans="11:16">
      <c r="K8467" s="362">
        <v>53816</v>
      </c>
      <c r="L8467" s="79" t="s">
        <v>773</v>
      </c>
      <c r="N8467" s="79" t="s">
        <v>776</v>
      </c>
      <c r="O8467" s="79" t="s">
        <v>752</v>
      </c>
      <c r="P8467" s="79" t="s">
        <v>785</v>
      </c>
    </row>
    <row r="8468" spans="11:16">
      <c r="K8468" s="362">
        <v>53817</v>
      </c>
      <c r="L8468" s="79" t="s">
        <v>774</v>
      </c>
      <c r="N8468" s="79" t="s">
        <v>776</v>
      </c>
      <c r="O8468" s="79" t="s">
        <v>752</v>
      </c>
      <c r="P8468" s="79" t="s">
        <v>754</v>
      </c>
    </row>
    <row r="8469" spans="11:16">
      <c r="K8469" s="362">
        <v>53818</v>
      </c>
      <c r="L8469" s="79" t="s">
        <v>767</v>
      </c>
      <c r="N8469" s="79" t="s">
        <v>754</v>
      </c>
      <c r="O8469" s="79" t="s">
        <v>750</v>
      </c>
      <c r="P8469" s="79" t="s">
        <v>777</v>
      </c>
    </row>
    <row r="8470" spans="11:16">
      <c r="K8470" s="362">
        <v>53819</v>
      </c>
      <c r="L8470" s="79" t="s">
        <v>769</v>
      </c>
      <c r="N8470" s="79" t="s">
        <v>775</v>
      </c>
      <c r="O8470" s="79" t="s">
        <v>750</v>
      </c>
      <c r="P8470" s="79" t="s">
        <v>783</v>
      </c>
    </row>
    <row r="8471" spans="11:16">
      <c r="K8471" s="362">
        <v>53820</v>
      </c>
      <c r="L8471" s="79" t="s">
        <v>770</v>
      </c>
      <c r="N8471" s="79" t="s">
        <v>754</v>
      </c>
      <c r="O8471" s="79" t="s">
        <v>750</v>
      </c>
      <c r="P8471" s="79" t="s">
        <v>777</v>
      </c>
    </row>
    <row r="8472" spans="11:16">
      <c r="K8472" s="362">
        <v>53821</v>
      </c>
      <c r="L8472" s="79" t="s">
        <v>771</v>
      </c>
      <c r="N8472" s="79" t="s">
        <v>788</v>
      </c>
      <c r="O8472" s="79" t="s">
        <v>750</v>
      </c>
      <c r="P8472" s="79" t="s">
        <v>752</v>
      </c>
    </row>
    <row r="8473" spans="11:16">
      <c r="K8473" s="362">
        <v>53822</v>
      </c>
      <c r="L8473" s="79" t="s">
        <v>772</v>
      </c>
      <c r="N8473" s="79" t="s">
        <v>788</v>
      </c>
      <c r="O8473" s="79" t="s">
        <v>751</v>
      </c>
      <c r="P8473" s="79" t="s">
        <v>783</v>
      </c>
    </row>
    <row r="8474" spans="11:16">
      <c r="K8474" s="362">
        <v>53823</v>
      </c>
      <c r="L8474" s="79" t="s">
        <v>773</v>
      </c>
      <c r="N8474" s="79" t="s">
        <v>775</v>
      </c>
      <c r="O8474" s="79" t="s">
        <v>750</v>
      </c>
      <c r="P8474" s="79" t="s">
        <v>752</v>
      </c>
    </row>
    <row r="8475" spans="11:16">
      <c r="K8475" s="362">
        <v>53824</v>
      </c>
      <c r="L8475" s="79" t="s">
        <v>774</v>
      </c>
      <c r="N8475" s="79" t="s">
        <v>780</v>
      </c>
      <c r="O8475" s="79" t="s">
        <v>781</v>
      </c>
      <c r="P8475" s="79" t="s">
        <v>782</v>
      </c>
    </row>
    <row r="8476" spans="11:16">
      <c r="K8476" s="362">
        <v>53825</v>
      </c>
      <c r="L8476" s="79" t="s">
        <v>767</v>
      </c>
      <c r="N8476" s="79" t="s">
        <v>752</v>
      </c>
      <c r="O8476" s="79" t="s">
        <v>785</v>
      </c>
      <c r="P8476" s="79" t="s">
        <v>750</v>
      </c>
    </row>
    <row r="8477" spans="11:16">
      <c r="K8477" s="362">
        <v>53826</v>
      </c>
      <c r="L8477" s="79" t="s">
        <v>769</v>
      </c>
      <c r="N8477" s="79" t="s">
        <v>787</v>
      </c>
      <c r="O8477" s="79" t="s">
        <v>780</v>
      </c>
      <c r="P8477" s="79" t="s">
        <v>779</v>
      </c>
    </row>
    <row r="8478" spans="11:16">
      <c r="K8478" s="362">
        <v>53827</v>
      </c>
      <c r="L8478" s="79" t="s">
        <v>770</v>
      </c>
      <c r="N8478" s="79" t="s">
        <v>752</v>
      </c>
      <c r="O8478" s="79" t="s">
        <v>785</v>
      </c>
      <c r="P8478" s="79" t="s">
        <v>781</v>
      </c>
    </row>
    <row r="8479" spans="11:16">
      <c r="K8479" s="362">
        <v>53828</v>
      </c>
      <c r="L8479" s="79" t="s">
        <v>771</v>
      </c>
      <c r="N8479" s="79" t="s">
        <v>752</v>
      </c>
      <c r="O8479" s="79" t="s">
        <v>754</v>
      </c>
      <c r="P8479" s="79" t="s">
        <v>750</v>
      </c>
    </row>
    <row r="8480" spans="11:16">
      <c r="K8480" s="362">
        <v>53829</v>
      </c>
      <c r="L8480" s="79" t="s">
        <v>772</v>
      </c>
      <c r="N8480" s="79" t="s">
        <v>753</v>
      </c>
      <c r="O8480" s="79" t="s">
        <v>754</v>
      </c>
      <c r="P8480" s="79" t="s">
        <v>779</v>
      </c>
    </row>
    <row r="8481" spans="11:16">
      <c r="K8481" s="362">
        <v>53830</v>
      </c>
      <c r="L8481" s="79" t="s">
        <v>773</v>
      </c>
      <c r="N8481" s="79" t="s">
        <v>752</v>
      </c>
      <c r="O8481" s="79" t="s">
        <v>785</v>
      </c>
      <c r="P8481" s="79" t="s">
        <v>750</v>
      </c>
    </row>
    <row r="8482" spans="11:16">
      <c r="K8482" s="362">
        <v>53831</v>
      </c>
      <c r="L8482" s="79" t="s">
        <v>774</v>
      </c>
      <c r="N8482" s="79" t="s">
        <v>752</v>
      </c>
      <c r="O8482" s="79" t="s">
        <v>785</v>
      </c>
      <c r="P8482" s="79" t="s">
        <v>776</v>
      </c>
    </row>
    <row r="8483" spans="11:16">
      <c r="K8483" s="362">
        <v>53832</v>
      </c>
      <c r="L8483" s="79" t="s">
        <v>767</v>
      </c>
      <c r="N8483" s="79" t="s">
        <v>779</v>
      </c>
      <c r="O8483" s="79" t="s">
        <v>786</v>
      </c>
      <c r="P8483" s="79" t="s">
        <v>775</v>
      </c>
    </row>
    <row r="8484" spans="11:16">
      <c r="K8484" s="362">
        <v>53833</v>
      </c>
      <c r="L8484" s="79" t="s">
        <v>769</v>
      </c>
      <c r="N8484" s="79" t="s">
        <v>750</v>
      </c>
      <c r="O8484" s="79" t="s">
        <v>752</v>
      </c>
      <c r="P8484" s="79" t="s">
        <v>754</v>
      </c>
    </row>
    <row r="8485" spans="11:16">
      <c r="K8485" s="362">
        <v>53834</v>
      </c>
      <c r="L8485" s="79" t="s">
        <v>770</v>
      </c>
      <c r="N8485" s="79" t="s">
        <v>779</v>
      </c>
      <c r="O8485" s="79" t="s">
        <v>753</v>
      </c>
      <c r="P8485" s="79" t="s">
        <v>754</v>
      </c>
    </row>
    <row r="8486" spans="11:16">
      <c r="K8486" s="362">
        <v>53835</v>
      </c>
      <c r="L8486" s="79" t="s">
        <v>771</v>
      </c>
      <c r="N8486" s="79" t="s">
        <v>779</v>
      </c>
      <c r="O8486" s="79" t="s">
        <v>783</v>
      </c>
      <c r="P8486" s="79" t="s">
        <v>775</v>
      </c>
    </row>
    <row r="8487" spans="11:16">
      <c r="K8487" s="362">
        <v>53836</v>
      </c>
      <c r="L8487" s="79" t="s">
        <v>772</v>
      </c>
      <c r="N8487" s="79" t="s">
        <v>750</v>
      </c>
      <c r="O8487" s="79" t="s">
        <v>777</v>
      </c>
      <c r="P8487" s="79" t="s">
        <v>754</v>
      </c>
    </row>
    <row r="8488" spans="11:16">
      <c r="K8488" s="362">
        <v>53837</v>
      </c>
      <c r="L8488" s="79" t="s">
        <v>773</v>
      </c>
      <c r="N8488" s="79" t="s">
        <v>779</v>
      </c>
      <c r="O8488" s="79" t="s">
        <v>752</v>
      </c>
      <c r="P8488" s="79" t="s">
        <v>790</v>
      </c>
    </row>
    <row r="8489" spans="11:16">
      <c r="K8489" s="362">
        <v>53838</v>
      </c>
      <c r="L8489" s="79" t="s">
        <v>774</v>
      </c>
      <c r="N8489" s="79" t="s">
        <v>750</v>
      </c>
      <c r="O8489" s="79" t="s">
        <v>778</v>
      </c>
      <c r="P8489" s="79" t="s">
        <v>754</v>
      </c>
    </row>
    <row r="8490" spans="11:16">
      <c r="K8490" s="362">
        <v>53839</v>
      </c>
      <c r="L8490" s="79" t="s">
        <v>767</v>
      </c>
      <c r="N8490" s="79" t="s">
        <v>754</v>
      </c>
      <c r="O8490" s="79" t="s">
        <v>750</v>
      </c>
      <c r="P8490" s="79" t="s">
        <v>782</v>
      </c>
    </row>
    <row r="8491" spans="11:16">
      <c r="K8491" s="362">
        <v>53840</v>
      </c>
      <c r="L8491" s="79" t="s">
        <v>769</v>
      </c>
      <c r="N8491" s="79" t="s">
        <v>754</v>
      </c>
      <c r="O8491" s="79" t="s">
        <v>779</v>
      </c>
      <c r="P8491" s="79" t="s">
        <v>752</v>
      </c>
    </row>
    <row r="8492" spans="11:16">
      <c r="K8492" s="362">
        <v>53841</v>
      </c>
      <c r="L8492" s="79" t="s">
        <v>770</v>
      </c>
      <c r="N8492" s="79" t="s">
        <v>790</v>
      </c>
      <c r="O8492" s="79" t="s">
        <v>750</v>
      </c>
      <c r="P8492" s="79" t="s">
        <v>752</v>
      </c>
    </row>
    <row r="8493" spans="11:16">
      <c r="K8493" s="362">
        <v>53842</v>
      </c>
      <c r="L8493" s="79" t="s">
        <v>771</v>
      </c>
      <c r="N8493" s="79" t="s">
        <v>754</v>
      </c>
      <c r="O8493" s="79" t="s">
        <v>781</v>
      </c>
      <c r="P8493" s="79" t="s">
        <v>752</v>
      </c>
    </row>
    <row r="8494" spans="11:16">
      <c r="K8494" s="362">
        <v>53843</v>
      </c>
      <c r="L8494" s="79" t="s">
        <v>772</v>
      </c>
      <c r="N8494" s="79" t="s">
        <v>754</v>
      </c>
      <c r="O8494" s="79" t="s">
        <v>792</v>
      </c>
      <c r="P8494" s="79" t="s">
        <v>786</v>
      </c>
    </row>
    <row r="8495" spans="11:16">
      <c r="K8495" s="362">
        <v>53844</v>
      </c>
      <c r="L8495" s="79" t="s">
        <v>773</v>
      </c>
      <c r="N8495" s="79" t="s">
        <v>754</v>
      </c>
      <c r="O8495" s="79" t="s">
        <v>776</v>
      </c>
      <c r="P8495" s="79" t="s">
        <v>753</v>
      </c>
    </row>
    <row r="8496" spans="11:16">
      <c r="K8496" s="362">
        <v>53845</v>
      </c>
      <c r="L8496" s="79" t="s">
        <v>774</v>
      </c>
      <c r="N8496" s="79" t="s">
        <v>780</v>
      </c>
      <c r="O8496" s="79" t="s">
        <v>781</v>
      </c>
      <c r="P8496" s="79" t="s">
        <v>783</v>
      </c>
    </row>
    <row r="8497" spans="11:16">
      <c r="K8497" s="362">
        <v>53846</v>
      </c>
      <c r="L8497" s="79" t="s">
        <v>767</v>
      </c>
      <c r="N8497" s="79" t="s">
        <v>778</v>
      </c>
      <c r="O8497" s="79" t="s">
        <v>754</v>
      </c>
      <c r="P8497" s="79" t="s">
        <v>750</v>
      </c>
    </row>
    <row r="8498" spans="11:16">
      <c r="K8498" s="362">
        <v>53847</v>
      </c>
      <c r="L8498" s="79" t="s">
        <v>769</v>
      </c>
      <c r="N8498" s="79" t="s">
        <v>753</v>
      </c>
      <c r="O8498" s="79" t="s">
        <v>785</v>
      </c>
      <c r="P8498" s="79" t="s">
        <v>781</v>
      </c>
    </row>
    <row r="8499" spans="11:16">
      <c r="K8499" s="362">
        <v>53848</v>
      </c>
      <c r="L8499" s="79" t="s">
        <v>770</v>
      </c>
      <c r="N8499" s="79" t="s">
        <v>777</v>
      </c>
      <c r="O8499" s="79" t="s">
        <v>788</v>
      </c>
      <c r="P8499" s="79" t="s">
        <v>779</v>
      </c>
    </row>
    <row r="8500" spans="11:16">
      <c r="K8500" s="362">
        <v>53849</v>
      </c>
      <c r="L8500" s="79" t="s">
        <v>771</v>
      </c>
      <c r="N8500" s="79" t="s">
        <v>752</v>
      </c>
      <c r="O8500" s="79" t="s">
        <v>754</v>
      </c>
      <c r="P8500" s="79" t="s">
        <v>751</v>
      </c>
    </row>
    <row r="8501" spans="11:16">
      <c r="K8501" s="362">
        <v>53850</v>
      </c>
      <c r="L8501" s="79" t="s">
        <v>772</v>
      </c>
      <c r="N8501" s="79" t="s">
        <v>777</v>
      </c>
      <c r="O8501" s="79" t="s">
        <v>785</v>
      </c>
      <c r="P8501" s="79" t="s">
        <v>781</v>
      </c>
    </row>
    <row r="8502" spans="11:16">
      <c r="K8502" s="362">
        <v>53851</v>
      </c>
      <c r="L8502" s="79" t="s">
        <v>773</v>
      </c>
      <c r="N8502" s="79" t="s">
        <v>786</v>
      </c>
      <c r="O8502" s="79" t="s">
        <v>780</v>
      </c>
      <c r="P8502" s="79" t="s">
        <v>776</v>
      </c>
    </row>
    <row r="8503" spans="11:16">
      <c r="K8503" s="362">
        <v>53852</v>
      </c>
      <c r="L8503" s="79" t="s">
        <v>774</v>
      </c>
      <c r="N8503" s="79" t="s">
        <v>782</v>
      </c>
      <c r="O8503" s="79" t="s">
        <v>754</v>
      </c>
      <c r="P8503" s="79" t="s">
        <v>781</v>
      </c>
    </row>
    <row r="8504" spans="11:16">
      <c r="K8504" s="362">
        <v>53853</v>
      </c>
      <c r="L8504" s="79" t="s">
        <v>767</v>
      </c>
      <c r="N8504" s="79" t="s">
        <v>781</v>
      </c>
      <c r="O8504" s="79" t="s">
        <v>752</v>
      </c>
      <c r="P8504" s="79" t="s">
        <v>775</v>
      </c>
    </row>
    <row r="8505" spans="11:16">
      <c r="K8505" s="362">
        <v>53854</v>
      </c>
      <c r="L8505" s="79" t="s">
        <v>769</v>
      </c>
      <c r="N8505" s="79" t="s">
        <v>750</v>
      </c>
      <c r="O8505" s="79" t="s">
        <v>778</v>
      </c>
      <c r="P8505" s="79" t="s">
        <v>754</v>
      </c>
    </row>
    <row r="8506" spans="11:16">
      <c r="K8506" s="362">
        <v>53855</v>
      </c>
      <c r="L8506" s="79" t="s">
        <v>770</v>
      </c>
      <c r="N8506" s="79" t="s">
        <v>750</v>
      </c>
      <c r="O8506" s="79" t="s">
        <v>777</v>
      </c>
      <c r="P8506" s="79" t="s">
        <v>775</v>
      </c>
    </row>
    <row r="8507" spans="11:16">
      <c r="K8507" s="362">
        <v>53856</v>
      </c>
      <c r="L8507" s="79" t="s">
        <v>771</v>
      </c>
      <c r="N8507" s="79" t="s">
        <v>776</v>
      </c>
      <c r="O8507" s="79" t="s">
        <v>787</v>
      </c>
      <c r="P8507" s="79" t="s">
        <v>788</v>
      </c>
    </row>
    <row r="8508" spans="11:16">
      <c r="K8508" s="362">
        <v>53857</v>
      </c>
      <c r="L8508" s="79" t="s">
        <v>772</v>
      </c>
      <c r="N8508" s="79" t="s">
        <v>781</v>
      </c>
      <c r="O8508" s="79" t="s">
        <v>752</v>
      </c>
      <c r="P8508" s="79" t="s">
        <v>785</v>
      </c>
    </row>
    <row r="8509" spans="11:16">
      <c r="K8509" s="362">
        <v>53858</v>
      </c>
      <c r="L8509" s="79" t="s">
        <v>773</v>
      </c>
      <c r="N8509" s="79" t="s">
        <v>792</v>
      </c>
      <c r="O8509" s="79" t="s">
        <v>777</v>
      </c>
      <c r="P8509" s="79" t="s">
        <v>758</v>
      </c>
    </row>
    <row r="8510" spans="11:16">
      <c r="K8510" s="362">
        <v>53859</v>
      </c>
      <c r="L8510" s="79" t="s">
        <v>774</v>
      </c>
      <c r="N8510" s="79" t="s">
        <v>781</v>
      </c>
      <c r="O8510" s="79" t="s">
        <v>782</v>
      </c>
      <c r="P8510" s="79" t="s">
        <v>754</v>
      </c>
    </row>
    <row r="8511" spans="11:16">
      <c r="K8511" s="362">
        <v>53860</v>
      </c>
      <c r="L8511" s="79" t="s">
        <v>767</v>
      </c>
      <c r="N8511" s="79" t="s">
        <v>775</v>
      </c>
      <c r="O8511" s="79" t="s">
        <v>779</v>
      </c>
      <c r="P8511" s="79" t="s">
        <v>777</v>
      </c>
    </row>
    <row r="8512" spans="11:16">
      <c r="K8512" s="362">
        <v>53861</v>
      </c>
      <c r="L8512" s="79" t="s">
        <v>769</v>
      </c>
      <c r="N8512" s="79" t="s">
        <v>789</v>
      </c>
      <c r="O8512" s="79" t="s">
        <v>776</v>
      </c>
      <c r="P8512" s="79" t="s">
        <v>752</v>
      </c>
    </row>
    <row r="8513" spans="11:16">
      <c r="K8513" s="362">
        <v>53862</v>
      </c>
      <c r="L8513" s="79" t="s">
        <v>770</v>
      </c>
      <c r="N8513" s="79" t="s">
        <v>775</v>
      </c>
      <c r="O8513" s="79" t="s">
        <v>776</v>
      </c>
      <c r="P8513" s="79" t="s">
        <v>782</v>
      </c>
    </row>
    <row r="8514" spans="11:16">
      <c r="K8514" s="362">
        <v>53863</v>
      </c>
      <c r="L8514" s="79" t="s">
        <v>771</v>
      </c>
      <c r="N8514" s="79" t="s">
        <v>790</v>
      </c>
      <c r="O8514" s="79" t="s">
        <v>750</v>
      </c>
      <c r="P8514" s="79" t="s">
        <v>752</v>
      </c>
    </row>
    <row r="8515" spans="11:16">
      <c r="K8515" s="362">
        <v>53864</v>
      </c>
      <c r="L8515" s="79" t="s">
        <v>772</v>
      </c>
      <c r="N8515" s="79" t="s">
        <v>754</v>
      </c>
      <c r="O8515" s="79" t="s">
        <v>792</v>
      </c>
      <c r="P8515" s="79" t="s">
        <v>777</v>
      </c>
    </row>
    <row r="8516" spans="11:16">
      <c r="K8516" s="362">
        <v>53865</v>
      </c>
      <c r="L8516" s="79" t="s">
        <v>773</v>
      </c>
      <c r="N8516" s="79" t="s">
        <v>754</v>
      </c>
      <c r="O8516" s="79" t="s">
        <v>751</v>
      </c>
      <c r="P8516" s="79" t="s">
        <v>752</v>
      </c>
    </row>
    <row r="8517" spans="11:16">
      <c r="K8517" s="362">
        <v>53866</v>
      </c>
      <c r="L8517" s="79" t="s">
        <v>774</v>
      </c>
      <c r="N8517" s="79" t="s">
        <v>754</v>
      </c>
      <c r="O8517" s="79" t="s">
        <v>779</v>
      </c>
      <c r="P8517" s="79" t="s">
        <v>752</v>
      </c>
    </row>
    <row r="8518" spans="11:16">
      <c r="K8518" s="362">
        <v>53867</v>
      </c>
      <c r="L8518" s="79" t="s">
        <v>767</v>
      </c>
      <c r="N8518" s="79" t="s">
        <v>752</v>
      </c>
      <c r="O8518" s="79" t="s">
        <v>754</v>
      </c>
      <c r="P8518" s="79" t="s">
        <v>751</v>
      </c>
    </row>
    <row r="8519" spans="11:16">
      <c r="K8519" s="362">
        <v>53868</v>
      </c>
      <c r="L8519" s="79" t="s">
        <v>769</v>
      </c>
      <c r="N8519" s="79" t="s">
        <v>782</v>
      </c>
      <c r="O8519" s="79" t="s">
        <v>754</v>
      </c>
      <c r="P8519" s="79" t="s">
        <v>750</v>
      </c>
    </row>
    <row r="8520" spans="11:16">
      <c r="K8520" s="362">
        <v>53869</v>
      </c>
      <c r="L8520" s="79" t="s">
        <v>770</v>
      </c>
      <c r="N8520" s="79" t="s">
        <v>752</v>
      </c>
      <c r="O8520" s="79" t="s">
        <v>780</v>
      </c>
      <c r="P8520" s="79" t="s">
        <v>776</v>
      </c>
    </row>
    <row r="8521" spans="11:16">
      <c r="K8521" s="362">
        <v>53870</v>
      </c>
      <c r="L8521" s="79" t="s">
        <v>771</v>
      </c>
      <c r="N8521" s="79" t="s">
        <v>752</v>
      </c>
      <c r="O8521" s="79" t="s">
        <v>754</v>
      </c>
      <c r="P8521" s="79" t="s">
        <v>750</v>
      </c>
    </row>
    <row r="8522" spans="11:16">
      <c r="K8522" s="362">
        <v>53871</v>
      </c>
      <c r="L8522" s="79" t="s">
        <v>772</v>
      </c>
      <c r="N8522" s="79" t="s">
        <v>777</v>
      </c>
      <c r="O8522" s="79" t="s">
        <v>785</v>
      </c>
      <c r="P8522" s="79" t="s">
        <v>779</v>
      </c>
    </row>
    <row r="8523" spans="11:16">
      <c r="K8523" s="362">
        <v>53872</v>
      </c>
      <c r="L8523" s="79" t="s">
        <v>773</v>
      </c>
      <c r="N8523" s="79" t="s">
        <v>752</v>
      </c>
      <c r="O8523" s="79" t="s">
        <v>775</v>
      </c>
      <c r="P8523" s="79" t="s">
        <v>751</v>
      </c>
    </row>
    <row r="8524" spans="11:16">
      <c r="K8524" s="362">
        <v>53873</v>
      </c>
      <c r="L8524" s="79" t="s">
        <v>774</v>
      </c>
      <c r="N8524" s="79" t="s">
        <v>752</v>
      </c>
      <c r="O8524" s="79" t="s">
        <v>754</v>
      </c>
      <c r="P8524" s="79" t="s">
        <v>779</v>
      </c>
    </row>
    <row r="8525" spans="11:16">
      <c r="K8525" s="362">
        <v>53874</v>
      </c>
      <c r="L8525" s="79" t="s">
        <v>767</v>
      </c>
      <c r="N8525" s="79" t="s">
        <v>751</v>
      </c>
      <c r="O8525" s="79" t="s">
        <v>783</v>
      </c>
      <c r="P8525" s="79" t="s">
        <v>758</v>
      </c>
    </row>
    <row r="8526" spans="11:16">
      <c r="K8526" s="362">
        <v>53875</v>
      </c>
      <c r="L8526" s="79" t="s">
        <v>769</v>
      </c>
      <c r="N8526" s="79" t="s">
        <v>776</v>
      </c>
      <c r="O8526" s="79" t="s">
        <v>782</v>
      </c>
      <c r="P8526" s="79" t="s">
        <v>775</v>
      </c>
    </row>
    <row r="8527" spans="11:16">
      <c r="K8527" s="362">
        <v>53876</v>
      </c>
      <c r="L8527" s="79" t="s">
        <v>770</v>
      </c>
      <c r="N8527" s="79" t="s">
        <v>750</v>
      </c>
      <c r="O8527" s="79" t="s">
        <v>777</v>
      </c>
      <c r="P8527" s="79" t="s">
        <v>775</v>
      </c>
    </row>
    <row r="8528" spans="11:16">
      <c r="K8528" s="362">
        <v>53877</v>
      </c>
      <c r="L8528" s="79" t="s">
        <v>771</v>
      </c>
      <c r="N8528" s="79" t="s">
        <v>750</v>
      </c>
      <c r="O8528" s="79" t="s">
        <v>752</v>
      </c>
      <c r="P8528" s="79" t="s">
        <v>775</v>
      </c>
    </row>
    <row r="8529" spans="11:16">
      <c r="K8529" s="362">
        <v>53878</v>
      </c>
      <c r="L8529" s="79" t="s">
        <v>772</v>
      </c>
      <c r="N8529" s="79" t="s">
        <v>750</v>
      </c>
      <c r="O8529" s="79" t="s">
        <v>777</v>
      </c>
      <c r="P8529" s="79" t="s">
        <v>754</v>
      </c>
    </row>
    <row r="8530" spans="11:16">
      <c r="K8530" s="362">
        <v>53879</v>
      </c>
      <c r="L8530" s="79" t="s">
        <v>773</v>
      </c>
      <c r="N8530" s="79" t="s">
        <v>750</v>
      </c>
      <c r="O8530" s="79" t="s">
        <v>787</v>
      </c>
      <c r="P8530" s="79" t="s">
        <v>754</v>
      </c>
    </row>
    <row r="8531" spans="11:16">
      <c r="K8531" s="362">
        <v>53880</v>
      </c>
      <c r="L8531" s="79" t="s">
        <v>774</v>
      </c>
      <c r="N8531" s="79" t="s">
        <v>779</v>
      </c>
      <c r="O8531" s="79" t="s">
        <v>752</v>
      </c>
      <c r="P8531" s="79" t="s">
        <v>754</v>
      </c>
    </row>
    <row r="8532" spans="11:16">
      <c r="K8532" s="362">
        <v>53881</v>
      </c>
      <c r="L8532" s="79" t="s">
        <v>767</v>
      </c>
      <c r="N8532" s="79" t="s">
        <v>754</v>
      </c>
      <c r="O8532" s="79" t="s">
        <v>750</v>
      </c>
      <c r="P8532" s="79" t="s">
        <v>777</v>
      </c>
    </row>
    <row r="8533" spans="11:16">
      <c r="K8533" s="362">
        <v>53882</v>
      </c>
      <c r="L8533" s="79" t="s">
        <v>769</v>
      </c>
      <c r="N8533" s="79" t="s">
        <v>780</v>
      </c>
      <c r="O8533" s="79" t="s">
        <v>750</v>
      </c>
      <c r="P8533" s="79" t="s">
        <v>752</v>
      </c>
    </row>
    <row r="8534" spans="11:16">
      <c r="K8534" s="362">
        <v>53883</v>
      </c>
      <c r="L8534" s="79" t="s">
        <v>770</v>
      </c>
      <c r="N8534" s="79" t="s">
        <v>758</v>
      </c>
      <c r="O8534" s="79" t="s">
        <v>776</v>
      </c>
      <c r="P8534" s="79" t="s">
        <v>752</v>
      </c>
    </row>
    <row r="8535" spans="11:16">
      <c r="K8535" s="362">
        <v>53884</v>
      </c>
      <c r="L8535" s="79" t="s">
        <v>771</v>
      </c>
      <c r="N8535" s="79" t="s">
        <v>754</v>
      </c>
      <c r="O8535" s="79" t="s">
        <v>781</v>
      </c>
      <c r="P8535" s="79" t="s">
        <v>783</v>
      </c>
    </row>
    <row r="8536" spans="11:16">
      <c r="K8536" s="362">
        <v>53885</v>
      </c>
      <c r="L8536" s="79" t="s">
        <v>772</v>
      </c>
      <c r="N8536" s="79" t="s">
        <v>785</v>
      </c>
      <c r="O8536" s="79" t="s">
        <v>750</v>
      </c>
      <c r="P8536" s="79" t="s">
        <v>752</v>
      </c>
    </row>
    <row r="8537" spans="11:16">
      <c r="K8537" s="362">
        <v>53886</v>
      </c>
      <c r="L8537" s="79" t="s">
        <v>773</v>
      </c>
      <c r="N8537" s="79" t="s">
        <v>775</v>
      </c>
      <c r="O8537" s="79" t="s">
        <v>750</v>
      </c>
      <c r="P8537" s="79" t="s">
        <v>787</v>
      </c>
    </row>
    <row r="8538" spans="11:16">
      <c r="K8538" s="362">
        <v>53887</v>
      </c>
      <c r="L8538" s="79" t="s">
        <v>774</v>
      </c>
      <c r="N8538" s="79" t="s">
        <v>754</v>
      </c>
      <c r="O8538" s="79" t="s">
        <v>750</v>
      </c>
      <c r="P8538" s="79" t="s">
        <v>753</v>
      </c>
    </row>
    <row r="8539" spans="11:16">
      <c r="K8539" s="362">
        <v>53888</v>
      </c>
      <c r="L8539" s="79" t="s">
        <v>767</v>
      </c>
      <c r="N8539" s="79" t="s">
        <v>752</v>
      </c>
      <c r="O8539" s="79" t="s">
        <v>754</v>
      </c>
      <c r="P8539" s="79" t="s">
        <v>781</v>
      </c>
    </row>
    <row r="8540" spans="11:16">
      <c r="K8540" s="362">
        <v>53889</v>
      </c>
      <c r="L8540" s="79" t="s">
        <v>769</v>
      </c>
      <c r="N8540" s="79" t="s">
        <v>783</v>
      </c>
      <c r="O8540" s="79" t="s">
        <v>780</v>
      </c>
      <c r="P8540" s="79" t="s">
        <v>779</v>
      </c>
    </row>
    <row r="8541" spans="11:16">
      <c r="K8541" s="362">
        <v>53890</v>
      </c>
      <c r="L8541" s="79" t="s">
        <v>770</v>
      </c>
      <c r="N8541" s="79" t="s">
        <v>752</v>
      </c>
      <c r="O8541" s="79" t="s">
        <v>758</v>
      </c>
      <c r="P8541" s="79" t="s">
        <v>776</v>
      </c>
    </row>
    <row r="8542" spans="11:16">
      <c r="K8542" s="362">
        <v>53891</v>
      </c>
      <c r="L8542" s="79" t="s">
        <v>771</v>
      </c>
      <c r="N8542" s="79" t="s">
        <v>752</v>
      </c>
      <c r="O8542" s="79" t="s">
        <v>785</v>
      </c>
      <c r="P8542" s="79" t="s">
        <v>776</v>
      </c>
    </row>
    <row r="8543" spans="11:16">
      <c r="K8543" s="362">
        <v>53892</v>
      </c>
      <c r="L8543" s="79" t="s">
        <v>772</v>
      </c>
      <c r="N8543" s="79" t="s">
        <v>786</v>
      </c>
      <c r="O8543" s="79" t="s">
        <v>754</v>
      </c>
      <c r="P8543" s="79" t="s">
        <v>750</v>
      </c>
    </row>
    <row r="8544" spans="11:16">
      <c r="K8544" s="362">
        <v>53893</v>
      </c>
      <c r="L8544" s="79" t="s">
        <v>773</v>
      </c>
      <c r="N8544" s="79" t="s">
        <v>787</v>
      </c>
      <c r="O8544" s="79" t="s">
        <v>754</v>
      </c>
      <c r="P8544" s="79" t="s">
        <v>776</v>
      </c>
    </row>
    <row r="8545" spans="11:16">
      <c r="K8545" s="362">
        <v>53894</v>
      </c>
      <c r="L8545" s="79" t="s">
        <v>774</v>
      </c>
      <c r="N8545" s="79" t="s">
        <v>778</v>
      </c>
      <c r="O8545" s="79" t="s">
        <v>775</v>
      </c>
      <c r="P8545" s="79" t="s">
        <v>750</v>
      </c>
    </row>
    <row r="8546" spans="11:16">
      <c r="K8546" s="362">
        <v>53895</v>
      </c>
      <c r="L8546" s="79" t="s">
        <v>767</v>
      </c>
      <c r="N8546" s="79" t="s">
        <v>750</v>
      </c>
      <c r="O8546" s="79" t="s">
        <v>778</v>
      </c>
      <c r="P8546" s="79" t="s">
        <v>788</v>
      </c>
    </row>
    <row r="8547" spans="11:16">
      <c r="K8547" s="362">
        <v>53896</v>
      </c>
      <c r="L8547" s="79" t="s">
        <v>769</v>
      </c>
      <c r="N8547" s="79" t="s">
        <v>781</v>
      </c>
      <c r="O8547" s="79" t="s">
        <v>786</v>
      </c>
      <c r="P8547" s="79" t="s">
        <v>754</v>
      </c>
    </row>
    <row r="8548" spans="11:16">
      <c r="K8548" s="362">
        <v>53897</v>
      </c>
      <c r="L8548" s="79" t="s">
        <v>770</v>
      </c>
      <c r="N8548" s="79" t="s">
        <v>750</v>
      </c>
      <c r="O8548" s="79" t="s">
        <v>786</v>
      </c>
      <c r="P8548" s="79" t="s">
        <v>758</v>
      </c>
    </row>
    <row r="8549" spans="11:16">
      <c r="K8549" s="362">
        <v>53898</v>
      </c>
      <c r="L8549" s="79" t="s">
        <v>771</v>
      </c>
      <c r="N8549" s="79" t="s">
        <v>776</v>
      </c>
      <c r="O8549" s="79" t="s">
        <v>783</v>
      </c>
      <c r="P8549" s="79" t="s">
        <v>754</v>
      </c>
    </row>
    <row r="8550" spans="11:16">
      <c r="K8550" s="362">
        <v>53899</v>
      </c>
      <c r="L8550" s="79" t="s">
        <v>772</v>
      </c>
      <c r="N8550" s="79" t="s">
        <v>750</v>
      </c>
      <c r="O8550" s="79" t="s">
        <v>782</v>
      </c>
      <c r="P8550" s="79" t="s">
        <v>785</v>
      </c>
    </row>
    <row r="8551" spans="11:16">
      <c r="K8551" s="362">
        <v>53900</v>
      </c>
      <c r="L8551" s="79" t="s">
        <v>773</v>
      </c>
      <c r="N8551" s="79" t="s">
        <v>779</v>
      </c>
      <c r="O8551" s="79" t="s">
        <v>752</v>
      </c>
      <c r="P8551" s="79" t="s">
        <v>785</v>
      </c>
    </row>
    <row r="8552" spans="11:16">
      <c r="K8552" s="362">
        <v>53901</v>
      </c>
      <c r="L8552" s="79" t="s">
        <v>774</v>
      </c>
      <c r="N8552" s="79" t="s">
        <v>750</v>
      </c>
      <c r="O8552" s="79" t="s">
        <v>787</v>
      </c>
      <c r="P8552" s="79" t="s">
        <v>780</v>
      </c>
    </row>
    <row r="8553" spans="11:16">
      <c r="K8553" s="362">
        <v>53902</v>
      </c>
      <c r="L8553" s="79" t="s">
        <v>767</v>
      </c>
      <c r="N8553" s="79" t="s">
        <v>780</v>
      </c>
      <c r="O8553" s="79" t="s">
        <v>750</v>
      </c>
      <c r="P8553" s="79" t="s">
        <v>777</v>
      </c>
    </row>
    <row r="8554" spans="11:16">
      <c r="K8554" s="362">
        <v>53903</v>
      </c>
      <c r="L8554" s="79" t="s">
        <v>769</v>
      </c>
      <c r="N8554" s="79" t="s">
        <v>785</v>
      </c>
      <c r="O8554" s="79" t="s">
        <v>750</v>
      </c>
      <c r="P8554" s="79" t="s">
        <v>752</v>
      </c>
    </row>
    <row r="8555" spans="11:16">
      <c r="K8555" s="362">
        <v>53904</v>
      </c>
      <c r="L8555" s="79" t="s">
        <v>770</v>
      </c>
      <c r="N8555" s="79" t="s">
        <v>754</v>
      </c>
      <c r="O8555" s="79" t="s">
        <v>751</v>
      </c>
      <c r="P8555" s="79" t="s">
        <v>752</v>
      </c>
    </row>
    <row r="8556" spans="11:16">
      <c r="K8556" s="362">
        <v>53905</v>
      </c>
      <c r="L8556" s="79" t="s">
        <v>771</v>
      </c>
      <c r="N8556" s="79" t="s">
        <v>780</v>
      </c>
      <c r="O8556" s="79" t="s">
        <v>750</v>
      </c>
      <c r="P8556" s="79" t="s">
        <v>777</v>
      </c>
    </row>
    <row r="8557" spans="11:16">
      <c r="K8557" s="362">
        <v>53906</v>
      </c>
      <c r="L8557" s="79" t="s">
        <v>772</v>
      </c>
      <c r="N8557" s="79" t="s">
        <v>754</v>
      </c>
      <c r="O8557" s="79" t="s">
        <v>750</v>
      </c>
      <c r="P8557" s="79" t="s">
        <v>753</v>
      </c>
    </row>
    <row r="8558" spans="11:16">
      <c r="K8558" s="362">
        <v>53907</v>
      </c>
      <c r="L8558" s="79" t="s">
        <v>773</v>
      </c>
      <c r="N8558" s="79" t="s">
        <v>785</v>
      </c>
      <c r="O8558" s="79" t="s">
        <v>781</v>
      </c>
      <c r="P8558" s="79" t="s">
        <v>777</v>
      </c>
    </row>
    <row r="8559" spans="11:16">
      <c r="K8559" s="362">
        <v>53908</v>
      </c>
      <c r="L8559" s="79" t="s">
        <v>774</v>
      </c>
      <c r="N8559" s="79" t="s">
        <v>788</v>
      </c>
      <c r="O8559" s="79" t="s">
        <v>779</v>
      </c>
      <c r="P8559" s="79" t="s">
        <v>783</v>
      </c>
    </row>
    <row r="8560" spans="11:16">
      <c r="K8560" s="362">
        <v>53909</v>
      </c>
      <c r="L8560" s="79" t="s">
        <v>767</v>
      </c>
      <c r="N8560" s="79" t="s">
        <v>782</v>
      </c>
      <c r="O8560" s="79" t="s">
        <v>754</v>
      </c>
      <c r="P8560" s="79" t="s">
        <v>781</v>
      </c>
    </row>
    <row r="8561" spans="11:16">
      <c r="K8561" s="362">
        <v>53910</v>
      </c>
      <c r="L8561" s="79" t="s">
        <v>769</v>
      </c>
      <c r="N8561" s="79" t="s">
        <v>777</v>
      </c>
      <c r="O8561" s="79" t="s">
        <v>754</v>
      </c>
      <c r="P8561" s="79" t="s">
        <v>776</v>
      </c>
    </row>
    <row r="8562" spans="11:16">
      <c r="K8562" s="362">
        <v>53911</v>
      </c>
      <c r="L8562" s="79" t="s">
        <v>770</v>
      </c>
      <c r="N8562" s="79" t="s">
        <v>752</v>
      </c>
      <c r="O8562" s="79" t="s">
        <v>790</v>
      </c>
      <c r="P8562" s="79" t="s">
        <v>750</v>
      </c>
    </row>
    <row r="8563" spans="11:16">
      <c r="K8563" s="362">
        <v>53912</v>
      </c>
      <c r="L8563" s="79" t="s">
        <v>771</v>
      </c>
      <c r="N8563" s="79" t="s">
        <v>752</v>
      </c>
      <c r="O8563" s="79" t="s">
        <v>785</v>
      </c>
      <c r="P8563" s="79" t="s">
        <v>776</v>
      </c>
    </row>
    <row r="8564" spans="11:16">
      <c r="K8564" s="362">
        <v>53913</v>
      </c>
      <c r="L8564" s="79" t="s">
        <v>772</v>
      </c>
      <c r="N8564" s="79" t="s">
        <v>783</v>
      </c>
      <c r="O8564" s="79" t="s">
        <v>789</v>
      </c>
      <c r="P8564" s="79" t="s">
        <v>791</v>
      </c>
    </row>
    <row r="8565" spans="11:16">
      <c r="K8565" s="362">
        <v>53914</v>
      </c>
      <c r="L8565" s="79" t="s">
        <v>773</v>
      </c>
      <c r="N8565" s="79" t="s">
        <v>777</v>
      </c>
      <c r="O8565" s="79" t="s">
        <v>754</v>
      </c>
      <c r="P8565" s="79" t="s">
        <v>781</v>
      </c>
    </row>
    <row r="8566" spans="11:16">
      <c r="K8566" s="362">
        <v>53915</v>
      </c>
      <c r="L8566" s="79" t="s">
        <v>774</v>
      </c>
      <c r="N8566" s="79" t="s">
        <v>787</v>
      </c>
      <c r="O8566" s="79" t="s">
        <v>785</v>
      </c>
      <c r="P8566" s="79" t="s">
        <v>751</v>
      </c>
    </row>
    <row r="8567" spans="11:16">
      <c r="K8567" s="362">
        <v>53916</v>
      </c>
      <c r="L8567" s="79" t="s">
        <v>767</v>
      </c>
      <c r="N8567" s="79" t="s">
        <v>781</v>
      </c>
      <c r="O8567" s="79" t="s">
        <v>782</v>
      </c>
      <c r="P8567" s="79" t="s">
        <v>754</v>
      </c>
    </row>
    <row r="8568" spans="11:16">
      <c r="K8568" s="362">
        <v>53917</v>
      </c>
      <c r="L8568" s="79" t="s">
        <v>769</v>
      </c>
      <c r="N8568" s="79" t="s">
        <v>776</v>
      </c>
      <c r="O8568" s="79" t="s">
        <v>782</v>
      </c>
      <c r="P8568" s="79" t="s">
        <v>785</v>
      </c>
    </row>
    <row r="8569" spans="11:16">
      <c r="K8569" s="362">
        <v>53918</v>
      </c>
      <c r="L8569" s="79" t="s">
        <v>770</v>
      </c>
      <c r="N8569" s="79" t="s">
        <v>792</v>
      </c>
      <c r="O8569" s="79" t="s">
        <v>783</v>
      </c>
      <c r="P8569" s="79" t="s">
        <v>754</v>
      </c>
    </row>
    <row r="8570" spans="11:16">
      <c r="K8570" s="362">
        <v>53919</v>
      </c>
      <c r="L8570" s="79" t="s">
        <v>771</v>
      </c>
      <c r="N8570" s="79" t="s">
        <v>776</v>
      </c>
      <c r="O8570" s="79" t="s">
        <v>783</v>
      </c>
      <c r="P8570" s="79" t="s">
        <v>780</v>
      </c>
    </row>
    <row r="8571" spans="11:16">
      <c r="K8571" s="362">
        <v>53920</v>
      </c>
      <c r="L8571" s="79" t="s">
        <v>772</v>
      </c>
      <c r="N8571" s="79" t="s">
        <v>784</v>
      </c>
      <c r="O8571" s="79" t="s">
        <v>752</v>
      </c>
      <c r="P8571" s="79" t="s">
        <v>754</v>
      </c>
    </row>
    <row r="8572" spans="11:16">
      <c r="K8572" s="362">
        <v>53921</v>
      </c>
      <c r="L8572" s="79" t="s">
        <v>773</v>
      </c>
      <c r="N8572" s="79" t="s">
        <v>750</v>
      </c>
      <c r="O8572" s="79" t="s">
        <v>787</v>
      </c>
      <c r="P8572" s="79" t="s">
        <v>785</v>
      </c>
    </row>
    <row r="8573" spans="11:16">
      <c r="K8573" s="362">
        <v>53922</v>
      </c>
      <c r="L8573" s="79" t="s">
        <v>774</v>
      </c>
      <c r="N8573" s="79" t="s">
        <v>750</v>
      </c>
      <c r="O8573" s="79" t="s">
        <v>753</v>
      </c>
      <c r="P8573" s="79" t="s">
        <v>754</v>
      </c>
    </row>
    <row r="8574" spans="11:16">
      <c r="K8574" s="362">
        <v>53923</v>
      </c>
      <c r="L8574" s="79" t="s">
        <v>767</v>
      </c>
      <c r="N8574" s="79" t="s">
        <v>754</v>
      </c>
      <c r="O8574" s="79" t="s">
        <v>779</v>
      </c>
      <c r="P8574" s="79" t="s">
        <v>752</v>
      </c>
    </row>
    <row r="8575" spans="11:16">
      <c r="K8575" s="362">
        <v>53924</v>
      </c>
      <c r="L8575" s="79" t="s">
        <v>769</v>
      </c>
      <c r="N8575" s="79" t="s">
        <v>754</v>
      </c>
      <c r="O8575" s="79" t="s">
        <v>750</v>
      </c>
      <c r="P8575" s="79" t="s">
        <v>753</v>
      </c>
    </row>
    <row r="8576" spans="11:16">
      <c r="K8576" s="362">
        <v>53925</v>
      </c>
      <c r="L8576" s="79" t="s">
        <v>770</v>
      </c>
      <c r="N8576" s="79" t="s">
        <v>780</v>
      </c>
      <c r="O8576" s="79" t="s">
        <v>750</v>
      </c>
      <c r="P8576" s="79" t="s">
        <v>752</v>
      </c>
    </row>
    <row r="8577" spans="11:16">
      <c r="K8577" s="362">
        <v>53926</v>
      </c>
      <c r="L8577" s="79" t="s">
        <v>771</v>
      </c>
      <c r="N8577" s="79" t="s">
        <v>754</v>
      </c>
      <c r="O8577" s="79" t="s">
        <v>779</v>
      </c>
      <c r="P8577" s="79" t="s">
        <v>783</v>
      </c>
    </row>
    <row r="8578" spans="11:16">
      <c r="K8578" s="362">
        <v>53927</v>
      </c>
      <c r="L8578" s="79" t="s">
        <v>772</v>
      </c>
      <c r="N8578" s="79" t="s">
        <v>754</v>
      </c>
      <c r="O8578" s="79" t="s">
        <v>750</v>
      </c>
      <c r="P8578" s="79" t="s">
        <v>752</v>
      </c>
    </row>
    <row r="8579" spans="11:16">
      <c r="K8579" s="362">
        <v>53928</v>
      </c>
      <c r="L8579" s="79" t="s">
        <v>773</v>
      </c>
      <c r="N8579" s="79" t="s">
        <v>785</v>
      </c>
      <c r="O8579" s="79" t="s">
        <v>781</v>
      </c>
      <c r="P8579" s="79" t="s">
        <v>782</v>
      </c>
    </row>
    <row r="8580" spans="11:16">
      <c r="K8580" s="362">
        <v>53929</v>
      </c>
      <c r="L8580" s="79" t="s">
        <v>774</v>
      </c>
      <c r="N8580" s="79" t="s">
        <v>754</v>
      </c>
      <c r="O8580" s="79" t="s">
        <v>776</v>
      </c>
      <c r="P8580" s="79" t="s">
        <v>753</v>
      </c>
    </row>
    <row r="8581" spans="11:16">
      <c r="K8581" s="362">
        <v>53930</v>
      </c>
      <c r="L8581" s="79" t="s">
        <v>767</v>
      </c>
      <c r="N8581" s="79" t="s">
        <v>752</v>
      </c>
      <c r="O8581" s="79" t="s">
        <v>754</v>
      </c>
      <c r="P8581" s="79" t="s">
        <v>779</v>
      </c>
    </row>
    <row r="8582" spans="11:16">
      <c r="K8582" s="362">
        <v>53931</v>
      </c>
      <c r="L8582" s="79" t="s">
        <v>769</v>
      </c>
      <c r="N8582" s="79" t="s">
        <v>753</v>
      </c>
      <c r="O8582" s="79" t="s">
        <v>775</v>
      </c>
      <c r="P8582" s="79" t="s">
        <v>751</v>
      </c>
    </row>
    <row r="8583" spans="11:16">
      <c r="K8583" s="362">
        <v>53932</v>
      </c>
      <c r="L8583" s="79" t="s">
        <v>770</v>
      </c>
      <c r="N8583" s="79" t="s">
        <v>783</v>
      </c>
      <c r="O8583" s="79" t="s">
        <v>780</v>
      </c>
      <c r="P8583" s="79" t="s">
        <v>776</v>
      </c>
    </row>
    <row r="8584" spans="11:16">
      <c r="K8584" s="362">
        <v>53933</v>
      </c>
      <c r="L8584" s="79" t="s">
        <v>771</v>
      </c>
      <c r="N8584" s="79" t="s">
        <v>752</v>
      </c>
      <c r="O8584" s="79" t="s">
        <v>785</v>
      </c>
      <c r="P8584" s="79" t="s">
        <v>776</v>
      </c>
    </row>
    <row r="8585" spans="11:16">
      <c r="K8585" s="362">
        <v>53934</v>
      </c>
      <c r="L8585" s="79" t="s">
        <v>772</v>
      </c>
      <c r="N8585" s="79" t="s">
        <v>752</v>
      </c>
      <c r="O8585" s="79" t="s">
        <v>785</v>
      </c>
      <c r="P8585" s="79" t="s">
        <v>750</v>
      </c>
    </row>
    <row r="8586" spans="11:16">
      <c r="K8586" s="362">
        <v>53935</v>
      </c>
      <c r="L8586" s="79" t="s">
        <v>773</v>
      </c>
      <c r="N8586" s="79" t="s">
        <v>783</v>
      </c>
      <c r="O8586" s="79" t="s">
        <v>754</v>
      </c>
      <c r="P8586" s="79" t="s">
        <v>784</v>
      </c>
    </row>
    <row r="8587" spans="11:16">
      <c r="K8587" s="362">
        <v>53936</v>
      </c>
      <c r="L8587" s="79" t="s">
        <v>774</v>
      </c>
      <c r="N8587" s="79" t="s">
        <v>752</v>
      </c>
      <c r="O8587" s="79" t="s">
        <v>754</v>
      </c>
      <c r="P8587" s="79" t="s">
        <v>781</v>
      </c>
    </row>
    <row r="8588" spans="11:16">
      <c r="K8588" s="362">
        <v>53937</v>
      </c>
      <c r="L8588" s="79" t="s">
        <v>767</v>
      </c>
      <c r="N8588" s="79" t="s">
        <v>776</v>
      </c>
      <c r="O8588" s="79" t="s">
        <v>783</v>
      </c>
      <c r="P8588" s="79" t="s">
        <v>789</v>
      </c>
    </row>
    <row r="8589" spans="11:16">
      <c r="K8589" s="362">
        <v>53938</v>
      </c>
      <c r="L8589" s="79" t="s">
        <v>769</v>
      </c>
      <c r="N8589" s="79" t="s">
        <v>791</v>
      </c>
      <c r="O8589" s="79" t="s">
        <v>777</v>
      </c>
      <c r="P8589" s="79" t="s">
        <v>754</v>
      </c>
    </row>
    <row r="8590" spans="11:16">
      <c r="K8590" s="362">
        <v>53939</v>
      </c>
      <c r="L8590" s="79" t="s">
        <v>770</v>
      </c>
      <c r="N8590" s="79" t="s">
        <v>781</v>
      </c>
      <c r="O8590" s="79" t="s">
        <v>787</v>
      </c>
      <c r="P8590" s="79" t="s">
        <v>785</v>
      </c>
    </row>
    <row r="8591" spans="11:16">
      <c r="K8591" s="362">
        <v>53940</v>
      </c>
      <c r="L8591" s="79" t="s">
        <v>771</v>
      </c>
      <c r="N8591" s="79" t="s">
        <v>751</v>
      </c>
      <c r="O8591" s="79" t="s">
        <v>777</v>
      </c>
      <c r="P8591" s="79" t="s">
        <v>780</v>
      </c>
    </row>
    <row r="8592" spans="11:16">
      <c r="K8592" s="362">
        <v>53941</v>
      </c>
      <c r="L8592" s="79" t="s">
        <v>772</v>
      </c>
      <c r="N8592" s="79" t="s">
        <v>750</v>
      </c>
      <c r="O8592" s="79" t="s">
        <v>783</v>
      </c>
      <c r="P8592" s="79" t="s">
        <v>780</v>
      </c>
    </row>
    <row r="8593" spans="11:16">
      <c r="K8593" s="362">
        <v>53942</v>
      </c>
      <c r="L8593" s="79" t="s">
        <v>773</v>
      </c>
      <c r="N8593" s="79" t="s">
        <v>781</v>
      </c>
      <c r="O8593" s="79" t="s">
        <v>787</v>
      </c>
      <c r="P8593" s="79" t="s">
        <v>775</v>
      </c>
    </row>
    <row r="8594" spans="11:16">
      <c r="K8594" s="362">
        <v>53943</v>
      </c>
      <c r="L8594" s="79" t="s">
        <v>774</v>
      </c>
      <c r="N8594" s="79" t="s">
        <v>750</v>
      </c>
      <c r="O8594" s="79" t="s">
        <v>783</v>
      </c>
      <c r="P8594" s="79" t="s">
        <v>775</v>
      </c>
    </row>
    <row r="8595" spans="11:16">
      <c r="K8595" s="362">
        <v>53944</v>
      </c>
      <c r="L8595" s="79" t="s">
        <v>767</v>
      </c>
      <c r="N8595" s="79" t="s">
        <v>780</v>
      </c>
      <c r="O8595" s="79" t="s">
        <v>784</v>
      </c>
      <c r="P8595" s="79" t="s">
        <v>752</v>
      </c>
    </row>
    <row r="8596" spans="11:16">
      <c r="K8596" s="362">
        <v>53945</v>
      </c>
      <c r="L8596" s="79" t="s">
        <v>769</v>
      </c>
      <c r="N8596" s="79" t="s">
        <v>754</v>
      </c>
      <c r="O8596" s="79" t="s">
        <v>750</v>
      </c>
      <c r="P8596" s="79" t="s">
        <v>787</v>
      </c>
    </row>
    <row r="8597" spans="11:16">
      <c r="K8597" s="362">
        <v>53946</v>
      </c>
      <c r="L8597" s="79" t="s">
        <v>770</v>
      </c>
      <c r="N8597" s="79" t="s">
        <v>785</v>
      </c>
      <c r="O8597" s="79" t="s">
        <v>750</v>
      </c>
      <c r="P8597" s="79" t="s">
        <v>753</v>
      </c>
    </row>
    <row r="8598" spans="11:16">
      <c r="K8598" s="362">
        <v>53947</v>
      </c>
      <c r="L8598" s="79" t="s">
        <v>771</v>
      </c>
      <c r="N8598" s="79" t="s">
        <v>754</v>
      </c>
      <c r="O8598" s="79" t="s">
        <v>750</v>
      </c>
      <c r="P8598" s="79" t="s">
        <v>782</v>
      </c>
    </row>
    <row r="8599" spans="11:16">
      <c r="K8599" s="362">
        <v>53948</v>
      </c>
      <c r="L8599" s="79" t="s">
        <v>772</v>
      </c>
      <c r="N8599" s="79" t="s">
        <v>754</v>
      </c>
      <c r="O8599" s="79" t="s">
        <v>750</v>
      </c>
      <c r="P8599" s="79" t="s">
        <v>752</v>
      </c>
    </row>
    <row r="8600" spans="11:16">
      <c r="K8600" s="362">
        <v>53949</v>
      </c>
      <c r="L8600" s="79" t="s">
        <v>773</v>
      </c>
      <c r="N8600" s="79" t="s">
        <v>758</v>
      </c>
      <c r="O8600" s="79" t="s">
        <v>779</v>
      </c>
      <c r="P8600" s="79" t="s">
        <v>752</v>
      </c>
    </row>
    <row r="8601" spans="11:16">
      <c r="K8601" s="362">
        <v>53950</v>
      </c>
      <c r="L8601" s="79" t="s">
        <v>774</v>
      </c>
      <c r="N8601" s="79" t="s">
        <v>754</v>
      </c>
      <c r="O8601" s="79" t="s">
        <v>750</v>
      </c>
      <c r="P8601" s="79" t="s">
        <v>782</v>
      </c>
    </row>
    <row r="8602" spans="11:16">
      <c r="K8602" s="362">
        <v>53951</v>
      </c>
      <c r="L8602" s="79" t="s">
        <v>767</v>
      </c>
      <c r="N8602" s="79" t="s">
        <v>783</v>
      </c>
      <c r="O8602" s="79" t="s">
        <v>754</v>
      </c>
      <c r="P8602" s="79" t="s">
        <v>750</v>
      </c>
    </row>
    <row r="8603" spans="11:16">
      <c r="K8603" s="362">
        <v>53952</v>
      </c>
      <c r="L8603" s="79" t="s">
        <v>769</v>
      </c>
      <c r="N8603" s="79" t="s">
        <v>752</v>
      </c>
      <c r="O8603" s="79" t="s">
        <v>785</v>
      </c>
      <c r="P8603" s="79" t="s">
        <v>781</v>
      </c>
    </row>
    <row r="8604" spans="11:16">
      <c r="K8604" s="362">
        <v>53953</v>
      </c>
      <c r="L8604" s="79" t="s">
        <v>770</v>
      </c>
      <c r="N8604" s="79" t="s">
        <v>782</v>
      </c>
      <c r="O8604" s="79" t="s">
        <v>754</v>
      </c>
      <c r="P8604" s="79" t="s">
        <v>776</v>
      </c>
    </row>
    <row r="8605" spans="11:16">
      <c r="K8605" s="362">
        <v>53954</v>
      </c>
      <c r="L8605" s="79" t="s">
        <v>771</v>
      </c>
      <c r="N8605" s="79" t="s">
        <v>753</v>
      </c>
      <c r="O8605" s="79" t="s">
        <v>754</v>
      </c>
      <c r="P8605" s="79" t="s">
        <v>750</v>
      </c>
    </row>
    <row r="8606" spans="11:16">
      <c r="K8606" s="362">
        <v>53955</v>
      </c>
      <c r="L8606" s="79" t="s">
        <v>772</v>
      </c>
      <c r="N8606" s="79" t="s">
        <v>782</v>
      </c>
      <c r="O8606" s="79" t="s">
        <v>758</v>
      </c>
      <c r="P8606" s="79" t="s">
        <v>776</v>
      </c>
    </row>
    <row r="8607" spans="11:16">
      <c r="K8607" s="362">
        <v>53956</v>
      </c>
      <c r="L8607" s="79" t="s">
        <v>773</v>
      </c>
      <c r="N8607" s="79" t="s">
        <v>753</v>
      </c>
      <c r="O8607" s="79" t="s">
        <v>775</v>
      </c>
      <c r="P8607" s="79" t="s">
        <v>779</v>
      </c>
    </row>
    <row r="8608" spans="11:16">
      <c r="K8608" s="362">
        <v>53957</v>
      </c>
      <c r="L8608" s="79" t="s">
        <v>774</v>
      </c>
      <c r="N8608" s="79" t="s">
        <v>783</v>
      </c>
      <c r="O8608" s="79" t="s">
        <v>754</v>
      </c>
      <c r="P8608" s="79" t="s">
        <v>781</v>
      </c>
    </row>
    <row r="8609" spans="11:16">
      <c r="K8609" s="362">
        <v>53958</v>
      </c>
      <c r="L8609" s="79" t="s">
        <v>767</v>
      </c>
      <c r="N8609" s="79" t="s">
        <v>776</v>
      </c>
      <c r="O8609" s="79" t="s">
        <v>752</v>
      </c>
      <c r="P8609" s="79" t="s">
        <v>754</v>
      </c>
    </row>
    <row r="8610" spans="11:16">
      <c r="K8610" s="362">
        <v>53959</v>
      </c>
      <c r="L8610" s="79" t="s">
        <v>769</v>
      </c>
      <c r="N8610" s="79" t="s">
        <v>750</v>
      </c>
      <c r="O8610" s="79" t="s">
        <v>752</v>
      </c>
      <c r="P8610" s="79" t="s">
        <v>785</v>
      </c>
    </row>
    <row r="8611" spans="11:16">
      <c r="K8611" s="362">
        <v>53960</v>
      </c>
      <c r="L8611" s="79" t="s">
        <v>770</v>
      </c>
      <c r="N8611" s="79" t="s">
        <v>776</v>
      </c>
      <c r="O8611" s="79" t="s">
        <v>752</v>
      </c>
      <c r="P8611" s="79" t="s">
        <v>775</v>
      </c>
    </row>
    <row r="8612" spans="11:16">
      <c r="K8612" s="362">
        <v>53961</v>
      </c>
      <c r="L8612" s="79" t="s">
        <v>771</v>
      </c>
      <c r="N8612" s="79" t="s">
        <v>750</v>
      </c>
      <c r="O8612" s="79" t="s">
        <v>752</v>
      </c>
      <c r="P8612" s="79" t="s">
        <v>754</v>
      </c>
    </row>
    <row r="8613" spans="11:16">
      <c r="K8613" s="362">
        <v>53962</v>
      </c>
      <c r="L8613" s="79" t="s">
        <v>772</v>
      </c>
      <c r="N8613" s="79" t="s">
        <v>776</v>
      </c>
      <c r="O8613" s="79" t="s">
        <v>782</v>
      </c>
      <c r="P8613" s="79" t="s">
        <v>754</v>
      </c>
    </row>
    <row r="8614" spans="11:16">
      <c r="K8614" s="362">
        <v>53963</v>
      </c>
      <c r="L8614" s="79" t="s">
        <v>773</v>
      </c>
      <c r="N8614" s="79" t="s">
        <v>781</v>
      </c>
      <c r="O8614" s="79" t="s">
        <v>783</v>
      </c>
      <c r="P8614" s="79" t="s">
        <v>754</v>
      </c>
    </row>
    <row r="8615" spans="11:16">
      <c r="K8615" s="362">
        <v>53964</v>
      </c>
      <c r="L8615" s="79" t="s">
        <v>774</v>
      </c>
      <c r="N8615" s="79" t="s">
        <v>750</v>
      </c>
      <c r="O8615" s="79" t="s">
        <v>752</v>
      </c>
      <c r="P8615" s="79" t="s">
        <v>754</v>
      </c>
    </row>
    <row r="8616" spans="11:16">
      <c r="K8616" s="362">
        <v>53965</v>
      </c>
      <c r="L8616" s="79" t="s">
        <v>767</v>
      </c>
      <c r="N8616" s="79" t="s">
        <v>785</v>
      </c>
      <c r="O8616" s="79" t="s">
        <v>776</v>
      </c>
      <c r="P8616" s="79" t="s">
        <v>752</v>
      </c>
    </row>
    <row r="8617" spans="11:16">
      <c r="K8617" s="362">
        <v>53966</v>
      </c>
      <c r="L8617" s="79" t="s">
        <v>769</v>
      </c>
      <c r="N8617" s="79" t="s">
        <v>775</v>
      </c>
      <c r="O8617" s="79" t="s">
        <v>750</v>
      </c>
      <c r="P8617" s="79" t="s">
        <v>752</v>
      </c>
    </row>
    <row r="8618" spans="11:16">
      <c r="K8618" s="362">
        <v>53967</v>
      </c>
      <c r="L8618" s="79" t="s">
        <v>770</v>
      </c>
      <c r="N8618" s="79" t="s">
        <v>754</v>
      </c>
      <c r="O8618" s="79" t="s">
        <v>776</v>
      </c>
      <c r="P8618" s="79" t="s">
        <v>782</v>
      </c>
    </row>
    <row r="8619" spans="11:16">
      <c r="K8619" s="362">
        <v>53968</v>
      </c>
      <c r="L8619" s="79" t="s">
        <v>771</v>
      </c>
      <c r="N8619" s="79" t="s">
        <v>754</v>
      </c>
      <c r="O8619" s="79" t="s">
        <v>750</v>
      </c>
      <c r="P8619" s="79" t="s">
        <v>752</v>
      </c>
    </row>
    <row r="8620" spans="11:16">
      <c r="K8620" s="362">
        <v>53969</v>
      </c>
      <c r="L8620" s="79" t="s">
        <v>772</v>
      </c>
      <c r="N8620" s="79" t="s">
        <v>754</v>
      </c>
      <c r="O8620" s="79" t="s">
        <v>776</v>
      </c>
      <c r="P8620" s="79" t="s">
        <v>782</v>
      </c>
    </row>
    <row r="8621" spans="11:16">
      <c r="K8621" s="362">
        <v>53970</v>
      </c>
      <c r="L8621" s="79" t="s">
        <v>773</v>
      </c>
      <c r="N8621" s="79" t="s">
        <v>754</v>
      </c>
      <c r="O8621" s="79" t="s">
        <v>751</v>
      </c>
      <c r="P8621" s="79" t="s">
        <v>782</v>
      </c>
    </row>
    <row r="8622" spans="11:16">
      <c r="K8622" s="362">
        <v>53971</v>
      </c>
      <c r="L8622" s="79" t="s">
        <v>774</v>
      </c>
      <c r="N8622" s="79" t="s">
        <v>754</v>
      </c>
      <c r="O8622" s="79" t="s">
        <v>776</v>
      </c>
      <c r="P8622" s="79" t="s">
        <v>752</v>
      </c>
    </row>
    <row r="8623" spans="11:16">
      <c r="K8623" s="362">
        <v>53972</v>
      </c>
      <c r="L8623" s="79" t="s">
        <v>767</v>
      </c>
      <c r="N8623" s="79" t="s">
        <v>777</v>
      </c>
      <c r="O8623" s="79" t="s">
        <v>754</v>
      </c>
      <c r="P8623" s="79" t="s">
        <v>750</v>
      </c>
    </row>
    <row r="8624" spans="11:16">
      <c r="K8624" s="362">
        <v>53973</v>
      </c>
      <c r="L8624" s="79" t="s">
        <v>769</v>
      </c>
      <c r="N8624" s="79" t="s">
        <v>752</v>
      </c>
      <c r="O8624" s="79" t="s">
        <v>790</v>
      </c>
      <c r="P8624" s="79" t="s">
        <v>750</v>
      </c>
    </row>
    <row r="8625" spans="11:16">
      <c r="K8625" s="362">
        <v>53974</v>
      </c>
      <c r="L8625" s="79" t="s">
        <v>770</v>
      </c>
      <c r="N8625" s="79" t="s">
        <v>782</v>
      </c>
      <c r="O8625" s="79" t="s">
        <v>754</v>
      </c>
      <c r="P8625" s="79" t="s">
        <v>779</v>
      </c>
    </row>
    <row r="8626" spans="11:16">
      <c r="K8626" s="362">
        <v>53975</v>
      </c>
      <c r="L8626" s="79" t="s">
        <v>771</v>
      </c>
      <c r="N8626" s="79" t="s">
        <v>777</v>
      </c>
      <c r="O8626" s="79" t="s">
        <v>754</v>
      </c>
      <c r="P8626" s="79" t="s">
        <v>781</v>
      </c>
    </row>
    <row r="8627" spans="11:16">
      <c r="K8627" s="362">
        <v>53976</v>
      </c>
      <c r="L8627" s="79" t="s">
        <v>772</v>
      </c>
      <c r="N8627" s="79" t="s">
        <v>752</v>
      </c>
      <c r="O8627" s="79" t="s">
        <v>790</v>
      </c>
      <c r="P8627" s="79" t="s">
        <v>779</v>
      </c>
    </row>
    <row r="8628" spans="11:16">
      <c r="K8628" s="362">
        <v>53977</v>
      </c>
      <c r="L8628" s="79" t="s">
        <v>773</v>
      </c>
      <c r="N8628" s="79" t="s">
        <v>783</v>
      </c>
      <c r="O8628" s="79" t="s">
        <v>754</v>
      </c>
      <c r="P8628" s="79" t="s">
        <v>781</v>
      </c>
    </row>
    <row r="8629" spans="11:16">
      <c r="K8629" s="362">
        <v>53978</v>
      </c>
      <c r="L8629" s="79" t="s">
        <v>774</v>
      </c>
      <c r="N8629" s="79" t="s">
        <v>752</v>
      </c>
      <c r="O8629" s="79" t="s">
        <v>754</v>
      </c>
      <c r="P8629" s="79" t="s">
        <v>792</v>
      </c>
    </row>
    <row r="8630" spans="11:16">
      <c r="K8630" s="362">
        <v>53979</v>
      </c>
      <c r="L8630" s="79" t="s">
        <v>767</v>
      </c>
      <c r="N8630" s="79" t="s">
        <v>750</v>
      </c>
      <c r="O8630" s="79" t="s">
        <v>782</v>
      </c>
      <c r="P8630" s="79" t="s">
        <v>754</v>
      </c>
    </row>
    <row r="8631" spans="11:16">
      <c r="K8631" s="362">
        <v>53980</v>
      </c>
      <c r="L8631" s="79" t="s">
        <v>769</v>
      </c>
      <c r="N8631" s="79" t="s">
        <v>750</v>
      </c>
      <c r="O8631" s="79" t="s">
        <v>752</v>
      </c>
      <c r="P8631" s="79" t="s">
        <v>754</v>
      </c>
    </row>
    <row r="8632" spans="11:16">
      <c r="K8632" s="362">
        <v>53981</v>
      </c>
      <c r="L8632" s="79" t="s">
        <v>770</v>
      </c>
      <c r="N8632" s="79" t="s">
        <v>781</v>
      </c>
      <c r="O8632" s="79" t="s">
        <v>782</v>
      </c>
      <c r="P8632" s="79" t="s">
        <v>754</v>
      </c>
    </row>
    <row r="8633" spans="11:16">
      <c r="K8633" s="362">
        <v>53982</v>
      </c>
      <c r="L8633" s="79" t="s">
        <v>771</v>
      </c>
      <c r="N8633" s="79" t="s">
        <v>750</v>
      </c>
      <c r="O8633" s="79" t="s">
        <v>753</v>
      </c>
      <c r="P8633" s="79" t="s">
        <v>775</v>
      </c>
    </row>
    <row r="8634" spans="11:16">
      <c r="K8634" s="362">
        <v>53983</v>
      </c>
      <c r="L8634" s="79" t="s">
        <v>772</v>
      </c>
      <c r="N8634" s="79" t="s">
        <v>750</v>
      </c>
      <c r="O8634" s="79" t="s">
        <v>752</v>
      </c>
      <c r="P8634" s="79" t="s">
        <v>785</v>
      </c>
    </row>
    <row r="8635" spans="11:16">
      <c r="K8635" s="362">
        <v>53984</v>
      </c>
      <c r="L8635" s="79" t="s">
        <v>773</v>
      </c>
      <c r="N8635" s="79" t="s">
        <v>776</v>
      </c>
      <c r="O8635" s="79" t="s">
        <v>777</v>
      </c>
      <c r="P8635" s="79" t="s">
        <v>754</v>
      </c>
    </row>
    <row r="8636" spans="11:16">
      <c r="K8636" s="362">
        <v>53985</v>
      </c>
      <c r="L8636" s="79" t="s">
        <v>774</v>
      </c>
      <c r="N8636" s="79" t="s">
        <v>750</v>
      </c>
      <c r="O8636" s="79" t="s">
        <v>783</v>
      </c>
      <c r="P8636" s="79" t="s">
        <v>754</v>
      </c>
    </row>
    <row r="8637" spans="11:16">
      <c r="K8637" s="362">
        <v>53986</v>
      </c>
      <c r="L8637" s="79" t="s">
        <v>767</v>
      </c>
      <c r="N8637" s="79" t="s">
        <v>789</v>
      </c>
      <c r="O8637" s="79" t="s">
        <v>750</v>
      </c>
      <c r="P8637" s="79" t="s">
        <v>752</v>
      </c>
    </row>
    <row r="8638" spans="11:16">
      <c r="K8638" s="362">
        <v>53987</v>
      </c>
      <c r="L8638" s="79" t="s">
        <v>769</v>
      </c>
      <c r="N8638" s="79" t="s">
        <v>758</v>
      </c>
      <c r="O8638" s="79" t="s">
        <v>750</v>
      </c>
      <c r="P8638" s="79" t="s">
        <v>752</v>
      </c>
    </row>
    <row r="8639" spans="11:16">
      <c r="K8639" s="362">
        <v>53988</v>
      </c>
      <c r="L8639" s="79" t="s">
        <v>770</v>
      </c>
      <c r="N8639" s="79" t="s">
        <v>785</v>
      </c>
      <c r="O8639" s="79" t="s">
        <v>776</v>
      </c>
      <c r="P8639" s="79" t="s">
        <v>782</v>
      </c>
    </row>
    <row r="8640" spans="11:16">
      <c r="K8640" s="362">
        <v>53989</v>
      </c>
      <c r="L8640" s="79" t="s">
        <v>771</v>
      </c>
      <c r="N8640" s="79" t="s">
        <v>780</v>
      </c>
      <c r="O8640" s="79" t="s">
        <v>750</v>
      </c>
      <c r="P8640" s="79" t="s">
        <v>753</v>
      </c>
    </row>
    <row r="8641" spans="11:16">
      <c r="K8641" s="362">
        <v>53990</v>
      </c>
      <c r="L8641" s="79" t="s">
        <v>772</v>
      </c>
      <c r="N8641" s="79" t="s">
        <v>775</v>
      </c>
      <c r="O8641" s="79" t="s">
        <v>750</v>
      </c>
      <c r="P8641" s="79" t="s">
        <v>777</v>
      </c>
    </row>
    <row r="8642" spans="11:16">
      <c r="K8642" s="362">
        <v>53991</v>
      </c>
      <c r="L8642" s="79" t="s">
        <v>773</v>
      </c>
      <c r="N8642" s="79" t="s">
        <v>775</v>
      </c>
      <c r="O8642" s="79" t="s">
        <v>776</v>
      </c>
      <c r="P8642" s="79" t="s">
        <v>783</v>
      </c>
    </row>
    <row r="8643" spans="11:16">
      <c r="K8643" s="362">
        <v>53992</v>
      </c>
      <c r="L8643" s="79" t="s">
        <v>774</v>
      </c>
      <c r="N8643" s="79" t="s">
        <v>780</v>
      </c>
      <c r="O8643" s="79" t="s">
        <v>784</v>
      </c>
      <c r="P8643" s="79" t="s">
        <v>752</v>
      </c>
    </row>
    <row r="8644" spans="11:16">
      <c r="K8644" s="362">
        <v>53993</v>
      </c>
      <c r="L8644" s="79" t="s">
        <v>767</v>
      </c>
      <c r="N8644" s="79" t="s">
        <v>752</v>
      </c>
      <c r="O8644" s="79" t="s">
        <v>754</v>
      </c>
      <c r="P8644" s="79" t="s">
        <v>792</v>
      </c>
    </row>
    <row r="8645" spans="11:16">
      <c r="K8645" s="362">
        <v>53994</v>
      </c>
      <c r="L8645" s="79" t="s">
        <v>769</v>
      </c>
      <c r="N8645" s="79" t="s">
        <v>777</v>
      </c>
      <c r="O8645" s="79" t="s">
        <v>754</v>
      </c>
      <c r="P8645" s="79" t="s">
        <v>751</v>
      </c>
    </row>
    <row r="8646" spans="11:16">
      <c r="K8646" s="362">
        <v>53995</v>
      </c>
      <c r="L8646" s="79" t="s">
        <v>770</v>
      </c>
      <c r="N8646" s="79" t="s">
        <v>752</v>
      </c>
      <c r="O8646" s="79" t="s">
        <v>754</v>
      </c>
      <c r="P8646" s="79" t="s">
        <v>779</v>
      </c>
    </row>
    <row r="8647" spans="11:16">
      <c r="K8647" s="362">
        <v>53996</v>
      </c>
      <c r="L8647" s="79" t="s">
        <v>771</v>
      </c>
      <c r="N8647" s="79" t="s">
        <v>752</v>
      </c>
      <c r="O8647" s="79" t="s">
        <v>754</v>
      </c>
      <c r="P8647" s="79" t="s">
        <v>750</v>
      </c>
    </row>
    <row r="8648" spans="11:16">
      <c r="K8648" s="362">
        <v>53997</v>
      </c>
      <c r="L8648" s="79" t="s">
        <v>772</v>
      </c>
      <c r="N8648" s="79" t="s">
        <v>753</v>
      </c>
      <c r="O8648" s="79" t="s">
        <v>780</v>
      </c>
      <c r="P8648" s="79" t="s">
        <v>750</v>
      </c>
    </row>
    <row r="8649" spans="11:16">
      <c r="K8649" s="362">
        <v>53998</v>
      </c>
      <c r="L8649" s="79" t="s">
        <v>773</v>
      </c>
      <c r="N8649" s="79" t="s">
        <v>752</v>
      </c>
      <c r="O8649" s="79" t="s">
        <v>754</v>
      </c>
      <c r="P8649" s="79" t="s">
        <v>779</v>
      </c>
    </row>
    <row r="8650" spans="11:16">
      <c r="K8650" s="362">
        <v>53999</v>
      </c>
      <c r="L8650" s="79" t="s">
        <v>774</v>
      </c>
      <c r="N8650" s="79" t="s">
        <v>783</v>
      </c>
      <c r="O8650" s="79" t="s">
        <v>754</v>
      </c>
      <c r="P8650" s="79" t="s">
        <v>750</v>
      </c>
    </row>
    <row r="8651" spans="11:16">
      <c r="K8651" s="362">
        <v>54000</v>
      </c>
      <c r="L8651" s="79" t="s">
        <v>767</v>
      </c>
      <c r="N8651" s="79" t="s">
        <v>750</v>
      </c>
      <c r="O8651" s="79" t="s">
        <v>777</v>
      </c>
      <c r="P8651" s="79" t="s">
        <v>785</v>
      </c>
    </row>
    <row r="8652" spans="11:16">
      <c r="K8652" s="362">
        <v>54001</v>
      </c>
      <c r="L8652" s="79" t="s">
        <v>769</v>
      </c>
      <c r="N8652" s="79" t="s">
        <v>779</v>
      </c>
      <c r="O8652" s="79" t="s">
        <v>752</v>
      </c>
      <c r="P8652" s="79" t="s">
        <v>775</v>
      </c>
    </row>
    <row r="8653" spans="11:16">
      <c r="K8653" s="362">
        <v>54002</v>
      </c>
      <c r="L8653" s="79" t="s">
        <v>770</v>
      </c>
      <c r="N8653" s="79" t="s">
        <v>751</v>
      </c>
      <c r="O8653" s="79" t="s">
        <v>752</v>
      </c>
      <c r="P8653" s="79" t="s">
        <v>754</v>
      </c>
    </row>
    <row r="8654" spans="11:16">
      <c r="K8654" s="362">
        <v>54003</v>
      </c>
      <c r="L8654" s="79" t="s">
        <v>771</v>
      </c>
      <c r="N8654" s="79" t="s">
        <v>779</v>
      </c>
      <c r="O8654" s="79" t="s">
        <v>753</v>
      </c>
      <c r="P8654" s="79" t="s">
        <v>775</v>
      </c>
    </row>
    <row r="8655" spans="11:16">
      <c r="K8655" s="362">
        <v>54004</v>
      </c>
      <c r="L8655" s="79" t="s">
        <v>772</v>
      </c>
      <c r="N8655" s="79" t="s">
        <v>751</v>
      </c>
      <c r="O8655" s="79" t="s">
        <v>783</v>
      </c>
      <c r="P8655" s="79" t="s">
        <v>780</v>
      </c>
    </row>
    <row r="8656" spans="11:16">
      <c r="K8656" s="362">
        <v>54005</v>
      </c>
      <c r="L8656" s="79" t="s">
        <v>773</v>
      </c>
      <c r="N8656" s="79" t="s">
        <v>776</v>
      </c>
      <c r="O8656" s="79" t="s">
        <v>752</v>
      </c>
      <c r="P8656" s="79" t="s">
        <v>785</v>
      </c>
    </row>
    <row r="8657" spans="11:16">
      <c r="K8657" s="362">
        <v>54006</v>
      </c>
      <c r="L8657" s="79" t="s">
        <v>774</v>
      </c>
      <c r="N8657" s="79" t="s">
        <v>776</v>
      </c>
      <c r="O8657" s="79" t="s">
        <v>752</v>
      </c>
      <c r="P8657" s="79" t="s">
        <v>754</v>
      </c>
    </row>
    <row r="8658" spans="11:16">
      <c r="K8658" s="362">
        <v>54007</v>
      </c>
      <c r="L8658" s="79" t="s">
        <v>767</v>
      </c>
      <c r="N8658" s="79" t="s">
        <v>754</v>
      </c>
      <c r="O8658" s="79" t="s">
        <v>750</v>
      </c>
      <c r="P8658" s="79" t="s">
        <v>777</v>
      </c>
    </row>
    <row r="8659" spans="11:16">
      <c r="K8659" s="362">
        <v>54008</v>
      </c>
      <c r="L8659" s="79" t="s">
        <v>769</v>
      </c>
      <c r="N8659" s="79" t="s">
        <v>775</v>
      </c>
      <c r="O8659" s="79" t="s">
        <v>750</v>
      </c>
      <c r="P8659" s="79" t="s">
        <v>783</v>
      </c>
    </row>
    <row r="8660" spans="11:16">
      <c r="K8660" s="362">
        <v>54009</v>
      </c>
      <c r="L8660" s="79" t="s">
        <v>770</v>
      </c>
      <c r="N8660" s="79" t="s">
        <v>754</v>
      </c>
      <c r="O8660" s="79" t="s">
        <v>750</v>
      </c>
      <c r="P8660" s="79" t="s">
        <v>752</v>
      </c>
    </row>
    <row r="8661" spans="11:16">
      <c r="K8661" s="362">
        <v>54010</v>
      </c>
      <c r="L8661" s="79" t="s">
        <v>771</v>
      </c>
      <c r="N8661" s="79" t="s">
        <v>775</v>
      </c>
      <c r="O8661" s="79" t="s">
        <v>779</v>
      </c>
      <c r="P8661" s="79" t="s">
        <v>752</v>
      </c>
    </row>
    <row r="8662" spans="11:16">
      <c r="K8662" s="362">
        <v>54011</v>
      </c>
      <c r="L8662" s="79" t="s">
        <v>772</v>
      </c>
      <c r="N8662" s="79" t="s">
        <v>754</v>
      </c>
      <c r="O8662" s="79" t="s">
        <v>750</v>
      </c>
      <c r="P8662" s="79" t="s">
        <v>752</v>
      </c>
    </row>
    <row r="8663" spans="11:16">
      <c r="K8663" s="362">
        <v>54012</v>
      </c>
      <c r="L8663" s="79" t="s">
        <v>773</v>
      </c>
      <c r="N8663" s="79" t="s">
        <v>775</v>
      </c>
      <c r="O8663" s="79" t="s">
        <v>779</v>
      </c>
      <c r="P8663" s="79" t="s">
        <v>752</v>
      </c>
    </row>
    <row r="8664" spans="11:16">
      <c r="K8664" s="362">
        <v>54013</v>
      </c>
      <c r="L8664" s="79" t="s">
        <v>774</v>
      </c>
      <c r="N8664" s="79" t="s">
        <v>758</v>
      </c>
      <c r="O8664" s="79" t="s">
        <v>779</v>
      </c>
      <c r="P8664" s="79" t="s">
        <v>752</v>
      </c>
    </row>
    <row r="8665" spans="11:16">
      <c r="K8665" s="362">
        <v>54014</v>
      </c>
      <c r="L8665" s="79" t="s">
        <v>767</v>
      </c>
      <c r="N8665" s="79" t="s">
        <v>783</v>
      </c>
      <c r="O8665" s="79" t="s">
        <v>754</v>
      </c>
      <c r="P8665" s="79" t="s">
        <v>781</v>
      </c>
    </row>
    <row r="8666" spans="11:16">
      <c r="K8666" s="362">
        <v>54015</v>
      </c>
      <c r="L8666" s="79" t="s">
        <v>769</v>
      </c>
      <c r="N8666" s="79" t="s">
        <v>752</v>
      </c>
      <c r="O8666" s="79" t="s">
        <v>754</v>
      </c>
      <c r="P8666" s="79" t="s">
        <v>750</v>
      </c>
    </row>
    <row r="8667" spans="11:16">
      <c r="K8667" s="362">
        <v>54016</v>
      </c>
      <c r="L8667" s="79" t="s">
        <v>770</v>
      </c>
      <c r="N8667" s="79" t="s">
        <v>778</v>
      </c>
      <c r="O8667" s="79" t="s">
        <v>754</v>
      </c>
      <c r="P8667" s="79" t="s">
        <v>779</v>
      </c>
    </row>
    <row r="8668" spans="11:16">
      <c r="K8668" s="362">
        <v>54017</v>
      </c>
      <c r="L8668" s="79" t="s">
        <v>771</v>
      </c>
      <c r="N8668" s="79" t="s">
        <v>752</v>
      </c>
      <c r="O8668" s="79" t="s">
        <v>780</v>
      </c>
      <c r="P8668" s="79" t="s">
        <v>781</v>
      </c>
    </row>
    <row r="8669" spans="11:16">
      <c r="K8669" s="362">
        <v>54018</v>
      </c>
      <c r="L8669" s="79" t="s">
        <v>772</v>
      </c>
      <c r="N8669" s="79" t="s">
        <v>752</v>
      </c>
      <c r="O8669" s="79" t="s">
        <v>785</v>
      </c>
      <c r="P8669" s="79" t="s">
        <v>750</v>
      </c>
    </row>
    <row r="8670" spans="11:16">
      <c r="K8670" s="362">
        <v>54019</v>
      </c>
      <c r="L8670" s="79" t="s">
        <v>773</v>
      </c>
      <c r="N8670" s="79" t="s">
        <v>778</v>
      </c>
      <c r="O8670" s="79" t="s">
        <v>780</v>
      </c>
      <c r="P8670" s="79" t="s">
        <v>779</v>
      </c>
    </row>
    <row r="8671" spans="11:16">
      <c r="K8671" s="362">
        <v>54020</v>
      </c>
      <c r="L8671" s="79" t="s">
        <v>774</v>
      </c>
      <c r="N8671" s="79" t="s">
        <v>777</v>
      </c>
      <c r="O8671" s="79" t="s">
        <v>775</v>
      </c>
      <c r="P8671" s="79" t="s">
        <v>784</v>
      </c>
    </row>
    <row r="8672" spans="11:16">
      <c r="K8672" s="362">
        <v>54021</v>
      </c>
      <c r="L8672" s="79" t="s">
        <v>767</v>
      </c>
      <c r="N8672" s="79" t="s">
        <v>750</v>
      </c>
      <c r="O8672" s="79" t="s">
        <v>752</v>
      </c>
      <c r="P8672" s="79" t="s">
        <v>758</v>
      </c>
    </row>
    <row r="8673" spans="11:16">
      <c r="K8673" s="362">
        <v>54022</v>
      </c>
      <c r="L8673" s="79" t="s">
        <v>769</v>
      </c>
      <c r="N8673" s="79" t="s">
        <v>781</v>
      </c>
      <c r="O8673" s="79" t="s">
        <v>777</v>
      </c>
      <c r="P8673" s="79" t="s">
        <v>785</v>
      </c>
    </row>
    <row r="8674" spans="11:16">
      <c r="K8674" s="362">
        <v>54023</v>
      </c>
      <c r="L8674" s="79" t="s">
        <v>770</v>
      </c>
      <c r="N8674" s="79" t="s">
        <v>791</v>
      </c>
      <c r="O8674" s="79" t="s">
        <v>782</v>
      </c>
      <c r="P8674" s="79" t="s">
        <v>775</v>
      </c>
    </row>
    <row r="8675" spans="11:16">
      <c r="K8675" s="362">
        <v>54024</v>
      </c>
      <c r="L8675" s="79" t="s">
        <v>771</v>
      </c>
      <c r="N8675" s="79" t="s">
        <v>779</v>
      </c>
      <c r="O8675" s="79" t="s">
        <v>752</v>
      </c>
      <c r="P8675" s="79" t="s">
        <v>785</v>
      </c>
    </row>
    <row r="8676" spans="11:16">
      <c r="K8676" s="362">
        <v>54025</v>
      </c>
      <c r="L8676" s="79" t="s">
        <v>772</v>
      </c>
      <c r="N8676" s="79" t="s">
        <v>781</v>
      </c>
      <c r="O8676" s="79" t="s">
        <v>752</v>
      </c>
      <c r="P8676" s="79" t="s">
        <v>775</v>
      </c>
    </row>
    <row r="8677" spans="11:16">
      <c r="K8677" s="362">
        <v>54026</v>
      </c>
      <c r="L8677" s="79" t="s">
        <v>773</v>
      </c>
      <c r="N8677" s="79" t="s">
        <v>750</v>
      </c>
      <c r="O8677" s="79" t="s">
        <v>778</v>
      </c>
      <c r="P8677" s="79" t="s">
        <v>754</v>
      </c>
    </row>
    <row r="8678" spans="11:16">
      <c r="K8678" s="362">
        <v>54027</v>
      </c>
      <c r="L8678" s="79" t="s">
        <v>774</v>
      </c>
      <c r="N8678" s="79" t="s">
        <v>750</v>
      </c>
      <c r="O8678" s="79" t="s">
        <v>777</v>
      </c>
      <c r="P8678" s="79" t="s">
        <v>775</v>
      </c>
    </row>
    <row r="8679" spans="11:16">
      <c r="K8679" s="362">
        <v>54028</v>
      </c>
      <c r="L8679" s="79" t="s">
        <v>767</v>
      </c>
      <c r="N8679" s="79" t="s">
        <v>775</v>
      </c>
      <c r="O8679" s="79" t="s">
        <v>792</v>
      </c>
      <c r="P8679" s="79" t="s">
        <v>786</v>
      </c>
    </row>
    <row r="8680" spans="11:16">
      <c r="K8680" s="362">
        <v>54029</v>
      </c>
      <c r="L8680" s="79" t="s">
        <v>769</v>
      </c>
      <c r="N8680" s="79" t="s">
        <v>785</v>
      </c>
      <c r="O8680" s="79" t="s">
        <v>750</v>
      </c>
      <c r="P8680" s="79" t="s">
        <v>777</v>
      </c>
    </row>
    <row r="8681" spans="11:16">
      <c r="K8681" s="362">
        <v>54030</v>
      </c>
      <c r="L8681" s="79" t="s">
        <v>770</v>
      </c>
      <c r="N8681" s="79" t="s">
        <v>789</v>
      </c>
      <c r="O8681" s="79" t="s">
        <v>781</v>
      </c>
      <c r="P8681" s="79" t="s">
        <v>753</v>
      </c>
    </row>
    <row r="8682" spans="11:16">
      <c r="K8682" s="362">
        <v>54031</v>
      </c>
      <c r="L8682" s="79" t="s">
        <v>771</v>
      </c>
      <c r="N8682" s="79" t="s">
        <v>785</v>
      </c>
      <c r="O8682" s="79" t="s">
        <v>779</v>
      </c>
      <c r="P8682" s="79" t="s">
        <v>752</v>
      </c>
    </row>
    <row r="8683" spans="11:16">
      <c r="K8683" s="362">
        <v>54032</v>
      </c>
      <c r="L8683" s="79" t="s">
        <v>772</v>
      </c>
      <c r="N8683" s="79" t="s">
        <v>775</v>
      </c>
      <c r="O8683" s="79" t="s">
        <v>779</v>
      </c>
      <c r="P8683" s="79" t="s">
        <v>777</v>
      </c>
    </row>
    <row r="8684" spans="11:16">
      <c r="K8684" s="362">
        <v>54033</v>
      </c>
      <c r="L8684" s="79" t="s">
        <v>773</v>
      </c>
      <c r="N8684" s="79" t="s">
        <v>789</v>
      </c>
      <c r="O8684" s="79" t="s">
        <v>776</v>
      </c>
      <c r="P8684" s="79" t="s">
        <v>752</v>
      </c>
    </row>
    <row r="8685" spans="11:16">
      <c r="K8685" s="362">
        <v>54034</v>
      </c>
      <c r="L8685" s="79" t="s">
        <v>774</v>
      </c>
      <c r="N8685" s="79" t="s">
        <v>775</v>
      </c>
      <c r="O8685" s="79" t="s">
        <v>776</v>
      </c>
      <c r="P8685" s="79" t="s">
        <v>782</v>
      </c>
    </row>
    <row r="8686" spans="11:16">
      <c r="K8686" s="362">
        <v>54035</v>
      </c>
      <c r="L8686" s="79" t="s">
        <v>767</v>
      </c>
      <c r="N8686" s="79" t="s">
        <v>778</v>
      </c>
      <c r="O8686" s="79" t="s">
        <v>754</v>
      </c>
      <c r="P8686" s="79" t="s">
        <v>750</v>
      </c>
    </row>
    <row r="8687" spans="11:16">
      <c r="K8687" s="362">
        <v>54036</v>
      </c>
      <c r="L8687" s="79" t="s">
        <v>769</v>
      </c>
      <c r="N8687" s="79" t="s">
        <v>752</v>
      </c>
      <c r="O8687" s="79" t="s">
        <v>789</v>
      </c>
      <c r="P8687" s="79" t="s">
        <v>781</v>
      </c>
    </row>
    <row r="8688" spans="11:16">
      <c r="K8688" s="362">
        <v>54037</v>
      </c>
      <c r="L8688" s="79" t="s">
        <v>770</v>
      </c>
      <c r="N8688" s="79" t="s">
        <v>752</v>
      </c>
      <c r="O8688" s="79" t="s">
        <v>758</v>
      </c>
      <c r="P8688" s="79" t="s">
        <v>750</v>
      </c>
    </row>
    <row r="8689" spans="11:16">
      <c r="K8689" s="362">
        <v>54038</v>
      </c>
      <c r="L8689" s="79" t="s">
        <v>771</v>
      </c>
      <c r="N8689" s="79" t="s">
        <v>752</v>
      </c>
      <c r="O8689" s="79" t="s">
        <v>780</v>
      </c>
      <c r="P8689" s="79" t="s">
        <v>750</v>
      </c>
    </row>
    <row r="8690" spans="11:16">
      <c r="K8690" s="362">
        <v>54039</v>
      </c>
      <c r="L8690" s="79" t="s">
        <v>772</v>
      </c>
      <c r="N8690" s="79" t="s">
        <v>752</v>
      </c>
      <c r="O8690" s="79" t="s">
        <v>754</v>
      </c>
      <c r="P8690" s="79" t="s">
        <v>751</v>
      </c>
    </row>
    <row r="8691" spans="11:16">
      <c r="K8691" s="362">
        <v>54040</v>
      </c>
      <c r="L8691" s="79" t="s">
        <v>773</v>
      </c>
      <c r="N8691" s="79" t="s">
        <v>782</v>
      </c>
      <c r="O8691" s="79" t="s">
        <v>754</v>
      </c>
      <c r="P8691" s="79" t="s">
        <v>750</v>
      </c>
    </row>
    <row r="8692" spans="11:16">
      <c r="K8692" s="362">
        <v>54041</v>
      </c>
      <c r="L8692" s="79" t="s">
        <v>774</v>
      </c>
      <c r="N8692" s="79" t="s">
        <v>752</v>
      </c>
      <c r="O8692" s="79" t="s">
        <v>780</v>
      </c>
      <c r="P8692" s="79" t="s">
        <v>776</v>
      </c>
    </row>
    <row r="8693" spans="11:16">
      <c r="K8693" s="362">
        <v>54042</v>
      </c>
      <c r="L8693" s="79" t="s">
        <v>767</v>
      </c>
      <c r="N8693" s="79" t="s">
        <v>750</v>
      </c>
      <c r="O8693" s="79" t="s">
        <v>752</v>
      </c>
      <c r="P8693" s="79" t="s">
        <v>754</v>
      </c>
    </row>
    <row r="8694" spans="11:16">
      <c r="K8694" s="362">
        <v>54043</v>
      </c>
      <c r="L8694" s="79" t="s">
        <v>769</v>
      </c>
      <c r="N8694" s="79" t="s">
        <v>781</v>
      </c>
      <c r="O8694" s="79" t="s">
        <v>777</v>
      </c>
      <c r="P8694" s="79" t="s">
        <v>780</v>
      </c>
    </row>
    <row r="8695" spans="11:16">
      <c r="K8695" s="362">
        <v>54044</v>
      </c>
      <c r="L8695" s="79" t="s">
        <v>770</v>
      </c>
      <c r="N8695" s="79" t="s">
        <v>750</v>
      </c>
      <c r="O8695" s="79" t="s">
        <v>783</v>
      </c>
      <c r="P8695" s="79" t="s">
        <v>758</v>
      </c>
    </row>
    <row r="8696" spans="11:16">
      <c r="K8696" s="362">
        <v>54045</v>
      </c>
      <c r="L8696" s="79" t="s">
        <v>771</v>
      </c>
      <c r="N8696" s="79" t="s">
        <v>750</v>
      </c>
      <c r="O8696" s="79" t="s">
        <v>752</v>
      </c>
      <c r="P8696" s="79" t="s">
        <v>780</v>
      </c>
    </row>
    <row r="8697" spans="11:16">
      <c r="K8697" s="362">
        <v>54046</v>
      </c>
      <c r="L8697" s="79" t="s">
        <v>772</v>
      </c>
      <c r="N8697" s="79" t="s">
        <v>751</v>
      </c>
      <c r="O8697" s="79" t="s">
        <v>783</v>
      </c>
      <c r="P8697" s="79" t="s">
        <v>758</v>
      </c>
    </row>
    <row r="8698" spans="11:16">
      <c r="K8698" s="362">
        <v>54047</v>
      </c>
      <c r="L8698" s="79" t="s">
        <v>773</v>
      </c>
      <c r="N8698" s="79" t="s">
        <v>776</v>
      </c>
      <c r="O8698" s="79" t="s">
        <v>782</v>
      </c>
      <c r="P8698" s="79" t="s">
        <v>775</v>
      </c>
    </row>
    <row r="8699" spans="11:16">
      <c r="K8699" s="362">
        <v>54048</v>
      </c>
      <c r="L8699" s="79" t="s">
        <v>774</v>
      </c>
      <c r="N8699" s="79" t="s">
        <v>750</v>
      </c>
      <c r="O8699" s="79" t="s">
        <v>777</v>
      </c>
      <c r="P8699" s="79" t="s">
        <v>775</v>
      </c>
    </row>
    <row r="8700" spans="11:16">
      <c r="K8700" s="362">
        <v>54049</v>
      </c>
      <c r="L8700" s="79" t="s">
        <v>767</v>
      </c>
      <c r="N8700" s="79" t="s">
        <v>780</v>
      </c>
      <c r="O8700" s="79" t="s">
        <v>779</v>
      </c>
      <c r="P8700" s="79" t="s">
        <v>752</v>
      </c>
    </row>
    <row r="8701" spans="11:16">
      <c r="K8701" s="362">
        <v>54050</v>
      </c>
      <c r="L8701" s="79" t="s">
        <v>769</v>
      </c>
      <c r="N8701" s="79" t="s">
        <v>758</v>
      </c>
      <c r="O8701" s="79" t="s">
        <v>776</v>
      </c>
      <c r="P8701" s="79" t="s">
        <v>752</v>
      </c>
    </row>
    <row r="8702" spans="11:16">
      <c r="K8702" s="362">
        <v>54051</v>
      </c>
      <c r="L8702" s="79" t="s">
        <v>770</v>
      </c>
      <c r="N8702" s="79" t="s">
        <v>785</v>
      </c>
      <c r="O8702" s="79" t="s">
        <v>776</v>
      </c>
      <c r="P8702" s="79" t="s">
        <v>786</v>
      </c>
    </row>
    <row r="8703" spans="11:16">
      <c r="K8703" s="362">
        <v>54052</v>
      </c>
      <c r="L8703" s="79" t="s">
        <v>771</v>
      </c>
      <c r="N8703" s="79" t="s">
        <v>754</v>
      </c>
      <c r="O8703" s="79" t="s">
        <v>750</v>
      </c>
      <c r="P8703" s="79" t="s">
        <v>787</v>
      </c>
    </row>
    <row r="8704" spans="11:16">
      <c r="K8704" s="362">
        <v>54053</v>
      </c>
      <c r="L8704" s="79" t="s">
        <v>772</v>
      </c>
      <c r="N8704" s="79" t="s">
        <v>754</v>
      </c>
      <c r="O8704" s="79" t="s">
        <v>776</v>
      </c>
      <c r="P8704" s="79" t="s">
        <v>778</v>
      </c>
    </row>
    <row r="8705" spans="11:16">
      <c r="K8705" s="362">
        <v>54054</v>
      </c>
      <c r="L8705" s="79" t="s">
        <v>773</v>
      </c>
      <c r="N8705" s="79" t="s">
        <v>775</v>
      </c>
      <c r="O8705" s="79" t="s">
        <v>750</v>
      </c>
      <c r="P8705" s="79" t="s">
        <v>752</v>
      </c>
    </row>
    <row r="8706" spans="11:16">
      <c r="K8706" s="362">
        <v>54055</v>
      </c>
      <c r="L8706" s="79" t="s">
        <v>774</v>
      </c>
      <c r="N8706" s="79" t="s">
        <v>790</v>
      </c>
      <c r="O8706" s="79" t="s">
        <v>791</v>
      </c>
      <c r="P8706" s="79" t="s">
        <v>777</v>
      </c>
    </row>
    <row r="8707" spans="11:16">
      <c r="K8707" s="362">
        <v>54056</v>
      </c>
      <c r="L8707" s="79" t="s">
        <v>767</v>
      </c>
      <c r="N8707" s="79" t="s">
        <v>786</v>
      </c>
      <c r="O8707" s="79" t="s">
        <v>754</v>
      </c>
      <c r="P8707" s="79" t="s">
        <v>750</v>
      </c>
    </row>
    <row r="8708" spans="11:16">
      <c r="K8708" s="362">
        <v>54057</v>
      </c>
      <c r="L8708" s="79" t="s">
        <v>769</v>
      </c>
      <c r="N8708" s="79" t="s">
        <v>786</v>
      </c>
      <c r="O8708" s="79" t="s">
        <v>758</v>
      </c>
      <c r="P8708" s="79" t="s">
        <v>776</v>
      </c>
    </row>
    <row r="8709" spans="11:16">
      <c r="K8709" s="362">
        <v>54058</v>
      </c>
      <c r="L8709" s="79" t="s">
        <v>770</v>
      </c>
      <c r="N8709" s="79" t="s">
        <v>783</v>
      </c>
      <c r="O8709" s="79" t="s">
        <v>754</v>
      </c>
      <c r="P8709" s="79" t="s">
        <v>750</v>
      </c>
    </row>
    <row r="8710" spans="11:16">
      <c r="K8710" s="362">
        <v>54059</v>
      </c>
      <c r="L8710" s="79" t="s">
        <v>771</v>
      </c>
      <c r="N8710" s="79" t="s">
        <v>782</v>
      </c>
      <c r="O8710" s="79" t="s">
        <v>785</v>
      </c>
      <c r="P8710" s="79" t="s">
        <v>779</v>
      </c>
    </row>
    <row r="8711" spans="11:16">
      <c r="K8711" s="362">
        <v>54060</v>
      </c>
      <c r="L8711" s="79" t="s">
        <v>772</v>
      </c>
      <c r="N8711" s="79" t="s">
        <v>752</v>
      </c>
      <c r="O8711" s="79" t="s">
        <v>785</v>
      </c>
      <c r="P8711" s="79" t="s">
        <v>750</v>
      </c>
    </row>
    <row r="8712" spans="11:16">
      <c r="K8712" s="362">
        <v>54061</v>
      </c>
      <c r="L8712" s="79" t="s">
        <v>773</v>
      </c>
      <c r="N8712" s="79" t="s">
        <v>787</v>
      </c>
      <c r="O8712" s="79" t="s">
        <v>780</v>
      </c>
      <c r="P8712" s="79" t="s">
        <v>779</v>
      </c>
    </row>
    <row r="8713" spans="11:16">
      <c r="K8713" s="362">
        <v>54062</v>
      </c>
      <c r="L8713" s="79" t="s">
        <v>774</v>
      </c>
      <c r="N8713" s="79" t="s">
        <v>752</v>
      </c>
      <c r="O8713" s="79" t="s">
        <v>785</v>
      </c>
      <c r="P8713" s="79" t="s">
        <v>781</v>
      </c>
    </row>
    <row r="8714" spans="11:16">
      <c r="K8714" s="362">
        <v>54063</v>
      </c>
      <c r="L8714" s="79" t="s">
        <v>767</v>
      </c>
      <c r="N8714" s="79" t="s">
        <v>750</v>
      </c>
      <c r="O8714" s="79" t="s">
        <v>752</v>
      </c>
      <c r="P8714" s="79" t="s">
        <v>754</v>
      </c>
    </row>
    <row r="8715" spans="11:16">
      <c r="K8715" s="362">
        <v>54064</v>
      </c>
      <c r="L8715" s="79" t="s">
        <v>769</v>
      </c>
      <c r="N8715" s="79" t="s">
        <v>751</v>
      </c>
      <c r="O8715" s="79" t="s">
        <v>752</v>
      </c>
      <c r="P8715" s="79" t="s">
        <v>780</v>
      </c>
    </row>
    <row r="8716" spans="11:16">
      <c r="K8716" s="362">
        <v>54065</v>
      </c>
      <c r="L8716" s="79" t="s">
        <v>770</v>
      </c>
      <c r="N8716" s="79" t="s">
        <v>750</v>
      </c>
      <c r="O8716" s="79" t="s">
        <v>777</v>
      </c>
      <c r="P8716" s="79" t="s">
        <v>754</v>
      </c>
    </row>
    <row r="8717" spans="11:16">
      <c r="K8717" s="362">
        <v>54066</v>
      </c>
      <c r="L8717" s="79" t="s">
        <v>771</v>
      </c>
      <c r="N8717" s="79" t="s">
        <v>750</v>
      </c>
      <c r="O8717" s="79" t="s">
        <v>777</v>
      </c>
      <c r="P8717" s="79" t="s">
        <v>775</v>
      </c>
    </row>
    <row r="8718" spans="11:16">
      <c r="K8718" s="362">
        <v>54067</v>
      </c>
      <c r="L8718" s="79" t="s">
        <v>772</v>
      </c>
      <c r="N8718" s="79" t="s">
        <v>779</v>
      </c>
      <c r="O8718" s="79" t="s">
        <v>786</v>
      </c>
      <c r="P8718" s="79" t="s">
        <v>775</v>
      </c>
    </row>
    <row r="8719" spans="11:16">
      <c r="K8719" s="362">
        <v>54068</v>
      </c>
      <c r="L8719" s="79" t="s">
        <v>773</v>
      </c>
      <c r="N8719" s="79" t="s">
        <v>750</v>
      </c>
      <c r="O8719" s="79" t="s">
        <v>752</v>
      </c>
      <c r="P8719" s="79" t="s">
        <v>754</v>
      </c>
    </row>
    <row r="8720" spans="11:16">
      <c r="K8720" s="362">
        <v>54069</v>
      </c>
      <c r="L8720" s="79" t="s">
        <v>774</v>
      </c>
      <c r="N8720" s="79" t="s">
        <v>779</v>
      </c>
      <c r="O8720" s="79" t="s">
        <v>753</v>
      </c>
      <c r="P8720" s="79" t="s">
        <v>754</v>
      </c>
    </row>
    <row r="8721" spans="11:16">
      <c r="K8721" s="362">
        <v>54070</v>
      </c>
      <c r="L8721" s="79" t="s">
        <v>767</v>
      </c>
      <c r="N8721" s="79" t="s">
        <v>780</v>
      </c>
      <c r="O8721" s="79" t="s">
        <v>776</v>
      </c>
      <c r="P8721" s="79" t="s">
        <v>783</v>
      </c>
    </row>
    <row r="8722" spans="11:16">
      <c r="K8722" s="362">
        <v>54071</v>
      </c>
      <c r="L8722" s="79" t="s">
        <v>769</v>
      </c>
      <c r="N8722" s="79" t="s">
        <v>754</v>
      </c>
      <c r="O8722" s="79" t="s">
        <v>781</v>
      </c>
      <c r="P8722" s="79" t="s">
        <v>752</v>
      </c>
    </row>
    <row r="8723" spans="11:16">
      <c r="K8723" s="362">
        <v>54072</v>
      </c>
      <c r="L8723" s="79" t="s">
        <v>770</v>
      </c>
      <c r="N8723" s="79" t="s">
        <v>780</v>
      </c>
      <c r="O8723" s="79" t="s">
        <v>750</v>
      </c>
      <c r="P8723" s="79" t="s">
        <v>778</v>
      </c>
    </row>
    <row r="8724" spans="11:16">
      <c r="K8724" s="362">
        <v>54073</v>
      </c>
      <c r="L8724" s="79" t="s">
        <v>771</v>
      </c>
      <c r="N8724" s="79" t="s">
        <v>754</v>
      </c>
      <c r="O8724" s="79" t="s">
        <v>784</v>
      </c>
      <c r="P8724" s="79" t="s">
        <v>752</v>
      </c>
    </row>
    <row r="8725" spans="11:16">
      <c r="K8725" s="362">
        <v>54074</v>
      </c>
      <c r="L8725" s="79" t="s">
        <v>772</v>
      </c>
      <c r="N8725" s="79" t="s">
        <v>754</v>
      </c>
      <c r="O8725" s="79" t="s">
        <v>750</v>
      </c>
      <c r="P8725" s="79" t="s">
        <v>782</v>
      </c>
    </row>
    <row r="8726" spans="11:16">
      <c r="K8726" s="362">
        <v>54075</v>
      </c>
      <c r="L8726" s="79" t="s">
        <v>773</v>
      </c>
      <c r="N8726" s="79" t="s">
        <v>754</v>
      </c>
      <c r="O8726" s="79" t="s">
        <v>779</v>
      </c>
      <c r="P8726" s="79" t="s">
        <v>752</v>
      </c>
    </row>
    <row r="8727" spans="11:16">
      <c r="K8727" s="362">
        <v>54076</v>
      </c>
      <c r="L8727" s="79" t="s">
        <v>774</v>
      </c>
      <c r="N8727" s="79" t="s">
        <v>790</v>
      </c>
      <c r="O8727" s="79" t="s">
        <v>750</v>
      </c>
      <c r="P8727" s="79" t="s">
        <v>782</v>
      </c>
    </row>
    <row r="8728" spans="11:16">
      <c r="K8728" s="362">
        <v>54077</v>
      </c>
      <c r="L8728" s="79" t="s">
        <v>767</v>
      </c>
      <c r="N8728" s="79" t="s">
        <v>752</v>
      </c>
      <c r="O8728" s="79" t="s">
        <v>785</v>
      </c>
      <c r="P8728" s="79" t="s">
        <v>750</v>
      </c>
    </row>
    <row r="8729" spans="11:16">
      <c r="K8729" s="362">
        <v>54078</v>
      </c>
      <c r="L8729" s="79" t="s">
        <v>769</v>
      </c>
      <c r="N8729" s="79" t="s">
        <v>752</v>
      </c>
      <c r="O8729" s="79" t="s">
        <v>785</v>
      </c>
      <c r="P8729" s="79" t="s">
        <v>776</v>
      </c>
    </row>
    <row r="8730" spans="11:16">
      <c r="K8730" s="362">
        <v>54079</v>
      </c>
      <c r="L8730" s="79" t="s">
        <v>770</v>
      </c>
      <c r="N8730" s="79" t="s">
        <v>782</v>
      </c>
      <c r="O8730" s="79" t="s">
        <v>788</v>
      </c>
      <c r="P8730" s="79" t="s">
        <v>776</v>
      </c>
    </row>
    <row r="8731" spans="11:16">
      <c r="K8731" s="362">
        <v>54080</v>
      </c>
      <c r="L8731" s="79" t="s">
        <v>771</v>
      </c>
      <c r="N8731" s="79" t="s">
        <v>752</v>
      </c>
      <c r="O8731" s="79" t="s">
        <v>754</v>
      </c>
      <c r="P8731" s="79" t="s">
        <v>750</v>
      </c>
    </row>
    <row r="8732" spans="11:16">
      <c r="K8732" s="362">
        <v>54081</v>
      </c>
      <c r="L8732" s="79" t="s">
        <v>772</v>
      </c>
      <c r="N8732" s="79" t="s">
        <v>782</v>
      </c>
      <c r="O8732" s="79" t="s">
        <v>758</v>
      </c>
      <c r="P8732" s="79" t="s">
        <v>750</v>
      </c>
    </row>
    <row r="8733" spans="11:16">
      <c r="K8733" s="362">
        <v>54082</v>
      </c>
      <c r="L8733" s="79" t="s">
        <v>773</v>
      </c>
      <c r="N8733" s="79" t="s">
        <v>782</v>
      </c>
      <c r="O8733" s="79" t="s">
        <v>775</v>
      </c>
      <c r="P8733" s="79" t="s">
        <v>776</v>
      </c>
    </row>
    <row r="8734" spans="11:16">
      <c r="K8734" s="362">
        <v>54083</v>
      </c>
      <c r="L8734" s="79" t="s">
        <v>774</v>
      </c>
      <c r="N8734" s="79" t="s">
        <v>752</v>
      </c>
      <c r="O8734" s="79" t="s">
        <v>785</v>
      </c>
      <c r="P8734" s="79" t="s">
        <v>750</v>
      </c>
    </row>
    <row r="8735" spans="11:16">
      <c r="K8735" s="362">
        <v>54084</v>
      </c>
      <c r="L8735" s="79" t="s">
        <v>767</v>
      </c>
      <c r="N8735" s="79" t="s">
        <v>779</v>
      </c>
      <c r="O8735" s="79" t="s">
        <v>752</v>
      </c>
      <c r="P8735" s="79" t="s">
        <v>790</v>
      </c>
    </row>
    <row r="8736" spans="11:16">
      <c r="K8736" s="362">
        <v>54085</v>
      </c>
      <c r="L8736" s="79" t="s">
        <v>769</v>
      </c>
      <c r="N8736" s="79" t="s">
        <v>750</v>
      </c>
      <c r="O8736" s="79" t="s">
        <v>778</v>
      </c>
      <c r="P8736" s="79" t="s">
        <v>754</v>
      </c>
    </row>
    <row r="8737" spans="11:16">
      <c r="K8737" s="362">
        <v>54086</v>
      </c>
      <c r="L8737" s="79" t="s">
        <v>770</v>
      </c>
      <c r="N8737" s="79" t="s">
        <v>750</v>
      </c>
      <c r="O8737" s="79" t="s">
        <v>752</v>
      </c>
      <c r="P8737" s="79" t="s">
        <v>780</v>
      </c>
    </row>
    <row r="8738" spans="11:16">
      <c r="K8738" s="362">
        <v>54087</v>
      </c>
      <c r="L8738" s="79" t="s">
        <v>771</v>
      </c>
      <c r="N8738" s="79" t="s">
        <v>750</v>
      </c>
      <c r="O8738" s="79" t="s">
        <v>782</v>
      </c>
      <c r="P8738" s="79" t="s">
        <v>754</v>
      </c>
    </row>
    <row r="8739" spans="11:16">
      <c r="K8739" s="362">
        <v>54088</v>
      </c>
      <c r="L8739" s="79" t="s">
        <v>772</v>
      </c>
      <c r="N8739" s="79" t="s">
        <v>784</v>
      </c>
      <c r="O8739" s="79" t="s">
        <v>752</v>
      </c>
      <c r="P8739" s="79" t="s">
        <v>754</v>
      </c>
    </row>
    <row r="8740" spans="11:16">
      <c r="K8740" s="362">
        <v>54089</v>
      </c>
      <c r="L8740" s="79" t="s">
        <v>773</v>
      </c>
      <c r="N8740" s="79" t="s">
        <v>750</v>
      </c>
      <c r="O8740" s="79" t="s">
        <v>777</v>
      </c>
      <c r="P8740" s="79" t="s">
        <v>754</v>
      </c>
    </row>
    <row r="8741" spans="11:16">
      <c r="K8741" s="362">
        <v>54090</v>
      </c>
      <c r="L8741" s="79" t="s">
        <v>774</v>
      </c>
      <c r="N8741" s="79" t="s">
        <v>750</v>
      </c>
      <c r="O8741" s="79" t="s">
        <v>787</v>
      </c>
      <c r="P8741" s="79" t="s">
        <v>788</v>
      </c>
    </row>
    <row r="8742" spans="11:16">
      <c r="K8742" s="362">
        <v>54091</v>
      </c>
      <c r="L8742" s="79" t="s">
        <v>767</v>
      </c>
      <c r="N8742" s="79" t="s">
        <v>754</v>
      </c>
      <c r="O8742" s="79" t="s">
        <v>776</v>
      </c>
      <c r="P8742" s="79" t="s">
        <v>753</v>
      </c>
    </row>
    <row r="8743" spans="11:16">
      <c r="K8743" s="362">
        <v>54092</v>
      </c>
      <c r="L8743" s="79" t="s">
        <v>769</v>
      </c>
      <c r="N8743" s="79" t="s">
        <v>780</v>
      </c>
      <c r="O8743" s="79" t="s">
        <v>781</v>
      </c>
      <c r="P8743" s="79" t="s">
        <v>783</v>
      </c>
    </row>
    <row r="8744" spans="11:16">
      <c r="K8744" s="362">
        <v>54093</v>
      </c>
      <c r="L8744" s="79" t="s">
        <v>770</v>
      </c>
      <c r="N8744" s="79" t="s">
        <v>790</v>
      </c>
      <c r="O8744" s="79" t="s">
        <v>750</v>
      </c>
      <c r="P8744" s="79" t="s">
        <v>752</v>
      </c>
    </row>
    <row r="8745" spans="11:16">
      <c r="K8745" s="362">
        <v>54094</v>
      </c>
      <c r="L8745" s="79" t="s">
        <v>771</v>
      </c>
      <c r="N8745" s="79" t="s">
        <v>758</v>
      </c>
      <c r="O8745" s="79" t="s">
        <v>781</v>
      </c>
      <c r="P8745" s="79" t="s">
        <v>777</v>
      </c>
    </row>
    <row r="8746" spans="11:16">
      <c r="K8746" s="362">
        <v>54095</v>
      </c>
      <c r="L8746" s="79" t="s">
        <v>772</v>
      </c>
      <c r="N8746" s="79" t="s">
        <v>785</v>
      </c>
      <c r="O8746" s="79" t="s">
        <v>791</v>
      </c>
      <c r="P8746" s="79" t="s">
        <v>782</v>
      </c>
    </row>
    <row r="8747" spans="11:16">
      <c r="K8747" s="362">
        <v>54096</v>
      </c>
      <c r="L8747" s="79" t="s">
        <v>773</v>
      </c>
      <c r="N8747" s="79" t="s">
        <v>775</v>
      </c>
      <c r="O8747" s="79" t="s">
        <v>779</v>
      </c>
      <c r="P8747" s="79" t="s">
        <v>752</v>
      </c>
    </row>
    <row r="8748" spans="11:16">
      <c r="K8748" s="362">
        <v>54097</v>
      </c>
      <c r="L8748" s="79" t="s">
        <v>774</v>
      </c>
      <c r="N8748" s="79" t="s">
        <v>785</v>
      </c>
      <c r="O8748" s="79" t="s">
        <v>781</v>
      </c>
      <c r="P8748" s="79" t="s">
        <v>752</v>
      </c>
    </row>
    <row r="8749" spans="11:16">
      <c r="K8749" s="362">
        <v>54098</v>
      </c>
      <c r="L8749" s="79" t="s">
        <v>767</v>
      </c>
      <c r="N8749" s="79" t="s">
        <v>783</v>
      </c>
      <c r="O8749" s="79" t="s">
        <v>754</v>
      </c>
      <c r="P8749" s="79" t="s">
        <v>784</v>
      </c>
    </row>
    <row r="8750" spans="11:16">
      <c r="K8750" s="362">
        <v>54099</v>
      </c>
      <c r="L8750" s="79" t="s">
        <v>769</v>
      </c>
      <c r="N8750" s="79" t="s">
        <v>752</v>
      </c>
      <c r="O8750" s="79" t="s">
        <v>754</v>
      </c>
      <c r="P8750" s="79" t="s">
        <v>781</v>
      </c>
    </row>
    <row r="8751" spans="11:16">
      <c r="K8751" s="362">
        <v>54100</v>
      </c>
      <c r="L8751" s="79" t="s">
        <v>770</v>
      </c>
      <c r="N8751" s="79" t="s">
        <v>783</v>
      </c>
      <c r="O8751" s="79" t="s">
        <v>775</v>
      </c>
      <c r="P8751" s="79" t="s">
        <v>792</v>
      </c>
    </row>
    <row r="8752" spans="11:16">
      <c r="K8752" s="362">
        <v>54101</v>
      </c>
      <c r="L8752" s="79" t="s">
        <v>771</v>
      </c>
      <c r="N8752" s="79" t="s">
        <v>786</v>
      </c>
      <c r="O8752" s="79" t="s">
        <v>785</v>
      </c>
      <c r="P8752" s="79" t="s">
        <v>750</v>
      </c>
    </row>
    <row r="8753" spans="11:16">
      <c r="K8753" s="362">
        <v>54102</v>
      </c>
      <c r="L8753" s="79" t="s">
        <v>772</v>
      </c>
      <c r="N8753" s="79" t="s">
        <v>777</v>
      </c>
      <c r="O8753" s="79" t="s">
        <v>789</v>
      </c>
      <c r="P8753" s="79" t="s">
        <v>781</v>
      </c>
    </row>
    <row r="8754" spans="11:16">
      <c r="K8754" s="362">
        <v>54103</v>
      </c>
      <c r="L8754" s="79" t="s">
        <v>773</v>
      </c>
      <c r="N8754" s="79" t="s">
        <v>753</v>
      </c>
      <c r="O8754" s="79" t="s">
        <v>785</v>
      </c>
      <c r="P8754" s="79" t="s">
        <v>779</v>
      </c>
    </row>
    <row r="8755" spans="11:16">
      <c r="K8755" s="362">
        <v>54104</v>
      </c>
      <c r="L8755" s="79" t="s">
        <v>774</v>
      </c>
      <c r="N8755" s="79" t="s">
        <v>752</v>
      </c>
      <c r="O8755" s="79" t="s">
        <v>775</v>
      </c>
      <c r="P8755" s="79" t="s">
        <v>779</v>
      </c>
    </row>
    <row r="8756" spans="11:16">
      <c r="K8756" s="362">
        <v>54105</v>
      </c>
      <c r="L8756" s="79" t="s">
        <v>767</v>
      </c>
      <c r="N8756" s="79" t="s">
        <v>750</v>
      </c>
      <c r="O8756" s="79" t="s">
        <v>782</v>
      </c>
      <c r="P8756" s="79" t="s">
        <v>785</v>
      </c>
    </row>
    <row r="8757" spans="11:16">
      <c r="K8757" s="362">
        <v>54106</v>
      </c>
      <c r="L8757" s="79" t="s">
        <v>769</v>
      </c>
      <c r="N8757" s="79" t="s">
        <v>779</v>
      </c>
      <c r="O8757" s="79" t="s">
        <v>752</v>
      </c>
      <c r="P8757" s="79" t="s">
        <v>785</v>
      </c>
    </row>
    <row r="8758" spans="11:16">
      <c r="K8758" s="362">
        <v>54107</v>
      </c>
      <c r="L8758" s="79" t="s">
        <v>770</v>
      </c>
      <c r="N8758" s="79" t="s">
        <v>750</v>
      </c>
      <c r="O8758" s="79" t="s">
        <v>787</v>
      </c>
      <c r="P8758" s="79" t="s">
        <v>780</v>
      </c>
    </row>
    <row r="8759" spans="11:16">
      <c r="K8759" s="362">
        <v>54108</v>
      </c>
      <c r="L8759" s="79" t="s">
        <v>771</v>
      </c>
      <c r="N8759" s="79" t="s">
        <v>779</v>
      </c>
      <c r="O8759" s="79" t="s">
        <v>752</v>
      </c>
      <c r="P8759" s="79" t="s">
        <v>785</v>
      </c>
    </row>
    <row r="8760" spans="11:16">
      <c r="K8760" s="362">
        <v>54109</v>
      </c>
      <c r="L8760" s="79" t="s">
        <v>772</v>
      </c>
      <c r="N8760" s="79" t="s">
        <v>781</v>
      </c>
      <c r="O8760" s="79" t="s">
        <v>752</v>
      </c>
      <c r="P8760" s="79" t="s">
        <v>754</v>
      </c>
    </row>
    <row r="8761" spans="11:16">
      <c r="K8761" s="362">
        <v>54110</v>
      </c>
      <c r="L8761" s="79" t="s">
        <v>773</v>
      </c>
      <c r="N8761" s="79" t="s">
        <v>750</v>
      </c>
      <c r="O8761" s="79" t="s">
        <v>753</v>
      </c>
      <c r="P8761" s="79" t="s">
        <v>754</v>
      </c>
    </row>
    <row r="8762" spans="11:16">
      <c r="K8762" s="362">
        <v>54111</v>
      </c>
      <c r="L8762" s="79" t="s">
        <v>774</v>
      </c>
      <c r="N8762" s="79" t="s">
        <v>779</v>
      </c>
      <c r="O8762" s="79" t="s">
        <v>752</v>
      </c>
      <c r="P8762" s="79" t="s">
        <v>785</v>
      </c>
    </row>
    <row r="8763" spans="11:16">
      <c r="K8763" s="362">
        <v>54112</v>
      </c>
      <c r="L8763" s="79" t="s">
        <v>767</v>
      </c>
      <c r="N8763" s="79" t="s">
        <v>754</v>
      </c>
      <c r="O8763" s="79" t="s">
        <v>750</v>
      </c>
      <c r="P8763" s="79" t="s">
        <v>777</v>
      </c>
    </row>
    <row r="8764" spans="11:16">
      <c r="K8764" s="362">
        <v>54113</v>
      </c>
      <c r="L8764" s="79" t="s">
        <v>769</v>
      </c>
      <c r="N8764" s="79" t="s">
        <v>775</v>
      </c>
      <c r="O8764" s="79" t="s">
        <v>779</v>
      </c>
      <c r="P8764" s="79" t="s">
        <v>786</v>
      </c>
    </row>
    <row r="8765" spans="11:16">
      <c r="K8765" s="362">
        <v>54114</v>
      </c>
      <c r="L8765" s="79" t="s">
        <v>770</v>
      </c>
      <c r="N8765" s="79" t="s">
        <v>775</v>
      </c>
      <c r="O8765" s="79" t="s">
        <v>750</v>
      </c>
      <c r="P8765" s="79" t="s">
        <v>752</v>
      </c>
    </row>
    <row r="8766" spans="11:16">
      <c r="K8766" s="362">
        <v>54115</v>
      </c>
      <c r="L8766" s="79" t="s">
        <v>771</v>
      </c>
      <c r="N8766" s="79" t="s">
        <v>754</v>
      </c>
      <c r="O8766" s="79" t="s">
        <v>779</v>
      </c>
      <c r="P8766" s="79" t="s">
        <v>753</v>
      </c>
    </row>
    <row r="8767" spans="11:16">
      <c r="K8767" s="362">
        <v>54116</v>
      </c>
      <c r="L8767" s="79" t="s">
        <v>772</v>
      </c>
      <c r="N8767" s="79" t="s">
        <v>754</v>
      </c>
      <c r="O8767" s="79" t="s">
        <v>779</v>
      </c>
      <c r="P8767" s="79" t="s">
        <v>783</v>
      </c>
    </row>
    <row r="8768" spans="11:16">
      <c r="K8768" s="362">
        <v>54117</v>
      </c>
      <c r="L8768" s="79" t="s">
        <v>773</v>
      </c>
      <c r="N8768" s="79" t="s">
        <v>775</v>
      </c>
      <c r="O8768" s="79" t="s">
        <v>750</v>
      </c>
      <c r="P8768" s="79" t="s">
        <v>777</v>
      </c>
    </row>
    <row r="8769" spans="11:16">
      <c r="K8769" s="362">
        <v>54118</v>
      </c>
      <c r="L8769" s="79" t="s">
        <v>774</v>
      </c>
      <c r="N8769" s="79" t="s">
        <v>754</v>
      </c>
      <c r="O8769" s="79" t="s">
        <v>779</v>
      </c>
      <c r="P8769" s="79" t="s">
        <v>752</v>
      </c>
    </row>
    <row r="8770" spans="11:16">
      <c r="K8770" s="362">
        <v>54119</v>
      </c>
      <c r="L8770" s="79" t="s">
        <v>767</v>
      </c>
      <c r="N8770" s="79" t="s">
        <v>778</v>
      </c>
      <c r="O8770" s="79" t="s">
        <v>754</v>
      </c>
      <c r="P8770" s="79" t="s">
        <v>784</v>
      </c>
    </row>
    <row r="8771" spans="11:16">
      <c r="K8771" s="362">
        <v>54120</v>
      </c>
      <c r="L8771" s="79" t="s">
        <v>769</v>
      </c>
      <c r="N8771" s="79" t="s">
        <v>752</v>
      </c>
      <c r="O8771" s="79" t="s">
        <v>754</v>
      </c>
      <c r="P8771" s="79" t="s">
        <v>750</v>
      </c>
    </row>
    <row r="8772" spans="11:16">
      <c r="K8772" s="362">
        <v>54121</v>
      </c>
      <c r="L8772" s="79" t="s">
        <v>770</v>
      </c>
      <c r="N8772" s="79" t="s">
        <v>782</v>
      </c>
      <c r="O8772" s="79" t="s">
        <v>754</v>
      </c>
      <c r="P8772" s="79" t="s">
        <v>779</v>
      </c>
    </row>
    <row r="8773" spans="11:16">
      <c r="K8773" s="362">
        <v>54122</v>
      </c>
      <c r="L8773" s="79" t="s">
        <v>771</v>
      </c>
      <c r="N8773" s="79" t="s">
        <v>752</v>
      </c>
      <c r="O8773" s="79" t="s">
        <v>790</v>
      </c>
      <c r="P8773" s="79" t="s">
        <v>750</v>
      </c>
    </row>
    <row r="8774" spans="11:16">
      <c r="K8774" s="362">
        <v>54123</v>
      </c>
      <c r="L8774" s="79" t="s">
        <v>772</v>
      </c>
      <c r="N8774" s="79" t="s">
        <v>752</v>
      </c>
      <c r="O8774" s="79" t="s">
        <v>754</v>
      </c>
      <c r="P8774" s="79" t="s">
        <v>781</v>
      </c>
    </row>
    <row r="8775" spans="11:16">
      <c r="K8775" s="362">
        <v>54124</v>
      </c>
      <c r="L8775" s="79" t="s">
        <v>773</v>
      </c>
      <c r="N8775" s="79" t="s">
        <v>752</v>
      </c>
      <c r="O8775" s="79" t="s">
        <v>754</v>
      </c>
      <c r="P8775" s="79" t="s">
        <v>792</v>
      </c>
    </row>
    <row r="8776" spans="11:16">
      <c r="K8776" s="362">
        <v>54125</v>
      </c>
      <c r="L8776" s="79" t="s">
        <v>774</v>
      </c>
      <c r="N8776" s="79" t="s">
        <v>786</v>
      </c>
      <c r="O8776" s="79" t="s">
        <v>754</v>
      </c>
      <c r="P8776" s="79" t="s">
        <v>776</v>
      </c>
    </row>
    <row r="8777" spans="11:16">
      <c r="K8777" s="362">
        <v>54126</v>
      </c>
      <c r="L8777" s="79" t="s">
        <v>767</v>
      </c>
      <c r="N8777" s="79" t="s">
        <v>751</v>
      </c>
      <c r="O8777" s="79" t="s">
        <v>782</v>
      </c>
      <c r="P8777" s="79" t="s">
        <v>785</v>
      </c>
    </row>
    <row r="8778" spans="11:16">
      <c r="K8778" s="362">
        <v>54127</v>
      </c>
      <c r="L8778" s="79" t="s">
        <v>769</v>
      </c>
      <c r="N8778" s="79" t="s">
        <v>776</v>
      </c>
      <c r="O8778" s="79" t="s">
        <v>778</v>
      </c>
      <c r="P8778" s="79" t="s">
        <v>754</v>
      </c>
    </row>
    <row r="8779" spans="11:16">
      <c r="K8779" s="362">
        <v>54128</v>
      </c>
      <c r="L8779" s="79" t="s">
        <v>770</v>
      </c>
      <c r="N8779" s="79" t="s">
        <v>750</v>
      </c>
      <c r="O8779" s="79" t="s">
        <v>753</v>
      </c>
      <c r="P8779" s="79" t="s">
        <v>785</v>
      </c>
    </row>
    <row r="8780" spans="11:16">
      <c r="K8780" s="362">
        <v>54129</v>
      </c>
      <c r="L8780" s="79" t="s">
        <v>771</v>
      </c>
      <c r="N8780" s="79" t="s">
        <v>781</v>
      </c>
      <c r="O8780" s="79" t="s">
        <v>777</v>
      </c>
      <c r="P8780" s="79" t="s">
        <v>788</v>
      </c>
    </row>
    <row r="8781" spans="11:16">
      <c r="K8781" s="362">
        <v>54130</v>
      </c>
      <c r="L8781" s="79" t="s">
        <v>772</v>
      </c>
      <c r="N8781" s="79" t="s">
        <v>779</v>
      </c>
      <c r="O8781" s="79" t="s">
        <v>783</v>
      </c>
      <c r="P8781" s="79" t="s">
        <v>780</v>
      </c>
    </row>
    <row r="8782" spans="11:16">
      <c r="K8782" s="362">
        <v>54131</v>
      </c>
      <c r="L8782" s="79" t="s">
        <v>773</v>
      </c>
      <c r="N8782" s="79" t="s">
        <v>750</v>
      </c>
      <c r="O8782" s="79" t="s">
        <v>777</v>
      </c>
      <c r="P8782" s="79" t="s">
        <v>785</v>
      </c>
    </row>
    <row r="8783" spans="11:16">
      <c r="K8783" s="362">
        <v>54132</v>
      </c>
      <c r="L8783" s="79" t="s">
        <v>774</v>
      </c>
      <c r="N8783" s="79" t="s">
        <v>750</v>
      </c>
      <c r="O8783" s="79" t="s">
        <v>783</v>
      </c>
      <c r="P8783" s="79" t="s">
        <v>754</v>
      </c>
    </row>
    <row r="8784" spans="11:16">
      <c r="K8784" s="362">
        <v>54133</v>
      </c>
      <c r="L8784" s="79" t="s">
        <v>767</v>
      </c>
      <c r="N8784" s="79" t="s">
        <v>790</v>
      </c>
      <c r="O8784" s="79" t="s">
        <v>750</v>
      </c>
      <c r="P8784" s="79" t="s">
        <v>752</v>
      </c>
    </row>
    <row r="8785" spans="11:16">
      <c r="K8785" s="362">
        <v>54134</v>
      </c>
      <c r="L8785" s="79" t="s">
        <v>769</v>
      </c>
      <c r="N8785" s="79" t="s">
        <v>754</v>
      </c>
      <c r="O8785" s="79" t="s">
        <v>750</v>
      </c>
      <c r="P8785" s="79" t="s">
        <v>777</v>
      </c>
    </row>
    <row r="8786" spans="11:16">
      <c r="K8786" s="362">
        <v>54135</v>
      </c>
      <c r="L8786" s="79" t="s">
        <v>770</v>
      </c>
      <c r="N8786" s="79" t="s">
        <v>775</v>
      </c>
      <c r="O8786" s="79" t="s">
        <v>750</v>
      </c>
      <c r="P8786" s="79" t="s">
        <v>783</v>
      </c>
    </row>
    <row r="8787" spans="11:16">
      <c r="K8787" s="362">
        <v>54136</v>
      </c>
      <c r="L8787" s="79" t="s">
        <v>771</v>
      </c>
      <c r="N8787" s="79" t="s">
        <v>754</v>
      </c>
      <c r="O8787" s="79" t="s">
        <v>750</v>
      </c>
      <c r="P8787" s="79" t="s">
        <v>752</v>
      </c>
    </row>
    <row r="8788" spans="11:16">
      <c r="K8788" s="362">
        <v>54137</v>
      </c>
      <c r="L8788" s="79" t="s">
        <v>772</v>
      </c>
      <c r="N8788" s="79" t="s">
        <v>775</v>
      </c>
      <c r="O8788" s="79" t="s">
        <v>779</v>
      </c>
      <c r="P8788" s="79" t="s">
        <v>752</v>
      </c>
    </row>
    <row r="8789" spans="11:16">
      <c r="K8789" s="362">
        <v>54138</v>
      </c>
      <c r="L8789" s="79" t="s">
        <v>773</v>
      </c>
      <c r="N8789" s="79" t="s">
        <v>754</v>
      </c>
      <c r="O8789" s="79" t="s">
        <v>750</v>
      </c>
      <c r="P8789" s="79" t="s">
        <v>752</v>
      </c>
    </row>
    <row r="8790" spans="11:16">
      <c r="K8790" s="362">
        <v>54139</v>
      </c>
      <c r="L8790" s="79" t="s">
        <v>774</v>
      </c>
      <c r="N8790" s="79" t="s">
        <v>775</v>
      </c>
      <c r="O8790" s="79" t="s">
        <v>779</v>
      </c>
      <c r="P8790" s="79" t="s">
        <v>752</v>
      </c>
    </row>
    <row r="8791" spans="11:16">
      <c r="K8791" s="362">
        <v>54140</v>
      </c>
      <c r="L8791" s="79" t="s">
        <v>767</v>
      </c>
      <c r="N8791" s="79" t="s">
        <v>753</v>
      </c>
      <c r="O8791" s="79" t="s">
        <v>780</v>
      </c>
      <c r="P8791" s="79" t="s">
        <v>750</v>
      </c>
    </row>
    <row r="8792" spans="11:16">
      <c r="K8792" s="362">
        <v>54141</v>
      </c>
      <c r="L8792" s="79" t="s">
        <v>769</v>
      </c>
      <c r="N8792" s="79" t="s">
        <v>783</v>
      </c>
      <c r="O8792" s="79" t="s">
        <v>754</v>
      </c>
      <c r="P8792" s="79" t="s">
        <v>781</v>
      </c>
    </row>
    <row r="8793" spans="11:16">
      <c r="K8793" s="362">
        <v>54142</v>
      </c>
      <c r="L8793" s="79" t="s">
        <v>770</v>
      </c>
      <c r="N8793" s="79" t="s">
        <v>752</v>
      </c>
      <c r="O8793" s="79" t="s">
        <v>754</v>
      </c>
      <c r="P8793" s="79" t="s">
        <v>750</v>
      </c>
    </row>
    <row r="8794" spans="11:16">
      <c r="K8794" s="362">
        <v>54143</v>
      </c>
      <c r="L8794" s="79" t="s">
        <v>771</v>
      </c>
      <c r="N8794" s="79" t="s">
        <v>778</v>
      </c>
      <c r="O8794" s="79" t="s">
        <v>754</v>
      </c>
      <c r="P8794" s="79" t="s">
        <v>779</v>
      </c>
    </row>
    <row r="8795" spans="11:16">
      <c r="K8795" s="362">
        <v>54144</v>
      </c>
      <c r="L8795" s="79" t="s">
        <v>772</v>
      </c>
      <c r="N8795" s="79" t="s">
        <v>752</v>
      </c>
      <c r="O8795" s="79" t="s">
        <v>780</v>
      </c>
      <c r="P8795" s="79" t="s">
        <v>781</v>
      </c>
    </row>
    <row r="8796" spans="11:16">
      <c r="K8796" s="362">
        <v>54145</v>
      </c>
      <c r="L8796" s="79" t="s">
        <v>773</v>
      </c>
      <c r="N8796" s="79" t="s">
        <v>752</v>
      </c>
      <c r="O8796" s="79" t="s">
        <v>785</v>
      </c>
      <c r="P8796" s="79" t="s">
        <v>750</v>
      </c>
    </row>
    <row r="8797" spans="11:16">
      <c r="K8797" s="362">
        <v>54146</v>
      </c>
      <c r="L8797" s="79" t="s">
        <v>774</v>
      </c>
      <c r="N8797" s="79" t="s">
        <v>778</v>
      </c>
      <c r="O8797" s="79" t="s">
        <v>780</v>
      </c>
      <c r="P8797" s="79" t="s">
        <v>776</v>
      </c>
    </row>
    <row r="8798" spans="11:16">
      <c r="K8798" s="362">
        <v>54147</v>
      </c>
      <c r="L8798" s="79" t="s">
        <v>767</v>
      </c>
      <c r="N8798" s="79" t="s">
        <v>750</v>
      </c>
      <c r="O8798" s="79" t="s">
        <v>777</v>
      </c>
      <c r="P8798" s="79" t="s">
        <v>754</v>
      </c>
    </row>
    <row r="8799" spans="11:16">
      <c r="K8799" s="362">
        <v>54148</v>
      </c>
      <c r="L8799" s="79" t="s">
        <v>769</v>
      </c>
      <c r="N8799" s="79" t="s">
        <v>750</v>
      </c>
      <c r="O8799" s="79" t="s">
        <v>787</v>
      </c>
      <c r="P8799" s="79" t="s">
        <v>754</v>
      </c>
    </row>
    <row r="8800" spans="11:16">
      <c r="K8800" s="362">
        <v>54149</v>
      </c>
      <c r="L8800" s="79" t="s">
        <v>770</v>
      </c>
      <c r="N8800" s="79" t="s">
        <v>779</v>
      </c>
      <c r="O8800" s="79" t="s">
        <v>752</v>
      </c>
      <c r="P8800" s="79" t="s">
        <v>754</v>
      </c>
    </row>
    <row r="8801" spans="11:16">
      <c r="K8801" s="362">
        <v>54150</v>
      </c>
      <c r="L8801" s="79" t="s">
        <v>771</v>
      </c>
      <c r="N8801" s="79" t="s">
        <v>750</v>
      </c>
      <c r="O8801" s="79" t="s">
        <v>752</v>
      </c>
      <c r="P8801" s="79" t="s">
        <v>785</v>
      </c>
    </row>
    <row r="8802" spans="11:16">
      <c r="K8802" s="362">
        <v>54151</v>
      </c>
      <c r="L8802" s="79" t="s">
        <v>772</v>
      </c>
      <c r="N8802" s="79" t="s">
        <v>779</v>
      </c>
      <c r="O8802" s="79" t="s">
        <v>752</v>
      </c>
      <c r="P8802" s="79" t="s">
        <v>754</v>
      </c>
    </row>
    <row r="8803" spans="11:16">
      <c r="K8803" s="362">
        <v>54152</v>
      </c>
      <c r="L8803" s="79" t="s">
        <v>773</v>
      </c>
      <c r="N8803" s="79" t="s">
        <v>751</v>
      </c>
      <c r="O8803" s="79" t="s">
        <v>783</v>
      </c>
      <c r="P8803" s="79" t="s">
        <v>754</v>
      </c>
    </row>
    <row r="8804" spans="11:16">
      <c r="K8804" s="362">
        <v>54153</v>
      </c>
      <c r="L8804" s="79" t="s">
        <v>774</v>
      </c>
      <c r="N8804" s="79" t="s">
        <v>750</v>
      </c>
      <c r="O8804" s="79" t="s">
        <v>777</v>
      </c>
      <c r="P8804" s="79" t="s">
        <v>775</v>
      </c>
    </row>
    <row r="8805" spans="11:16">
      <c r="K8805" s="362">
        <v>54154</v>
      </c>
      <c r="L8805" s="79" t="s">
        <v>767</v>
      </c>
      <c r="N8805" s="79" t="s">
        <v>785</v>
      </c>
      <c r="O8805" s="79" t="s">
        <v>750</v>
      </c>
      <c r="P8805" s="79" t="s">
        <v>752</v>
      </c>
    </row>
    <row r="8806" spans="11:16">
      <c r="K8806" s="362">
        <v>54155</v>
      </c>
      <c r="L8806" s="79" t="s">
        <v>769</v>
      </c>
      <c r="N8806" s="79" t="s">
        <v>775</v>
      </c>
      <c r="O8806" s="79" t="s">
        <v>750</v>
      </c>
      <c r="P8806" s="79" t="s">
        <v>787</v>
      </c>
    </row>
    <row r="8807" spans="11:16">
      <c r="K8807" s="362">
        <v>54156</v>
      </c>
      <c r="L8807" s="79" t="s">
        <v>770</v>
      </c>
      <c r="N8807" s="79" t="s">
        <v>754</v>
      </c>
      <c r="O8807" s="79" t="s">
        <v>750</v>
      </c>
      <c r="P8807" s="79" t="s">
        <v>753</v>
      </c>
    </row>
    <row r="8808" spans="11:16">
      <c r="K8808" s="362">
        <v>54157</v>
      </c>
      <c r="L8808" s="79" t="s">
        <v>771</v>
      </c>
      <c r="N8808" s="79" t="s">
        <v>754</v>
      </c>
      <c r="O8808" s="79" t="s">
        <v>750</v>
      </c>
      <c r="P8808" s="79" t="s">
        <v>777</v>
      </c>
    </row>
    <row r="8809" spans="11:16">
      <c r="K8809" s="362">
        <v>54158</v>
      </c>
      <c r="L8809" s="79" t="s">
        <v>772</v>
      </c>
      <c r="N8809" s="79" t="s">
        <v>775</v>
      </c>
      <c r="O8809" s="79" t="s">
        <v>779</v>
      </c>
      <c r="P8809" s="79" t="s">
        <v>782</v>
      </c>
    </row>
    <row r="8810" spans="11:16">
      <c r="K8810" s="362">
        <v>54159</v>
      </c>
      <c r="L8810" s="79" t="s">
        <v>773</v>
      </c>
      <c r="N8810" s="79" t="s">
        <v>754</v>
      </c>
      <c r="O8810" s="79" t="s">
        <v>751</v>
      </c>
      <c r="P8810" s="79" t="s">
        <v>783</v>
      </c>
    </row>
    <row r="8811" spans="11:16">
      <c r="K8811" s="362">
        <v>54160</v>
      </c>
      <c r="L8811" s="79" t="s">
        <v>774</v>
      </c>
      <c r="N8811" s="79" t="s">
        <v>754</v>
      </c>
      <c r="O8811" s="79" t="s">
        <v>781</v>
      </c>
      <c r="P8811" s="79" t="s">
        <v>783</v>
      </c>
    </row>
    <row r="8812" spans="11:16">
      <c r="K8812" s="362">
        <v>54161</v>
      </c>
      <c r="L8812" s="79" t="s">
        <v>767</v>
      </c>
      <c r="N8812" s="79" t="s">
        <v>786</v>
      </c>
      <c r="O8812" s="79" t="s">
        <v>754</v>
      </c>
      <c r="P8812" s="79" t="s">
        <v>750</v>
      </c>
    </row>
    <row r="8813" spans="11:16">
      <c r="K8813" s="362">
        <v>54162</v>
      </c>
      <c r="L8813" s="79" t="s">
        <v>769</v>
      </c>
      <c r="N8813" s="79" t="s">
        <v>778</v>
      </c>
      <c r="O8813" s="79" t="s">
        <v>754</v>
      </c>
      <c r="P8813" s="79" t="s">
        <v>750</v>
      </c>
    </row>
    <row r="8814" spans="11:16">
      <c r="K8814" s="362">
        <v>54163</v>
      </c>
      <c r="L8814" s="79" t="s">
        <v>770</v>
      </c>
      <c r="N8814" s="79" t="s">
        <v>752</v>
      </c>
      <c r="O8814" s="79" t="s">
        <v>785</v>
      </c>
      <c r="P8814" s="79" t="s">
        <v>750</v>
      </c>
    </row>
    <row r="8815" spans="11:16">
      <c r="K8815" s="362">
        <v>54164</v>
      </c>
      <c r="L8815" s="79" t="s">
        <v>771</v>
      </c>
      <c r="N8815" s="79" t="s">
        <v>752</v>
      </c>
      <c r="O8815" s="79" t="s">
        <v>789</v>
      </c>
      <c r="P8815" s="79" t="s">
        <v>791</v>
      </c>
    </row>
    <row r="8816" spans="11:16">
      <c r="K8816" s="362">
        <v>54165</v>
      </c>
      <c r="L8816" s="79" t="s">
        <v>772</v>
      </c>
      <c r="N8816" s="79" t="s">
        <v>752</v>
      </c>
      <c r="O8816" s="79" t="s">
        <v>775</v>
      </c>
      <c r="P8816" s="79" t="s">
        <v>751</v>
      </c>
    </row>
    <row r="8817" spans="11:16">
      <c r="K8817" s="362">
        <v>54166</v>
      </c>
      <c r="L8817" s="79" t="s">
        <v>773</v>
      </c>
      <c r="N8817" s="79" t="s">
        <v>782</v>
      </c>
      <c r="O8817" s="79" t="s">
        <v>785</v>
      </c>
      <c r="P8817" s="79" t="s">
        <v>776</v>
      </c>
    </row>
    <row r="8818" spans="11:16">
      <c r="K8818" s="362">
        <v>54167</v>
      </c>
      <c r="L8818" s="79" t="s">
        <v>774</v>
      </c>
      <c r="N8818" s="79" t="s">
        <v>778</v>
      </c>
      <c r="O8818" s="79" t="s">
        <v>754</v>
      </c>
      <c r="P8818" s="79" t="s">
        <v>750</v>
      </c>
    </row>
    <row r="8819" spans="11:16">
      <c r="K8819" s="362">
        <v>54168</v>
      </c>
      <c r="L8819" s="79" t="s">
        <v>767</v>
      </c>
      <c r="N8819" s="79" t="s">
        <v>751</v>
      </c>
      <c r="O8819" s="79" t="s">
        <v>777</v>
      </c>
      <c r="P8819" s="79" t="s">
        <v>785</v>
      </c>
    </row>
    <row r="8820" spans="11:16">
      <c r="K8820" s="362">
        <v>54169</v>
      </c>
      <c r="L8820" s="79" t="s">
        <v>769</v>
      </c>
      <c r="N8820" s="79" t="s">
        <v>781</v>
      </c>
      <c r="O8820" s="79" t="s">
        <v>786</v>
      </c>
      <c r="P8820" s="79" t="s">
        <v>780</v>
      </c>
    </row>
    <row r="8821" spans="11:16">
      <c r="K8821" s="362">
        <v>54170</v>
      </c>
      <c r="L8821" s="79" t="s">
        <v>770</v>
      </c>
      <c r="N8821" s="79" t="s">
        <v>776</v>
      </c>
      <c r="O8821" s="79" t="s">
        <v>782</v>
      </c>
      <c r="P8821" s="79" t="s">
        <v>754</v>
      </c>
    </row>
    <row r="8822" spans="11:16">
      <c r="K8822" s="362">
        <v>54171</v>
      </c>
      <c r="L8822" s="79" t="s">
        <v>771</v>
      </c>
      <c r="N8822" s="79" t="s">
        <v>781</v>
      </c>
      <c r="O8822" s="79" t="s">
        <v>777</v>
      </c>
      <c r="P8822" s="79" t="s">
        <v>754</v>
      </c>
    </row>
    <row r="8823" spans="11:16">
      <c r="K8823" s="362">
        <v>54172</v>
      </c>
      <c r="L8823" s="79" t="s">
        <v>772</v>
      </c>
      <c r="N8823" s="79" t="s">
        <v>776</v>
      </c>
      <c r="O8823" s="79" t="s">
        <v>752</v>
      </c>
      <c r="P8823" s="79" t="s">
        <v>790</v>
      </c>
    </row>
    <row r="8824" spans="11:16">
      <c r="K8824" s="362">
        <v>54173</v>
      </c>
      <c r="L8824" s="79" t="s">
        <v>773</v>
      </c>
      <c r="N8824" s="79" t="s">
        <v>750</v>
      </c>
      <c r="O8824" s="79" t="s">
        <v>752</v>
      </c>
      <c r="P8824" s="79" t="s">
        <v>785</v>
      </c>
    </row>
    <row r="8825" spans="11:16">
      <c r="K8825" s="362">
        <v>54174</v>
      </c>
      <c r="L8825" s="79" t="s">
        <v>774</v>
      </c>
      <c r="N8825" s="79" t="s">
        <v>776</v>
      </c>
      <c r="O8825" s="79" t="s">
        <v>783</v>
      </c>
      <c r="P8825" s="79" t="s">
        <v>789</v>
      </c>
    </row>
    <row r="8826" spans="11:16">
      <c r="K8826" s="362">
        <v>54175</v>
      </c>
      <c r="L8826" s="79" t="s">
        <v>767</v>
      </c>
      <c r="N8826" s="79" t="s">
        <v>788</v>
      </c>
      <c r="O8826" s="79" t="s">
        <v>781</v>
      </c>
      <c r="P8826" s="79" t="s">
        <v>752</v>
      </c>
    </row>
    <row r="8827" spans="11:16">
      <c r="K8827" s="362">
        <v>54176</v>
      </c>
      <c r="L8827" s="79" t="s">
        <v>769</v>
      </c>
      <c r="N8827" s="79" t="s">
        <v>785</v>
      </c>
      <c r="O8827" s="79" t="s">
        <v>792</v>
      </c>
      <c r="P8827" s="79" t="s">
        <v>777</v>
      </c>
    </row>
    <row r="8828" spans="11:16">
      <c r="K8828" s="362">
        <v>54177</v>
      </c>
      <c r="L8828" s="79" t="s">
        <v>770</v>
      </c>
      <c r="N8828" s="79" t="s">
        <v>758</v>
      </c>
      <c r="O8828" s="79" t="s">
        <v>781</v>
      </c>
      <c r="P8828" s="79" t="s">
        <v>782</v>
      </c>
    </row>
    <row r="8829" spans="11:16">
      <c r="K8829" s="362">
        <v>54178</v>
      </c>
      <c r="L8829" s="79" t="s">
        <v>771</v>
      </c>
      <c r="N8829" s="79" t="s">
        <v>754</v>
      </c>
      <c r="O8829" s="79" t="s">
        <v>776</v>
      </c>
      <c r="P8829" s="79" t="s">
        <v>782</v>
      </c>
    </row>
    <row r="8830" spans="11:16">
      <c r="K8830" s="362">
        <v>54179</v>
      </c>
      <c r="L8830" s="79" t="s">
        <v>772</v>
      </c>
      <c r="N8830" s="79" t="s">
        <v>785</v>
      </c>
      <c r="O8830" s="79" t="s">
        <v>792</v>
      </c>
      <c r="P8830" s="79" t="s">
        <v>783</v>
      </c>
    </row>
    <row r="8831" spans="11:16">
      <c r="K8831" s="362">
        <v>54180</v>
      </c>
      <c r="L8831" s="79" t="s">
        <v>773</v>
      </c>
      <c r="N8831" s="79" t="s">
        <v>754</v>
      </c>
      <c r="O8831" s="79" t="s">
        <v>776</v>
      </c>
      <c r="P8831" s="79" t="s">
        <v>783</v>
      </c>
    </row>
    <row r="8832" spans="11:16">
      <c r="K8832" s="362">
        <v>54181</v>
      </c>
      <c r="L8832" s="79" t="s">
        <v>774</v>
      </c>
      <c r="N8832" s="79" t="s">
        <v>780</v>
      </c>
      <c r="O8832" s="79" t="s">
        <v>784</v>
      </c>
      <c r="P8832" s="79" t="s">
        <v>752</v>
      </c>
    </row>
    <row r="8833" spans="11:16">
      <c r="K8833" s="362">
        <v>54182</v>
      </c>
      <c r="L8833" s="79" t="s">
        <v>767</v>
      </c>
      <c r="N8833" s="79" t="s">
        <v>752</v>
      </c>
      <c r="O8833" s="79" t="s">
        <v>754</v>
      </c>
      <c r="P8833" s="79" t="s">
        <v>792</v>
      </c>
    </row>
    <row r="8834" spans="11:16">
      <c r="K8834" s="362">
        <v>54183</v>
      </c>
      <c r="L8834" s="79" t="s">
        <v>769</v>
      </c>
      <c r="N8834" s="79" t="s">
        <v>777</v>
      </c>
      <c r="O8834" s="79" t="s">
        <v>754</v>
      </c>
      <c r="P8834" s="79" t="s">
        <v>751</v>
      </c>
    </row>
    <row r="8835" spans="11:16">
      <c r="K8835" s="362">
        <v>54184</v>
      </c>
      <c r="L8835" s="79" t="s">
        <v>770</v>
      </c>
      <c r="N8835" s="79" t="s">
        <v>752</v>
      </c>
      <c r="O8835" s="79" t="s">
        <v>754</v>
      </c>
      <c r="P8835" s="79" t="s">
        <v>779</v>
      </c>
    </row>
    <row r="8836" spans="11:16">
      <c r="K8836" s="362">
        <v>54185</v>
      </c>
      <c r="L8836" s="79" t="s">
        <v>771</v>
      </c>
      <c r="N8836" s="79" t="s">
        <v>752</v>
      </c>
      <c r="O8836" s="79" t="s">
        <v>754</v>
      </c>
      <c r="P8836" s="79" t="s">
        <v>750</v>
      </c>
    </row>
    <row r="8837" spans="11:16">
      <c r="K8837" s="362">
        <v>54186</v>
      </c>
      <c r="L8837" s="79" t="s">
        <v>772</v>
      </c>
      <c r="N8837" s="79" t="s">
        <v>753</v>
      </c>
      <c r="O8837" s="79" t="s">
        <v>780</v>
      </c>
      <c r="P8837" s="79" t="s">
        <v>750</v>
      </c>
    </row>
    <row r="8838" spans="11:16">
      <c r="K8838" s="362">
        <v>54187</v>
      </c>
      <c r="L8838" s="79" t="s">
        <v>773</v>
      </c>
      <c r="N8838" s="79" t="s">
        <v>752</v>
      </c>
      <c r="O8838" s="79" t="s">
        <v>754</v>
      </c>
      <c r="P8838" s="79" t="s">
        <v>779</v>
      </c>
    </row>
    <row r="8839" spans="11:16">
      <c r="K8839" s="362">
        <v>54188</v>
      </c>
      <c r="L8839" s="79" t="s">
        <v>774</v>
      </c>
      <c r="N8839" s="79" t="s">
        <v>783</v>
      </c>
      <c r="O8839" s="79" t="s">
        <v>754</v>
      </c>
      <c r="P8839" s="79" t="s">
        <v>750</v>
      </c>
    </row>
    <row r="8840" spans="11:16">
      <c r="K8840" s="362">
        <v>54189</v>
      </c>
      <c r="L8840" s="79" t="s">
        <v>767</v>
      </c>
      <c r="N8840" s="79" t="s">
        <v>750</v>
      </c>
      <c r="O8840" s="79" t="s">
        <v>777</v>
      </c>
      <c r="P8840" s="79" t="s">
        <v>785</v>
      </c>
    </row>
    <row r="8841" spans="11:16">
      <c r="K8841" s="362">
        <v>54190</v>
      </c>
      <c r="L8841" s="79" t="s">
        <v>769</v>
      </c>
      <c r="N8841" s="79" t="s">
        <v>779</v>
      </c>
      <c r="O8841" s="79" t="s">
        <v>752</v>
      </c>
      <c r="P8841" s="79" t="s">
        <v>754</v>
      </c>
    </row>
    <row r="8842" spans="11:16">
      <c r="K8842" s="362">
        <v>54191</v>
      </c>
      <c r="L8842" s="79" t="s">
        <v>770</v>
      </c>
      <c r="N8842" s="79" t="s">
        <v>750</v>
      </c>
      <c r="O8842" s="79" t="s">
        <v>783</v>
      </c>
      <c r="P8842" s="79" t="s">
        <v>780</v>
      </c>
    </row>
    <row r="8843" spans="11:16">
      <c r="K8843" s="362">
        <v>54192</v>
      </c>
      <c r="L8843" s="79" t="s">
        <v>771</v>
      </c>
      <c r="N8843" s="79" t="s">
        <v>750</v>
      </c>
      <c r="O8843" s="79" t="s">
        <v>752</v>
      </c>
      <c r="P8843" s="79" t="s">
        <v>754</v>
      </c>
    </row>
    <row r="8844" spans="11:16">
      <c r="K8844" s="362">
        <v>54193</v>
      </c>
      <c r="L8844" s="79" t="s">
        <v>772</v>
      </c>
      <c r="N8844" s="79" t="s">
        <v>750</v>
      </c>
      <c r="O8844" s="79" t="s">
        <v>783</v>
      </c>
      <c r="P8844" s="79" t="s">
        <v>780</v>
      </c>
    </row>
    <row r="8845" spans="11:16">
      <c r="K8845" s="362">
        <v>54194</v>
      </c>
      <c r="L8845" s="79" t="s">
        <v>773</v>
      </c>
      <c r="N8845" s="79" t="s">
        <v>750</v>
      </c>
      <c r="O8845" s="79" t="s">
        <v>753</v>
      </c>
      <c r="P8845" s="79" t="s">
        <v>780</v>
      </c>
    </row>
    <row r="8846" spans="11:16">
      <c r="K8846" s="362">
        <v>54195</v>
      </c>
      <c r="L8846" s="79" t="s">
        <v>774</v>
      </c>
      <c r="N8846" s="79" t="s">
        <v>750</v>
      </c>
      <c r="O8846" s="79" t="s">
        <v>783</v>
      </c>
      <c r="P8846" s="79" t="s">
        <v>754</v>
      </c>
    </row>
    <row r="8847" spans="11:16">
      <c r="K8847" s="362">
        <v>54196</v>
      </c>
      <c r="L8847" s="79" t="s">
        <v>767</v>
      </c>
      <c r="N8847" s="79" t="s">
        <v>785</v>
      </c>
      <c r="O8847" s="79" t="s">
        <v>750</v>
      </c>
      <c r="P8847" s="79" t="s">
        <v>752</v>
      </c>
    </row>
    <row r="8848" spans="11:16">
      <c r="K8848" s="362">
        <v>54197</v>
      </c>
      <c r="L8848" s="79" t="s">
        <v>769</v>
      </c>
      <c r="N8848" s="79" t="s">
        <v>754</v>
      </c>
      <c r="O8848" s="79" t="s">
        <v>784</v>
      </c>
      <c r="P8848" s="79" t="s">
        <v>752</v>
      </c>
    </row>
    <row r="8849" spans="11:16">
      <c r="K8849" s="362">
        <v>54198</v>
      </c>
      <c r="L8849" s="79" t="s">
        <v>770</v>
      </c>
      <c r="N8849" s="79" t="s">
        <v>780</v>
      </c>
      <c r="O8849" s="79" t="s">
        <v>750</v>
      </c>
      <c r="P8849" s="79" t="s">
        <v>782</v>
      </c>
    </row>
    <row r="8850" spans="11:16">
      <c r="K8850" s="362">
        <v>54199</v>
      </c>
      <c r="L8850" s="79" t="s">
        <v>771</v>
      </c>
      <c r="N8850" s="79" t="s">
        <v>785</v>
      </c>
      <c r="O8850" s="79" t="s">
        <v>750</v>
      </c>
      <c r="P8850" s="79" t="s">
        <v>777</v>
      </c>
    </row>
    <row r="8851" spans="11:16">
      <c r="K8851" s="362">
        <v>54200</v>
      </c>
      <c r="L8851" s="79" t="s">
        <v>772</v>
      </c>
      <c r="N8851" s="79" t="s">
        <v>754</v>
      </c>
      <c r="O8851" s="79" t="s">
        <v>784</v>
      </c>
      <c r="P8851" s="79" t="s">
        <v>782</v>
      </c>
    </row>
    <row r="8852" spans="11:16">
      <c r="K8852" s="362">
        <v>54201</v>
      </c>
      <c r="L8852" s="79" t="s">
        <v>773</v>
      </c>
      <c r="N8852" s="79" t="s">
        <v>775</v>
      </c>
      <c r="O8852" s="79" t="s">
        <v>750</v>
      </c>
      <c r="P8852" s="79" t="s">
        <v>777</v>
      </c>
    </row>
    <row r="8853" spans="11:16">
      <c r="K8853" s="362">
        <v>54202</v>
      </c>
      <c r="L8853" s="79" t="s">
        <v>774</v>
      </c>
      <c r="N8853" s="79" t="s">
        <v>754</v>
      </c>
      <c r="O8853" s="79" t="s">
        <v>750</v>
      </c>
      <c r="P8853" s="79" t="s">
        <v>787</v>
      </c>
    </row>
    <row r="8854" spans="11:16">
      <c r="K8854" s="362">
        <v>54203</v>
      </c>
      <c r="L8854" s="79" t="s">
        <v>767</v>
      </c>
      <c r="N8854" s="79" t="s">
        <v>752</v>
      </c>
      <c r="O8854" s="79" t="s">
        <v>780</v>
      </c>
      <c r="P8854" s="79" t="s">
        <v>750</v>
      </c>
    </row>
    <row r="8855" spans="11:16">
      <c r="K8855" s="362">
        <v>54204</v>
      </c>
      <c r="L8855" s="79" t="s">
        <v>769</v>
      </c>
      <c r="N8855" s="79" t="s">
        <v>752</v>
      </c>
      <c r="O8855" s="79" t="s">
        <v>754</v>
      </c>
      <c r="P8855" s="79" t="s">
        <v>750</v>
      </c>
    </row>
    <row r="8856" spans="11:16">
      <c r="K8856" s="362">
        <v>54205</v>
      </c>
      <c r="L8856" s="79" t="s">
        <v>770</v>
      </c>
      <c r="N8856" s="79" t="s">
        <v>777</v>
      </c>
      <c r="O8856" s="79" t="s">
        <v>780</v>
      </c>
      <c r="P8856" s="79" t="s">
        <v>750</v>
      </c>
    </row>
    <row r="8857" spans="11:16">
      <c r="K8857" s="362">
        <v>54206</v>
      </c>
      <c r="L8857" s="79" t="s">
        <v>771</v>
      </c>
      <c r="N8857" s="79" t="s">
        <v>752</v>
      </c>
      <c r="O8857" s="79" t="s">
        <v>758</v>
      </c>
      <c r="P8857" s="79" t="s">
        <v>776</v>
      </c>
    </row>
    <row r="8858" spans="11:16">
      <c r="K8858" s="362">
        <v>54207</v>
      </c>
      <c r="L8858" s="79" t="s">
        <v>772</v>
      </c>
      <c r="N8858" s="79" t="s">
        <v>752</v>
      </c>
      <c r="O8858" s="79" t="s">
        <v>754</v>
      </c>
      <c r="P8858" s="79" t="s">
        <v>781</v>
      </c>
    </row>
    <row r="8859" spans="11:16">
      <c r="K8859" s="362">
        <v>54208</v>
      </c>
      <c r="L8859" s="79" t="s">
        <v>773</v>
      </c>
      <c r="N8859" s="79" t="s">
        <v>783</v>
      </c>
      <c r="O8859" s="79" t="s">
        <v>785</v>
      </c>
      <c r="P8859" s="79" t="s">
        <v>750</v>
      </c>
    </row>
    <row r="8860" spans="11:16">
      <c r="K8860" s="362">
        <v>54209</v>
      </c>
      <c r="L8860" s="79" t="s">
        <v>774</v>
      </c>
      <c r="N8860" s="79" t="s">
        <v>752</v>
      </c>
      <c r="O8860" s="79" t="s">
        <v>775</v>
      </c>
      <c r="P8860" s="79" t="s">
        <v>750</v>
      </c>
    </row>
    <row r="8861" spans="11:16">
      <c r="K8861" s="362">
        <v>54210</v>
      </c>
      <c r="L8861" s="79" t="s">
        <v>767</v>
      </c>
      <c r="N8861" s="79" t="s">
        <v>792</v>
      </c>
      <c r="O8861" s="79" t="s">
        <v>752</v>
      </c>
      <c r="P8861" s="79" t="s">
        <v>754</v>
      </c>
    </row>
    <row r="8862" spans="11:16">
      <c r="K8862" s="362">
        <v>54211</v>
      </c>
      <c r="L8862" s="79" t="s">
        <v>769</v>
      </c>
      <c r="N8862" s="79" t="s">
        <v>751</v>
      </c>
      <c r="O8862" s="79" t="s">
        <v>752</v>
      </c>
      <c r="P8862" s="79" t="s">
        <v>754</v>
      </c>
    </row>
    <row r="8863" spans="11:16">
      <c r="K8863" s="362">
        <v>54212</v>
      </c>
      <c r="L8863" s="79" t="s">
        <v>770</v>
      </c>
      <c r="N8863" s="79" t="s">
        <v>781</v>
      </c>
      <c r="O8863" s="79" t="s">
        <v>783</v>
      </c>
      <c r="P8863" s="79" t="s">
        <v>780</v>
      </c>
    </row>
    <row r="8864" spans="11:16">
      <c r="K8864" s="362">
        <v>54213</v>
      </c>
      <c r="L8864" s="79" t="s">
        <v>771</v>
      </c>
      <c r="N8864" s="79" t="s">
        <v>779</v>
      </c>
      <c r="O8864" s="79" t="s">
        <v>752</v>
      </c>
      <c r="P8864" s="79" t="s">
        <v>758</v>
      </c>
    </row>
    <row r="8865" spans="11:16">
      <c r="K8865" s="362">
        <v>54214</v>
      </c>
      <c r="L8865" s="79" t="s">
        <v>772</v>
      </c>
      <c r="N8865" s="79" t="s">
        <v>776</v>
      </c>
      <c r="O8865" s="79" t="s">
        <v>752</v>
      </c>
      <c r="P8865" s="79" t="s">
        <v>785</v>
      </c>
    </row>
    <row r="8866" spans="11:16">
      <c r="K8866" s="362">
        <v>54215</v>
      </c>
      <c r="L8866" s="79" t="s">
        <v>773</v>
      </c>
      <c r="N8866" s="79" t="s">
        <v>776</v>
      </c>
      <c r="O8866" s="79" t="s">
        <v>786</v>
      </c>
      <c r="P8866" s="79" t="s">
        <v>754</v>
      </c>
    </row>
    <row r="8867" spans="11:16">
      <c r="K8867" s="362">
        <v>54216</v>
      </c>
      <c r="L8867" s="79" t="s">
        <v>774</v>
      </c>
      <c r="N8867" s="79" t="s">
        <v>750</v>
      </c>
      <c r="O8867" s="79" t="s">
        <v>787</v>
      </c>
      <c r="P8867" s="79" t="s">
        <v>754</v>
      </c>
    </row>
    <row r="8868" spans="11:16">
      <c r="K8868" s="362">
        <v>54217</v>
      </c>
      <c r="L8868" s="79" t="s">
        <v>767</v>
      </c>
      <c r="N8868" s="79" t="s">
        <v>775</v>
      </c>
      <c r="O8868" s="79" t="s">
        <v>784</v>
      </c>
      <c r="P8868" s="79" t="s">
        <v>783</v>
      </c>
    </row>
    <row r="8869" spans="11:16">
      <c r="K8869" s="362">
        <v>54218</v>
      </c>
      <c r="L8869" s="79" t="s">
        <v>769</v>
      </c>
      <c r="N8869" s="79" t="s">
        <v>754</v>
      </c>
      <c r="O8869" s="79" t="s">
        <v>750</v>
      </c>
      <c r="P8869" s="79" t="s">
        <v>778</v>
      </c>
    </row>
    <row r="8870" spans="11:16">
      <c r="K8870" s="362">
        <v>54219</v>
      </c>
      <c r="L8870" s="79" t="s">
        <v>770</v>
      </c>
      <c r="N8870" s="79" t="s">
        <v>785</v>
      </c>
      <c r="O8870" s="79" t="s">
        <v>781</v>
      </c>
      <c r="P8870" s="79" t="s">
        <v>752</v>
      </c>
    </row>
    <row r="8871" spans="11:16">
      <c r="K8871" s="362">
        <v>54220</v>
      </c>
      <c r="L8871" s="79" t="s">
        <v>771</v>
      </c>
      <c r="N8871" s="79" t="s">
        <v>775</v>
      </c>
      <c r="O8871" s="79" t="s">
        <v>750</v>
      </c>
      <c r="P8871" s="79" t="s">
        <v>778</v>
      </c>
    </row>
    <row r="8872" spans="11:16">
      <c r="K8872" s="362">
        <v>54221</v>
      </c>
      <c r="L8872" s="79" t="s">
        <v>772</v>
      </c>
      <c r="N8872" s="79" t="s">
        <v>754</v>
      </c>
      <c r="O8872" s="79" t="s">
        <v>750</v>
      </c>
      <c r="P8872" s="79" t="s">
        <v>777</v>
      </c>
    </row>
    <row r="8873" spans="11:16">
      <c r="K8873" s="362">
        <v>54222</v>
      </c>
      <c r="L8873" s="79" t="s">
        <v>773</v>
      </c>
      <c r="N8873" s="79" t="s">
        <v>775</v>
      </c>
      <c r="O8873" s="79" t="s">
        <v>776</v>
      </c>
      <c r="P8873" s="79" t="s">
        <v>787</v>
      </c>
    </row>
    <row r="8874" spans="11:16">
      <c r="K8874" s="362">
        <v>54223</v>
      </c>
      <c r="L8874" s="79" t="s">
        <v>774</v>
      </c>
      <c r="N8874" s="79" t="s">
        <v>788</v>
      </c>
      <c r="O8874" s="79" t="s">
        <v>781</v>
      </c>
      <c r="P8874" s="79" t="s">
        <v>752</v>
      </c>
    </row>
    <row r="8875" spans="11:16">
      <c r="K8875" s="362">
        <v>54224</v>
      </c>
      <c r="L8875" s="79" t="s">
        <v>767</v>
      </c>
      <c r="N8875" s="79" t="s">
        <v>777</v>
      </c>
      <c r="O8875" s="79" t="s">
        <v>789</v>
      </c>
      <c r="P8875" s="79" t="s">
        <v>781</v>
      </c>
    </row>
    <row r="8876" spans="11:16">
      <c r="K8876" s="362">
        <v>54225</v>
      </c>
      <c r="L8876" s="79" t="s">
        <v>769</v>
      </c>
      <c r="N8876" s="79" t="s">
        <v>753</v>
      </c>
      <c r="O8876" s="79" t="s">
        <v>785</v>
      </c>
      <c r="P8876" s="79" t="s">
        <v>779</v>
      </c>
    </row>
    <row r="8877" spans="11:16">
      <c r="K8877" s="362">
        <v>54226</v>
      </c>
      <c r="L8877" s="79" t="s">
        <v>770</v>
      </c>
      <c r="N8877" s="79" t="s">
        <v>752</v>
      </c>
      <c r="O8877" s="79" t="s">
        <v>775</v>
      </c>
      <c r="P8877" s="79" t="s">
        <v>779</v>
      </c>
    </row>
    <row r="8878" spans="11:16">
      <c r="K8878" s="362">
        <v>54227</v>
      </c>
      <c r="L8878" s="79" t="s">
        <v>771</v>
      </c>
      <c r="N8878" s="79" t="s">
        <v>777</v>
      </c>
      <c r="O8878" s="79" t="s">
        <v>789</v>
      </c>
      <c r="P8878" s="79" t="s">
        <v>776</v>
      </c>
    </row>
    <row r="8879" spans="11:16">
      <c r="K8879" s="362">
        <v>54228</v>
      </c>
      <c r="L8879" s="79" t="s">
        <v>772</v>
      </c>
      <c r="N8879" s="79" t="s">
        <v>752</v>
      </c>
      <c r="O8879" s="79" t="s">
        <v>775</v>
      </c>
      <c r="P8879" s="79" t="s">
        <v>776</v>
      </c>
    </row>
    <row r="8880" spans="11:16">
      <c r="K8880" s="362">
        <v>54229</v>
      </c>
      <c r="L8880" s="79" t="s">
        <v>773</v>
      </c>
      <c r="N8880" s="79" t="s">
        <v>782</v>
      </c>
      <c r="O8880" s="79" t="s">
        <v>790</v>
      </c>
      <c r="P8880" s="79" t="s">
        <v>750</v>
      </c>
    </row>
    <row r="8881" spans="11:16">
      <c r="K8881" s="362">
        <v>54230</v>
      </c>
      <c r="L8881" s="79" t="s">
        <v>774</v>
      </c>
      <c r="N8881" s="79" t="s">
        <v>752</v>
      </c>
      <c r="O8881" s="79" t="s">
        <v>754</v>
      </c>
      <c r="P8881" s="79" t="s">
        <v>792</v>
      </c>
    </row>
    <row r="8882" spans="11:16">
      <c r="K8882" s="362">
        <v>54231</v>
      </c>
      <c r="L8882" s="79" t="s">
        <v>767</v>
      </c>
      <c r="N8882" s="79" t="s">
        <v>781</v>
      </c>
      <c r="O8882" s="79" t="s">
        <v>752</v>
      </c>
      <c r="P8882" s="79" t="s">
        <v>758</v>
      </c>
    </row>
    <row r="8883" spans="11:16">
      <c r="K8883" s="362">
        <v>54232</v>
      </c>
      <c r="L8883" s="79" t="s">
        <v>769</v>
      </c>
      <c r="N8883" s="79" t="s">
        <v>750</v>
      </c>
      <c r="O8883" s="79" t="s">
        <v>752</v>
      </c>
      <c r="P8883" s="79" t="s">
        <v>780</v>
      </c>
    </row>
    <row r="8884" spans="11:16">
      <c r="K8884" s="362">
        <v>54233</v>
      </c>
      <c r="L8884" s="79" t="s">
        <v>770</v>
      </c>
      <c r="N8884" s="79" t="s">
        <v>750</v>
      </c>
      <c r="O8884" s="79" t="s">
        <v>752</v>
      </c>
      <c r="P8884" s="79" t="s">
        <v>754</v>
      </c>
    </row>
    <row r="8885" spans="11:16">
      <c r="K8885" s="362">
        <v>54234</v>
      </c>
      <c r="L8885" s="79" t="s">
        <v>771</v>
      </c>
      <c r="N8885" s="79" t="s">
        <v>751</v>
      </c>
      <c r="O8885" s="79" t="s">
        <v>782</v>
      </c>
      <c r="P8885" s="79" t="s">
        <v>754</v>
      </c>
    </row>
    <row r="8886" spans="11:16">
      <c r="K8886" s="362">
        <v>54235</v>
      </c>
      <c r="L8886" s="79" t="s">
        <v>772</v>
      </c>
      <c r="N8886" s="79" t="s">
        <v>750</v>
      </c>
      <c r="O8886" s="79" t="s">
        <v>752</v>
      </c>
      <c r="P8886" s="79" t="s">
        <v>780</v>
      </c>
    </row>
    <row r="8887" spans="11:16">
      <c r="K8887" s="362">
        <v>54236</v>
      </c>
      <c r="L8887" s="79" t="s">
        <v>773</v>
      </c>
      <c r="N8887" s="79" t="s">
        <v>776</v>
      </c>
      <c r="O8887" s="79" t="s">
        <v>752</v>
      </c>
      <c r="P8887" s="79" t="s">
        <v>754</v>
      </c>
    </row>
    <row r="8888" spans="11:16">
      <c r="K8888" s="362">
        <v>54237</v>
      </c>
      <c r="L8888" s="79" t="s">
        <v>774</v>
      </c>
      <c r="N8888" s="79" t="s">
        <v>750</v>
      </c>
      <c r="O8888" s="79" t="s">
        <v>777</v>
      </c>
      <c r="P8888" s="79" t="s">
        <v>785</v>
      </c>
    </row>
    <row r="8889" spans="11:16">
      <c r="K8889" s="362">
        <v>54238</v>
      </c>
      <c r="L8889" s="79" t="s">
        <v>767</v>
      </c>
      <c r="N8889" s="79" t="s">
        <v>780</v>
      </c>
      <c r="O8889" s="79" t="s">
        <v>750</v>
      </c>
      <c r="P8889" s="79" t="s">
        <v>783</v>
      </c>
    </row>
    <row r="8890" spans="11:16">
      <c r="K8890" s="362">
        <v>54239</v>
      </c>
      <c r="L8890" s="79" t="s">
        <v>769</v>
      </c>
      <c r="N8890" s="79" t="s">
        <v>758</v>
      </c>
      <c r="O8890" s="79" t="s">
        <v>750</v>
      </c>
      <c r="P8890" s="79" t="s">
        <v>752</v>
      </c>
    </row>
    <row r="8891" spans="11:16">
      <c r="K8891" s="362">
        <v>54240</v>
      </c>
      <c r="L8891" s="79" t="s">
        <v>770</v>
      </c>
      <c r="N8891" s="79" t="s">
        <v>780</v>
      </c>
      <c r="O8891" s="79" t="s">
        <v>751</v>
      </c>
      <c r="P8891" s="79" t="s">
        <v>783</v>
      </c>
    </row>
    <row r="8892" spans="11:16">
      <c r="K8892" s="362">
        <v>54241</v>
      </c>
      <c r="L8892" s="79" t="s">
        <v>771</v>
      </c>
      <c r="N8892" s="79" t="s">
        <v>758</v>
      </c>
      <c r="O8892" s="79" t="s">
        <v>776</v>
      </c>
      <c r="P8892" s="79" t="s">
        <v>782</v>
      </c>
    </row>
    <row r="8893" spans="11:16">
      <c r="K8893" s="362">
        <v>54242</v>
      </c>
      <c r="L8893" s="79" t="s">
        <v>772</v>
      </c>
      <c r="N8893" s="79" t="s">
        <v>775</v>
      </c>
      <c r="O8893" s="79" t="s">
        <v>750</v>
      </c>
      <c r="P8893" s="79" t="s">
        <v>777</v>
      </c>
    </row>
    <row r="8894" spans="11:16">
      <c r="K8894" s="362">
        <v>54243</v>
      </c>
      <c r="L8894" s="79" t="s">
        <v>773</v>
      </c>
      <c r="N8894" s="79" t="s">
        <v>775</v>
      </c>
      <c r="O8894" s="79" t="s">
        <v>750</v>
      </c>
      <c r="P8894" s="79" t="s">
        <v>752</v>
      </c>
    </row>
    <row r="8895" spans="11:16">
      <c r="K8895" s="362">
        <v>54244</v>
      </c>
      <c r="L8895" s="79" t="s">
        <v>774</v>
      </c>
      <c r="N8895" s="79" t="s">
        <v>754</v>
      </c>
      <c r="O8895" s="79" t="s">
        <v>750</v>
      </c>
      <c r="P8895" s="79" t="s">
        <v>777</v>
      </c>
    </row>
    <row r="8896" spans="11:16">
      <c r="K8896" s="362">
        <v>54245</v>
      </c>
      <c r="L8896" s="79" t="s">
        <v>767</v>
      </c>
      <c r="N8896" s="79" t="s">
        <v>783</v>
      </c>
      <c r="O8896" s="79" t="s">
        <v>754</v>
      </c>
      <c r="P8896" s="79" t="s">
        <v>776</v>
      </c>
    </row>
    <row r="8897" spans="11:16">
      <c r="K8897" s="362">
        <v>54246</v>
      </c>
      <c r="L8897" s="79" t="s">
        <v>769</v>
      </c>
      <c r="N8897" s="79" t="s">
        <v>752</v>
      </c>
      <c r="O8897" s="79" t="s">
        <v>754</v>
      </c>
      <c r="P8897" s="79" t="s">
        <v>750</v>
      </c>
    </row>
    <row r="8898" spans="11:16">
      <c r="K8898" s="362">
        <v>54247</v>
      </c>
      <c r="L8898" s="79" t="s">
        <v>770</v>
      </c>
      <c r="N8898" s="79" t="s">
        <v>783</v>
      </c>
      <c r="O8898" s="79" t="s">
        <v>754</v>
      </c>
      <c r="P8898" s="79" t="s">
        <v>781</v>
      </c>
    </row>
    <row r="8899" spans="11:16">
      <c r="K8899" s="362">
        <v>54248</v>
      </c>
      <c r="L8899" s="79" t="s">
        <v>771</v>
      </c>
      <c r="N8899" s="79" t="s">
        <v>783</v>
      </c>
      <c r="O8899" s="79" t="s">
        <v>785</v>
      </c>
      <c r="P8899" s="79" t="s">
        <v>750</v>
      </c>
    </row>
    <row r="8900" spans="11:16">
      <c r="K8900" s="362">
        <v>54249</v>
      </c>
      <c r="L8900" s="79" t="s">
        <v>772</v>
      </c>
      <c r="N8900" s="79" t="s">
        <v>752</v>
      </c>
      <c r="O8900" s="79" t="s">
        <v>775</v>
      </c>
      <c r="P8900" s="79" t="s">
        <v>750</v>
      </c>
    </row>
    <row r="8901" spans="11:16">
      <c r="K8901" s="362">
        <v>54250</v>
      </c>
      <c r="L8901" s="79" t="s">
        <v>773</v>
      </c>
      <c r="N8901" s="79" t="s">
        <v>787</v>
      </c>
      <c r="O8901" s="79" t="s">
        <v>754</v>
      </c>
      <c r="P8901" s="79" t="s">
        <v>750</v>
      </c>
    </row>
    <row r="8902" spans="11:16">
      <c r="K8902" s="362">
        <v>54251</v>
      </c>
      <c r="L8902" s="79" t="s">
        <v>774</v>
      </c>
      <c r="N8902" s="79" t="s">
        <v>753</v>
      </c>
      <c r="O8902" s="79" t="s">
        <v>754</v>
      </c>
      <c r="P8902" s="79" t="s">
        <v>750</v>
      </c>
    </row>
    <row r="8903" spans="11:16">
      <c r="K8903" s="362">
        <v>54252</v>
      </c>
      <c r="L8903" s="79" t="s">
        <v>767</v>
      </c>
      <c r="N8903" s="79" t="s">
        <v>781</v>
      </c>
      <c r="O8903" s="79" t="s">
        <v>783</v>
      </c>
      <c r="P8903" s="79" t="s">
        <v>780</v>
      </c>
    </row>
    <row r="8904" spans="11:16">
      <c r="K8904" s="362">
        <v>54253</v>
      </c>
      <c r="L8904" s="79" t="s">
        <v>769</v>
      </c>
      <c r="N8904" s="79" t="s">
        <v>779</v>
      </c>
      <c r="O8904" s="79" t="s">
        <v>752</v>
      </c>
      <c r="P8904" s="79" t="s">
        <v>758</v>
      </c>
    </row>
    <row r="8905" spans="11:16">
      <c r="K8905" s="362">
        <v>54254</v>
      </c>
      <c r="L8905" s="79" t="s">
        <v>770</v>
      </c>
      <c r="N8905" s="79" t="s">
        <v>776</v>
      </c>
      <c r="O8905" s="79" t="s">
        <v>752</v>
      </c>
      <c r="P8905" s="79" t="s">
        <v>785</v>
      </c>
    </row>
    <row r="8906" spans="11:16">
      <c r="K8906" s="362">
        <v>54255</v>
      </c>
      <c r="L8906" s="79" t="s">
        <v>771</v>
      </c>
      <c r="N8906" s="79" t="s">
        <v>776</v>
      </c>
      <c r="O8906" s="79" t="s">
        <v>786</v>
      </c>
      <c r="P8906" s="79" t="s">
        <v>754</v>
      </c>
    </row>
    <row r="8907" spans="11:16">
      <c r="K8907" s="362">
        <v>54256</v>
      </c>
      <c r="L8907" s="79" t="s">
        <v>772</v>
      </c>
      <c r="N8907" s="79" t="s">
        <v>750</v>
      </c>
      <c r="O8907" s="79" t="s">
        <v>787</v>
      </c>
      <c r="P8907" s="79" t="s">
        <v>754</v>
      </c>
    </row>
    <row r="8908" spans="11:16">
      <c r="K8908" s="362">
        <v>54257</v>
      </c>
      <c r="L8908" s="79" t="s">
        <v>773</v>
      </c>
      <c r="N8908" s="79" t="s">
        <v>776</v>
      </c>
      <c r="O8908" s="79" t="s">
        <v>778</v>
      </c>
      <c r="P8908" s="79" t="s">
        <v>775</v>
      </c>
    </row>
    <row r="8909" spans="11:16">
      <c r="K8909" s="362">
        <v>54258</v>
      </c>
      <c r="L8909" s="79" t="s">
        <v>774</v>
      </c>
      <c r="N8909" s="79" t="s">
        <v>750</v>
      </c>
      <c r="O8909" s="79" t="s">
        <v>752</v>
      </c>
      <c r="P8909" s="79" t="s">
        <v>790</v>
      </c>
    </row>
    <row r="8910" spans="11:16">
      <c r="K8910" s="362">
        <v>54259</v>
      </c>
      <c r="L8910" s="79" t="s">
        <v>767</v>
      </c>
      <c r="N8910" s="79" t="s">
        <v>788</v>
      </c>
      <c r="O8910" s="79" t="s">
        <v>781</v>
      </c>
      <c r="P8910" s="79" t="s">
        <v>786</v>
      </c>
    </row>
    <row r="8911" spans="11:16">
      <c r="K8911" s="362">
        <v>54260</v>
      </c>
      <c r="L8911" s="79" t="s">
        <v>769</v>
      </c>
      <c r="N8911" s="79" t="s">
        <v>754</v>
      </c>
      <c r="O8911" s="79" t="s">
        <v>750</v>
      </c>
      <c r="P8911" s="79" t="s">
        <v>786</v>
      </c>
    </row>
    <row r="8912" spans="11:16">
      <c r="K8912" s="362">
        <v>54261</v>
      </c>
      <c r="L8912" s="79" t="s">
        <v>770</v>
      </c>
      <c r="N8912" s="79" t="s">
        <v>758</v>
      </c>
      <c r="O8912" s="79" t="s">
        <v>776</v>
      </c>
      <c r="P8912" s="79" t="s">
        <v>783</v>
      </c>
    </row>
    <row r="8913" spans="11:16">
      <c r="K8913" s="362">
        <v>54262</v>
      </c>
      <c r="L8913" s="79" t="s">
        <v>771</v>
      </c>
      <c r="N8913" s="79" t="s">
        <v>754</v>
      </c>
      <c r="O8913" s="79" t="s">
        <v>750</v>
      </c>
      <c r="P8913" s="79" t="s">
        <v>782</v>
      </c>
    </row>
    <row r="8914" spans="11:16">
      <c r="K8914" s="362">
        <v>54263</v>
      </c>
      <c r="L8914" s="79" t="s">
        <v>772</v>
      </c>
      <c r="N8914" s="79" t="s">
        <v>785</v>
      </c>
      <c r="O8914" s="79" t="s">
        <v>779</v>
      </c>
      <c r="P8914" s="79" t="s">
        <v>752</v>
      </c>
    </row>
    <row r="8915" spans="11:16">
      <c r="K8915" s="362">
        <v>54264</v>
      </c>
      <c r="L8915" s="79" t="s">
        <v>773</v>
      </c>
      <c r="N8915" s="79" t="s">
        <v>785</v>
      </c>
      <c r="O8915" s="79" t="s">
        <v>750</v>
      </c>
      <c r="P8915" s="79" t="s">
        <v>787</v>
      </c>
    </row>
    <row r="8916" spans="11:16">
      <c r="K8916" s="362">
        <v>54265</v>
      </c>
      <c r="L8916" s="79" t="s">
        <v>774</v>
      </c>
      <c r="N8916" s="79" t="s">
        <v>780</v>
      </c>
      <c r="O8916" s="79" t="s">
        <v>779</v>
      </c>
      <c r="P8916" s="79" t="s">
        <v>752</v>
      </c>
    </row>
    <row r="8917" spans="11:16">
      <c r="K8917" s="362">
        <v>54266</v>
      </c>
      <c r="L8917" s="79" t="s">
        <v>767</v>
      </c>
      <c r="N8917" s="79" t="s">
        <v>777</v>
      </c>
      <c r="O8917" s="79" t="s">
        <v>785</v>
      </c>
      <c r="P8917" s="79" t="s">
        <v>750</v>
      </c>
    </row>
    <row r="8918" spans="11:16">
      <c r="K8918" s="362">
        <v>54267</v>
      </c>
      <c r="L8918" s="79" t="s">
        <v>769</v>
      </c>
      <c r="N8918" s="79" t="s">
        <v>752</v>
      </c>
      <c r="O8918" s="79" t="s">
        <v>754</v>
      </c>
      <c r="P8918" s="79" t="s">
        <v>751</v>
      </c>
    </row>
    <row r="8919" spans="11:16">
      <c r="K8919" s="362">
        <v>54268</v>
      </c>
      <c r="L8919" s="79" t="s">
        <v>770</v>
      </c>
      <c r="N8919" s="79" t="s">
        <v>752</v>
      </c>
      <c r="O8919" s="79" t="s">
        <v>780</v>
      </c>
      <c r="P8919" s="79" t="s">
        <v>750</v>
      </c>
    </row>
    <row r="8920" spans="11:16">
      <c r="K8920" s="362">
        <v>54269</v>
      </c>
      <c r="L8920" s="79" t="s">
        <v>771</v>
      </c>
      <c r="N8920" s="79" t="s">
        <v>777</v>
      </c>
      <c r="O8920" s="79" t="s">
        <v>754</v>
      </c>
      <c r="P8920" s="79" t="s">
        <v>750</v>
      </c>
    </row>
    <row r="8921" spans="11:16">
      <c r="K8921" s="362">
        <v>54270</v>
      </c>
      <c r="L8921" s="79" t="s">
        <v>772</v>
      </c>
      <c r="N8921" s="79" t="s">
        <v>777</v>
      </c>
      <c r="O8921" s="79" t="s">
        <v>775</v>
      </c>
      <c r="P8921" s="79" t="s">
        <v>779</v>
      </c>
    </row>
    <row r="8922" spans="11:16">
      <c r="K8922" s="362">
        <v>54271</v>
      </c>
      <c r="L8922" s="79" t="s">
        <v>773</v>
      </c>
      <c r="N8922" s="79" t="s">
        <v>786</v>
      </c>
      <c r="O8922" s="79" t="s">
        <v>775</v>
      </c>
      <c r="P8922" s="79" t="s">
        <v>750</v>
      </c>
    </row>
    <row r="8923" spans="11:16">
      <c r="K8923" s="362">
        <v>54272</v>
      </c>
      <c r="L8923" s="79" t="s">
        <v>774</v>
      </c>
      <c r="N8923" s="79" t="s">
        <v>752</v>
      </c>
      <c r="O8923" s="79" t="s">
        <v>754</v>
      </c>
      <c r="P8923" s="79" t="s">
        <v>779</v>
      </c>
    </row>
    <row r="8924" spans="11:16">
      <c r="K8924" s="362">
        <v>54273</v>
      </c>
      <c r="L8924" s="79" t="s">
        <v>767</v>
      </c>
      <c r="N8924" s="79" t="s">
        <v>751</v>
      </c>
      <c r="O8924" s="79" t="s">
        <v>752</v>
      </c>
      <c r="P8924" s="79" t="s">
        <v>780</v>
      </c>
    </row>
    <row r="8925" spans="11:16">
      <c r="K8925" s="362">
        <v>54274</v>
      </c>
      <c r="L8925" s="79" t="s">
        <v>769</v>
      </c>
      <c r="N8925" s="79" t="s">
        <v>776</v>
      </c>
      <c r="O8925" s="79" t="s">
        <v>783</v>
      </c>
      <c r="P8925" s="79" t="s">
        <v>754</v>
      </c>
    </row>
    <row r="8926" spans="11:16">
      <c r="K8926" s="362">
        <v>54275</v>
      </c>
      <c r="L8926" s="79" t="s">
        <v>770</v>
      </c>
      <c r="N8926" s="79" t="s">
        <v>781</v>
      </c>
      <c r="O8926" s="79" t="s">
        <v>752</v>
      </c>
      <c r="P8926" s="79" t="s">
        <v>780</v>
      </c>
    </row>
    <row r="8927" spans="11:16">
      <c r="K8927" s="362">
        <v>54276</v>
      </c>
      <c r="L8927" s="79" t="s">
        <v>771</v>
      </c>
      <c r="N8927" s="79" t="s">
        <v>750</v>
      </c>
      <c r="O8927" s="79" t="s">
        <v>752</v>
      </c>
      <c r="P8927" s="79" t="s">
        <v>754</v>
      </c>
    </row>
    <row r="8928" spans="11:16">
      <c r="K8928" s="362">
        <v>54277</v>
      </c>
      <c r="L8928" s="79" t="s">
        <v>772</v>
      </c>
      <c r="N8928" s="79" t="s">
        <v>751</v>
      </c>
      <c r="O8928" s="79" t="s">
        <v>782</v>
      </c>
      <c r="P8928" s="79" t="s">
        <v>754</v>
      </c>
    </row>
    <row r="8929" spans="11:16">
      <c r="K8929" s="362">
        <v>54278</v>
      </c>
      <c r="L8929" s="79" t="s">
        <v>773</v>
      </c>
      <c r="N8929" s="79" t="s">
        <v>750</v>
      </c>
      <c r="O8929" s="79" t="s">
        <v>752</v>
      </c>
      <c r="P8929" s="79" t="s">
        <v>780</v>
      </c>
    </row>
    <row r="8930" spans="11:16">
      <c r="K8930" s="362">
        <v>54279</v>
      </c>
      <c r="L8930" s="79" t="s">
        <v>774</v>
      </c>
      <c r="N8930" s="79" t="s">
        <v>776</v>
      </c>
      <c r="O8930" s="79" t="s">
        <v>752</v>
      </c>
      <c r="P8930" s="79" t="s">
        <v>754</v>
      </c>
    </row>
    <row r="8931" spans="11:16">
      <c r="K8931" s="362">
        <v>54280</v>
      </c>
      <c r="L8931" s="79" t="s">
        <v>767</v>
      </c>
      <c r="N8931" s="79" t="s">
        <v>754</v>
      </c>
      <c r="O8931" s="79" t="s">
        <v>781</v>
      </c>
      <c r="P8931" s="79" t="s">
        <v>777</v>
      </c>
    </row>
    <row r="8932" spans="11:16">
      <c r="K8932" s="362">
        <v>54281</v>
      </c>
      <c r="L8932" s="79" t="s">
        <v>769</v>
      </c>
      <c r="N8932" s="79" t="s">
        <v>780</v>
      </c>
      <c r="O8932" s="79" t="s">
        <v>750</v>
      </c>
      <c r="P8932" s="79" t="s">
        <v>783</v>
      </c>
    </row>
    <row r="8933" spans="11:16">
      <c r="K8933" s="362">
        <v>54282</v>
      </c>
      <c r="L8933" s="79" t="s">
        <v>770</v>
      </c>
      <c r="N8933" s="79" t="s">
        <v>758</v>
      </c>
      <c r="O8933" s="79" t="s">
        <v>750</v>
      </c>
      <c r="P8933" s="79" t="s">
        <v>752</v>
      </c>
    </row>
    <row r="8934" spans="11:16">
      <c r="K8934" s="362">
        <v>54283</v>
      </c>
      <c r="L8934" s="79" t="s">
        <v>771</v>
      </c>
      <c r="N8934" s="79" t="s">
        <v>780</v>
      </c>
      <c r="O8934" s="79" t="s">
        <v>751</v>
      </c>
      <c r="P8934" s="79" t="s">
        <v>783</v>
      </c>
    </row>
    <row r="8935" spans="11:16">
      <c r="K8935" s="362">
        <v>54284</v>
      </c>
      <c r="L8935" s="79" t="s">
        <v>772</v>
      </c>
      <c r="N8935" s="79" t="s">
        <v>758</v>
      </c>
      <c r="O8935" s="79" t="s">
        <v>776</v>
      </c>
      <c r="P8935" s="79" t="s">
        <v>782</v>
      </c>
    </row>
    <row r="8936" spans="11:16">
      <c r="K8936" s="362">
        <v>54285</v>
      </c>
      <c r="L8936" s="79" t="s">
        <v>773</v>
      </c>
      <c r="N8936" s="79" t="s">
        <v>775</v>
      </c>
      <c r="O8936" s="79" t="s">
        <v>750</v>
      </c>
      <c r="P8936" s="79" t="s">
        <v>777</v>
      </c>
    </row>
    <row r="8937" spans="11:16">
      <c r="K8937" s="362">
        <v>54286</v>
      </c>
      <c r="L8937" s="79" t="s">
        <v>774</v>
      </c>
      <c r="N8937" s="79" t="s">
        <v>775</v>
      </c>
      <c r="O8937" s="79" t="s">
        <v>750</v>
      </c>
      <c r="P8937" s="79" t="s">
        <v>752</v>
      </c>
    </row>
    <row r="8938" spans="11:16">
      <c r="K8938" s="362">
        <v>54287</v>
      </c>
      <c r="L8938" s="79" t="s">
        <v>767</v>
      </c>
      <c r="N8938" s="79" t="s">
        <v>752</v>
      </c>
      <c r="O8938" s="79" t="s">
        <v>754</v>
      </c>
      <c r="P8938" s="79" t="s">
        <v>781</v>
      </c>
    </row>
    <row r="8939" spans="11:16">
      <c r="K8939" s="362">
        <v>54288</v>
      </c>
      <c r="L8939" s="79" t="s">
        <v>769</v>
      </c>
      <c r="N8939" s="79" t="s">
        <v>783</v>
      </c>
      <c r="O8939" s="79" t="s">
        <v>754</v>
      </c>
      <c r="P8939" s="79" t="s">
        <v>776</v>
      </c>
    </row>
    <row r="8940" spans="11:16">
      <c r="K8940" s="362">
        <v>54289</v>
      </c>
      <c r="L8940" s="79" t="s">
        <v>770</v>
      </c>
      <c r="N8940" s="79" t="s">
        <v>752</v>
      </c>
      <c r="O8940" s="79" t="s">
        <v>754</v>
      </c>
      <c r="P8940" s="79" t="s">
        <v>750</v>
      </c>
    </row>
    <row r="8941" spans="11:16">
      <c r="K8941" s="362">
        <v>54290</v>
      </c>
      <c r="L8941" s="79" t="s">
        <v>771</v>
      </c>
      <c r="N8941" s="79" t="s">
        <v>783</v>
      </c>
      <c r="O8941" s="79" t="s">
        <v>780</v>
      </c>
      <c r="P8941" s="79" t="s">
        <v>750</v>
      </c>
    </row>
    <row r="8942" spans="11:16">
      <c r="K8942" s="362">
        <v>54291</v>
      </c>
      <c r="L8942" s="79" t="s">
        <v>772</v>
      </c>
      <c r="N8942" s="79" t="s">
        <v>752</v>
      </c>
      <c r="O8942" s="79" t="s">
        <v>754</v>
      </c>
      <c r="P8942" s="79" t="s">
        <v>750</v>
      </c>
    </row>
    <row r="8943" spans="11:16">
      <c r="K8943" s="362">
        <v>54292</v>
      </c>
      <c r="L8943" s="79" t="s">
        <v>773</v>
      </c>
      <c r="N8943" s="79" t="s">
        <v>783</v>
      </c>
      <c r="O8943" s="79" t="s">
        <v>780</v>
      </c>
      <c r="P8943" s="79" t="s">
        <v>750</v>
      </c>
    </row>
    <row r="8944" spans="11:16">
      <c r="K8944" s="362">
        <v>54293</v>
      </c>
      <c r="L8944" s="79" t="s">
        <v>774</v>
      </c>
      <c r="N8944" s="79" t="s">
        <v>753</v>
      </c>
      <c r="O8944" s="79" t="s">
        <v>780</v>
      </c>
      <c r="P8944" s="79" t="s">
        <v>750</v>
      </c>
    </row>
    <row r="8945" spans="11:16">
      <c r="K8945" s="362">
        <v>54294</v>
      </c>
      <c r="L8945" s="79" t="s">
        <v>767</v>
      </c>
      <c r="N8945" s="79" t="s">
        <v>776</v>
      </c>
      <c r="O8945" s="79" t="s">
        <v>752</v>
      </c>
      <c r="P8945" s="79" t="s">
        <v>785</v>
      </c>
    </row>
    <row r="8946" spans="11:16">
      <c r="K8946" s="362">
        <v>54295</v>
      </c>
      <c r="L8946" s="79" t="s">
        <v>769</v>
      </c>
      <c r="N8946" s="79" t="s">
        <v>750</v>
      </c>
      <c r="O8946" s="79" t="s">
        <v>752</v>
      </c>
      <c r="P8946" s="79" t="s">
        <v>754</v>
      </c>
    </row>
    <row r="8947" spans="11:16">
      <c r="K8947" s="362">
        <v>54296</v>
      </c>
      <c r="L8947" s="79" t="s">
        <v>770</v>
      </c>
      <c r="N8947" s="79" t="s">
        <v>784</v>
      </c>
      <c r="O8947" s="79" t="s">
        <v>752</v>
      </c>
      <c r="P8947" s="79" t="s">
        <v>780</v>
      </c>
    </row>
    <row r="8948" spans="11:16">
      <c r="K8948" s="362">
        <v>54297</v>
      </c>
      <c r="L8948" s="79" t="s">
        <v>771</v>
      </c>
      <c r="N8948" s="79" t="s">
        <v>750</v>
      </c>
      <c r="O8948" s="79" t="s">
        <v>782</v>
      </c>
      <c r="P8948" s="79" t="s">
        <v>785</v>
      </c>
    </row>
    <row r="8949" spans="11:16">
      <c r="K8949" s="362">
        <v>54298</v>
      </c>
      <c r="L8949" s="79" t="s">
        <v>772</v>
      </c>
      <c r="N8949" s="79" t="s">
        <v>750</v>
      </c>
      <c r="O8949" s="79" t="s">
        <v>777</v>
      </c>
      <c r="P8949" s="79" t="s">
        <v>754</v>
      </c>
    </row>
    <row r="8950" spans="11:16">
      <c r="K8950" s="362">
        <v>54299</v>
      </c>
      <c r="L8950" s="79" t="s">
        <v>773</v>
      </c>
      <c r="N8950" s="79" t="s">
        <v>784</v>
      </c>
      <c r="O8950" s="79" t="s">
        <v>782</v>
      </c>
      <c r="P8950" s="79" t="s">
        <v>775</v>
      </c>
    </row>
    <row r="8951" spans="11:16">
      <c r="K8951" s="362">
        <v>54300</v>
      </c>
      <c r="L8951" s="79" t="s">
        <v>774</v>
      </c>
      <c r="N8951" s="79" t="s">
        <v>750</v>
      </c>
      <c r="O8951" s="79" t="s">
        <v>777</v>
      </c>
      <c r="P8951" s="79" t="s">
        <v>754</v>
      </c>
    </row>
    <row r="8952" spans="11:16">
      <c r="K8952" s="362">
        <v>54301</v>
      </c>
      <c r="L8952" s="79" t="s">
        <v>767</v>
      </c>
      <c r="N8952" s="79" t="s">
        <v>754</v>
      </c>
      <c r="O8952" s="79" t="s">
        <v>792</v>
      </c>
      <c r="P8952" s="79" t="s">
        <v>752</v>
      </c>
    </row>
    <row r="8953" spans="11:16">
      <c r="K8953" s="362">
        <v>54302</v>
      </c>
      <c r="L8953" s="79" t="s">
        <v>769</v>
      </c>
      <c r="N8953" s="79" t="s">
        <v>780</v>
      </c>
      <c r="O8953" s="79" t="s">
        <v>750</v>
      </c>
      <c r="P8953" s="79" t="s">
        <v>752</v>
      </c>
    </row>
    <row r="8954" spans="11:16">
      <c r="K8954" s="362">
        <v>54303</v>
      </c>
      <c r="L8954" s="79" t="s">
        <v>770</v>
      </c>
      <c r="N8954" s="79" t="s">
        <v>754</v>
      </c>
      <c r="O8954" s="79" t="s">
        <v>750</v>
      </c>
      <c r="P8954" s="79" t="s">
        <v>777</v>
      </c>
    </row>
    <row r="8955" spans="11:16">
      <c r="K8955" s="362">
        <v>54304</v>
      </c>
      <c r="L8955" s="79" t="s">
        <v>771</v>
      </c>
      <c r="N8955" s="79" t="s">
        <v>780</v>
      </c>
      <c r="O8955" s="79" t="s">
        <v>779</v>
      </c>
      <c r="P8955" s="79" t="s">
        <v>783</v>
      </c>
    </row>
    <row r="8956" spans="11:16">
      <c r="K8956" s="362">
        <v>54305</v>
      </c>
      <c r="L8956" s="79" t="s">
        <v>772</v>
      </c>
      <c r="N8956" s="79" t="s">
        <v>754</v>
      </c>
      <c r="O8956" s="79" t="s">
        <v>750</v>
      </c>
      <c r="P8956" s="79" t="s">
        <v>752</v>
      </c>
    </row>
    <row r="8957" spans="11:16">
      <c r="K8957" s="362">
        <v>54306</v>
      </c>
      <c r="L8957" s="79" t="s">
        <v>773</v>
      </c>
      <c r="N8957" s="79" t="s">
        <v>785</v>
      </c>
      <c r="O8957" s="79" t="s">
        <v>781</v>
      </c>
      <c r="P8957" s="79" t="s">
        <v>782</v>
      </c>
    </row>
    <row r="8958" spans="11:16">
      <c r="K8958" s="362">
        <v>54307</v>
      </c>
      <c r="L8958" s="79" t="s">
        <v>774</v>
      </c>
      <c r="N8958" s="79" t="s">
        <v>754</v>
      </c>
      <c r="O8958" s="79" t="s">
        <v>776</v>
      </c>
      <c r="P8958" s="79" t="s">
        <v>753</v>
      </c>
    </row>
    <row r="8959" spans="11:16">
      <c r="K8959" s="362">
        <v>54308</v>
      </c>
      <c r="L8959" s="79" t="s">
        <v>767</v>
      </c>
      <c r="N8959" s="79" t="s">
        <v>752</v>
      </c>
      <c r="O8959" s="79" t="s">
        <v>754</v>
      </c>
      <c r="P8959" s="79" t="s">
        <v>779</v>
      </c>
    </row>
    <row r="8960" spans="11:16">
      <c r="K8960" s="362">
        <v>54309</v>
      </c>
      <c r="L8960" s="79" t="s">
        <v>769</v>
      </c>
      <c r="N8960" s="79" t="s">
        <v>753</v>
      </c>
      <c r="O8960" s="79" t="s">
        <v>775</v>
      </c>
      <c r="P8960" s="79" t="s">
        <v>751</v>
      </c>
    </row>
    <row r="8961" spans="11:16">
      <c r="K8961" s="362">
        <v>54310</v>
      </c>
      <c r="L8961" s="79" t="s">
        <v>770</v>
      </c>
      <c r="N8961" s="79" t="s">
        <v>783</v>
      </c>
      <c r="O8961" s="79" t="s">
        <v>780</v>
      </c>
      <c r="P8961" s="79" t="s">
        <v>776</v>
      </c>
    </row>
    <row r="8962" spans="11:16">
      <c r="K8962" s="362">
        <v>54311</v>
      </c>
      <c r="L8962" s="79" t="s">
        <v>771</v>
      </c>
      <c r="N8962" s="79" t="s">
        <v>752</v>
      </c>
      <c r="O8962" s="79" t="s">
        <v>785</v>
      </c>
      <c r="P8962" s="79" t="s">
        <v>776</v>
      </c>
    </row>
    <row r="8963" spans="11:16">
      <c r="K8963" s="362">
        <v>54312</v>
      </c>
      <c r="L8963" s="79" t="s">
        <v>772</v>
      </c>
      <c r="N8963" s="79" t="s">
        <v>752</v>
      </c>
      <c r="O8963" s="79" t="s">
        <v>754</v>
      </c>
      <c r="P8963" s="79" t="s">
        <v>750</v>
      </c>
    </row>
    <row r="8964" spans="11:16">
      <c r="K8964" s="362">
        <v>54313</v>
      </c>
      <c r="L8964" s="79" t="s">
        <v>773</v>
      </c>
      <c r="N8964" s="79" t="s">
        <v>752</v>
      </c>
      <c r="O8964" s="79" t="s">
        <v>785</v>
      </c>
      <c r="P8964" s="79" t="s">
        <v>776</v>
      </c>
    </row>
    <row r="8965" spans="11:16">
      <c r="K8965" s="362">
        <v>54314</v>
      </c>
      <c r="L8965" s="79" t="s">
        <v>774</v>
      </c>
      <c r="N8965" s="79" t="s">
        <v>752</v>
      </c>
      <c r="O8965" s="79" t="s">
        <v>775</v>
      </c>
      <c r="P8965" s="79" t="s">
        <v>750</v>
      </c>
    </row>
    <row r="8966" spans="11:16">
      <c r="K8966" s="362">
        <v>54315</v>
      </c>
      <c r="L8966" s="79" t="s">
        <v>767</v>
      </c>
      <c r="N8966" s="79" t="s">
        <v>750</v>
      </c>
      <c r="O8966" s="79" t="s">
        <v>752</v>
      </c>
      <c r="P8966" s="79" t="s">
        <v>775</v>
      </c>
    </row>
    <row r="8967" spans="11:16">
      <c r="K8967" s="362">
        <v>54316</v>
      </c>
      <c r="L8967" s="79" t="s">
        <v>769</v>
      </c>
      <c r="N8967" s="79" t="s">
        <v>779</v>
      </c>
      <c r="O8967" s="79" t="s">
        <v>752</v>
      </c>
      <c r="P8967" s="79" t="s">
        <v>754</v>
      </c>
    </row>
    <row r="8968" spans="11:16">
      <c r="K8968" s="362">
        <v>54317</v>
      </c>
      <c r="L8968" s="79" t="s">
        <v>770</v>
      </c>
      <c r="N8968" s="79" t="s">
        <v>750</v>
      </c>
      <c r="O8968" s="79" t="s">
        <v>752</v>
      </c>
      <c r="P8968" s="79" t="s">
        <v>775</v>
      </c>
    </row>
    <row r="8969" spans="11:16">
      <c r="K8969" s="362">
        <v>54318</v>
      </c>
      <c r="L8969" s="79" t="s">
        <v>771</v>
      </c>
      <c r="N8969" s="79" t="s">
        <v>779</v>
      </c>
      <c r="O8969" s="79" t="s">
        <v>752</v>
      </c>
      <c r="P8969" s="79" t="s">
        <v>758</v>
      </c>
    </row>
    <row r="8970" spans="11:16">
      <c r="K8970" s="362">
        <v>54319</v>
      </c>
      <c r="L8970" s="79" t="s">
        <v>772</v>
      </c>
      <c r="N8970" s="79" t="s">
        <v>779</v>
      </c>
      <c r="O8970" s="79" t="s">
        <v>752</v>
      </c>
      <c r="P8970" s="79" t="s">
        <v>775</v>
      </c>
    </row>
    <row r="8971" spans="11:16">
      <c r="K8971" s="362">
        <v>54320</v>
      </c>
      <c r="L8971" s="79" t="s">
        <v>773</v>
      </c>
      <c r="N8971" s="79" t="s">
        <v>750</v>
      </c>
      <c r="O8971" s="79" t="s">
        <v>777</v>
      </c>
      <c r="P8971" s="79" t="s">
        <v>754</v>
      </c>
    </row>
    <row r="8972" spans="11:16">
      <c r="K8972" s="362">
        <v>54321</v>
      </c>
      <c r="L8972" s="79" t="s">
        <v>774</v>
      </c>
      <c r="N8972" s="79" t="s">
        <v>750</v>
      </c>
      <c r="O8972" s="79" t="s">
        <v>752</v>
      </c>
      <c r="P8972" s="79" t="s">
        <v>790</v>
      </c>
    </row>
    <row r="8973" spans="11:16">
      <c r="K8973" s="362">
        <v>54322</v>
      </c>
      <c r="L8973" s="79" t="s">
        <v>767</v>
      </c>
      <c r="N8973" s="79" t="s">
        <v>754</v>
      </c>
      <c r="O8973" s="79" t="s">
        <v>779</v>
      </c>
      <c r="P8973" s="79" t="s">
        <v>752</v>
      </c>
    </row>
    <row r="8974" spans="11:16">
      <c r="K8974" s="362">
        <v>54323</v>
      </c>
      <c r="L8974" s="79" t="s">
        <v>769</v>
      </c>
      <c r="N8974" s="79" t="s">
        <v>780</v>
      </c>
      <c r="O8974" s="79" t="s">
        <v>781</v>
      </c>
      <c r="P8974" s="79" t="s">
        <v>752</v>
      </c>
    </row>
    <row r="8975" spans="11:16">
      <c r="K8975" s="362">
        <v>54324</v>
      </c>
      <c r="L8975" s="79" t="s">
        <v>770</v>
      </c>
      <c r="N8975" s="79" t="s">
        <v>785</v>
      </c>
      <c r="O8975" s="79" t="s">
        <v>750</v>
      </c>
      <c r="P8975" s="79" t="s">
        <v>778</v>
      </c>
    </row>
    <row r="8976" spans="11:16">
      <c r="K8976" s="362">
        <v>54325</v>
      </c>
      <c r="L8976" s="79" t="s">
        <v>771</v>
      </c>
      <c r="N8976" s="79" t="s">
        <v>780</v>
      </c>
      <c r="O8976" s="79" t="s">
        <v>776</v>
      </c>
      <c r="P8976" s="79" t="s">
        <v>752</v>
      </c>
    </row>
    <row r="8977" spans="11:16">
      <c r="K8977" s="362">
        <v>54326</v>
      </c>
      <c r="L8977" s="79" t="s">
        <v>772</v>
      </c>
      <c r="N8977" s="79" t="s">
        <v>785</v>
      </c>
      <c r="O8977" s="79" t="s">
        <v>750</v>
      </c>
      <c r="P8977" s="79" t="s">
        <v>752</v>
      </c>
    </row>
    <row r="8978" spans="11:16">
      <c r="K8978" s="362">
        <v>54327</v>
      </c>
      <c r="L8978" s="79" t="s">
        <v>773</v>
      </c>
      <c r="N8978" s="79" t="s">
        <v>789</v>
      </c>
      <c r="O8978" s="79" t="s">
        <v>750</v>
      </c>
      <c r="P8978" s="79" t="s">
        <v>782</v>
      </c>
    </row>
    <row r="8979" spans="11:16">
      <c r="K8979" s="362">
        <v>54328</v>
      </c>
      <c r="L8979" s="79" t="s">
        <v>774</v>
      </c>
      <c r="N8979" s="79" t="s">
        <v>754</v>
      </c>
      <c r="O8979" s="79" t="s">
        <v>750</v>
      </c>
      <c r="P8979" s="79" t="s">
        <v>752</v>
      </c>
    </row>
    <row r="8980" spans="11:16">
      <c r="K8980" s="362">
        <v>54329</v>
      </c>
      <c r="L8980" s="79" t="s">
        <v>767</v>
      </c>
      <c r="N8980" s="79" t="s">
        <v>752</v>
      </c>
      <c r="O8980" s="79" t="s">
        <v>785</v>
      </c>
      <c r="P8980" s="79" t="s">
        <v>779</v>
      </c>
    </row>
    <row r="8981" spans="11:16">
      <c r="K8981" s="362">
        <v>54330</v>
      </c>
      <c r="L8981" s="79" t="s">
        <v>769</v>
      </c>
      <c r="N8981" s="79" t="s">
        <v>752</v>
      </c>
      <c r="O8981" s="79" t="s">
        <v>754</v>
      </c>
      <c r="P8981" s="79" t="s">
        <v>751</v>
      </c>
    </row>
    <row r="8982" spans="11:16">
      <c r="K8982" s="362">
        <v>54331</v>
      </c>
      <c r="L8982" s="79" t="s">
        <v>770</v>
      </c>
      <c r="N8982" s="79" t="s">
        <v>783</v>
      </c>
      <c r="O8982" s="79" t="s">
        <v>754</v>
      </c>
      <c r="P8982" s="79" t="s">
        <v>750</v>
      </c>
    </row>
    <row r="8983" spans="11:16">
      <c r="K8983" s="362">
        <v>54332</v>
      </c>
      <c r="L8983" s="79" t="s">
        <v>771</v>
      </c>
      <c r="N8983" s="79" t="s">
        <v>777</v>
      </c>
      <c r="O8983" s="79" t="s">
        <v>775</v>
      </c>
      <c r="P8983" s="79" t="s">
        <v>750</v>
      </c>
    </row>
    <row r="8984" spans="11:16">
      <c r="K8984" s="362">
        <v>54333</v>
      </c>
      <c r="L8984" s="79" t="s">
        <v>772</v>
      </c>
      <c r="N8984" s="79" t="s">
        <v>753</v>
      </c>
      <c r="O8984" s="79" t="s">
        <v>775</v>
      </c>
      <c r="P8984" s="79" t="s">
        <v>750</v>
      </c>
    </row>
    <row r="8985" spans="11:16">
      <c r="K8985" s="362">
        <v>54334</v>
      </c>
      <c r="L8985" s="79" t="s">
        <v>773</v>
      </c>
      <c r="N8985" s="79" t="s">
        <v>777</v>
      </c>
      <c r="O8985" s="79" t="s">
        <v>775</v>
      </c>
      <c r="P8985" s="79" t="s">
        <v>791</v>
      </c>
    </row>
    <row r="8986" spans="11:16">
      <c r="K8986" s="362">
        <v>54335</v>
      </c>
      <c r="L8986" s="79" t="s">
        <v>774</v>
      </c>
      <c r="N8986" s="79" t="s">
        <v>752</v>
      </c>
      <c r="O8986" s="79" t="s">
        <v>754</v>
      </c>
      <c r="P8986" s="79" t="s">
        <v>792</v>
      </c>
    </row>
    <row r="8987" spans="11:16">
      <c r="K8987" s="362">
        <v>54336</v>
      </c>
      <c r="L8987" s="79" t="s">
        <v>767</v>
      </c>
      <c r="N8987" s="79" t="s">
        <v>750</v>
      </c>
      <c r="O8987" s="79" t="s">
        <v>783</v>
      </c>
      <c r="P8987" s="79" t="s">
        <v>790</v>
      </c>
    </row>
    <row r="8988" spans="11:16">
      <c r="K8988" s="362">
        <v>54337</v>
      </c>
      <c r="L8988" s="79" t="s">
        <v>769</v>
      </c>
      <c r="N8988" s="79" t="s">
        <v>776</v>
      </c>
      <c r="O8988" s="79" t="s">
        <v>752</v>
      </c>
      <c r="P8988" s="79" t="s">
        <v>754</v>
      </c>
    </row>
    <row r="8989" spans="11:16">
      <c r="K8989" s="362">
        <v>54338</v>
      </c>
      <c r="L8989" s="79" t="s">
        <v>770</v>
      </c>
      <c r="N8989" s="79" t="s">
        <v>784</v>
      </c>
      <c r="O8989" s="79" t="s">
        <v>786</v>
      </c>
      <c r="P8989" s="79" t="s">
        <v>785</v>
      </c>
    </row>
    <row r="8990" spans="11:16">
      <c r="K8990" s="362">
        <v>54339</v>
      </c>
      <c r="L8990" s="79" t="s">
        <v>771</v>
      </c>
      <c r="N8990" s="79" t="s">
        <v>791</v>
      </c>
      <c r="O8990" s="79" t="s">
        <v>752</v>
      </c>
      <c r="P8990" s="79" t="s">
        <v>754</v>
      </c>
    </row>
    <row r="8991" spans="11:16">
      <c r="K8991" s="362">
        <v>54340</v>
      </c>
      <c r="L8991" s="79" t="s">
        <v>772</v>
      </c>
      <c r="N8991" s="79" t="s">
        <v>791</v>
      </c>
      <c r="O8991" s="79" t="s">
        <v>753</v>
      </c>
      <c r="P8991" s="79" t="s">
        <v>775</v>
      </c>
    </row>
    <row r="8992" spans="11:16">
      <c r="K8992" s="362">
        <v>54341</v>
      </c>
      <c r="L8992" s="79" t="s">
        <v>773</v>
      </c>
      <c r="N8992" s="79" t="s">
        <v>776</v>
      </c>
      <c r="O8992" s="79" t="s">
        <v>752</v>
      </c>
      <c r="P8992" s="79" t="s">
        <v>754</v>
      </c>
    </row>
    <row r="8993" spans="11:16">
      <c r="K8993" s="362">
        <v>54342</v>
      </c>
      <c r="L8993" s="79" t="s">
        <v>774</v>
      </c>
      <c r="N8993" s="79" t="s">
        <v>779</v>
      </c>
      <c r="O8993" s="79" t="s">
        <v>777</v>
      </c>
      <c r="P8993" s="79" t="s">
        <v>780</v>
      </c>
    </row>
    <row r="8994" spans="11:16">
      <c r="K8994" s="362">
        <v>54343</v>
      </c>
      <c r="L8994" s="79" t="s">
        <v>767</v>
      </c>
      <c r="N8994" s="79" t="s">
        <v>754</v>
      </c>
      <c r="O8994" s="79" t="s">
        <v>781</v>
      </c>
      <c r="P8994" s="79" t="s">
        <v>752</v>
      </c>
    </row>
    <row r="8995" spans="11:16">
      <c r="K8995" s="362">
        <v>54344</v>
      </c>
      <c r="L8995" s="79" t="s">
        <v>769</v>
      </c>
      <c r="N8995" s="79" t="s">
        <v>789</v>
      </c>
      <c r="O8995" s="79" t="s">
        <v>779</v>
      </c>
      <c r="P8995" s="79" t="s">
        <v>782</v>
      </c>
    </row>
    <row r="8996" spans="11:16">
      <c r="K8996" s="362">
        <v>54345</v>
      </c>
      <c r="L8996" s="79" t="s">
        <v>770</v>
      </c>
      <c r="N8996" s="79" t="s">
        <v>754</v>
      </c>
      <c r="O8996" s="79" t="s">
        <v>781</v>
      </c>
      <c r="P8996" s="79" t="s">
        <v>777</v>
      </c>
    </row>
    <row r="8997" spans="11:16">
      <c r="K8997" s="362">
        <v>54346</v>
      </c>
      <c r="L8997" s="79" t="s">
        <v>771</v>
      </c>
      <c r="N8997" s="79" t="s">
        <v>754</v>
      </c>
      <c r="O8997" s="79" t="s">
        <v>750</v>
      </c>
      <c r="P8997" s="79" t="s">
        <v>752</v>
      </c>
    </row>
    <row r="8998" spans="11:16">
      <c r="K8998" s="362">
        <v>54347</v>
      </c>
      <c r="L8998" s="79" t="s">
        <v>772</v>
      </c>
      <c r="N8998" s="79" t="s">
        <v>758</v>
      </c>
      <c r="O8998" s="79" t="s">
        <v>750</v>
      </c>
      <c r="P8998" s="79" t="s">
        <v>782</v>
      </c>
    </row>
    <row r="8999" spans="11:16">
      <c r="K8999" s="362">
        <v>54348</v>
      </c>
      <c r="L8999" s="79" t="s">
        <v>773</v>
      </c>
      <c r="N8999" s="79" t="s">
        <v>754</v>
      </c>
      <c r="O8999" s="79" t="s">
        <v>781</v>
      </c>
      <c r="P8999" s="79" t="s">
        <v>752</v>
      </c>
    </row>
    <row r="9000" spans="11:16">
      <c r="K9000" s="362">
        <v>54349</v>
      </c>
      <c r="L9000" s="79" t="s">
        <v>774</v>
      </c>
      <c r="N9000" s="79" t="s">
        <v>754</v>
      </c>
      <c r="O9000" s="79" t="s">
        <v>781</v>
      </c>
      <c r="P9000" s="79" t="s">
        <v>783</v>
      </c>
    </row>
    <row r="9001" spans="11:16">
      <c r="K9001" s="362">
        <v>54350</v>
      </c>
      <c r="L9001" s="79" t="s">
        <v>767</v>
      </c>
      <c r="N9001" s="79" t="s">
        <v>782</v>
      </c>
      <c r="O9001" s="79" t="s">
        <v>788</v>
      </c>
      <c r="P9001" s="79" t="s">
        <v>776</v>
      </c>
    </row>
    <row r="9002" spans="11:16">
      <c r="K9002" s="362">
        <v>54351</v>
      </c>
      <c r="L9002" s="79" t="s">
        <v>769</v>
      </c>
      <c r="N9002" s="79" t="s">
        <v>752</v>
      </c>
      <c r="O9002" s="79" t="s">
        <v>754</v>
      </c>
      <c r="P9002" s="79" t="s">
        <v>750</v>
      </c>
    </row>
    <row r="9003" spans="11:16">
      <c r="K9003" s="362">
        <v>54352</v>
      </c>
      <c r="L9003" s="79" t="s">
        <v>770</v>
      </c>
      <c r="N9003" s="79" t="s">
        <v>782</v>
      </c>
      <c r="O9003" s="79" t="s">
        <v>758</v>
      </c>
      <c r="P9003" s="79" t="s">
        <v>750</v>
      </c>
    </row>
    <row r="9004" spans="11:16">
      <c r="K9004" s="362">
        <v>54353</v>
      </c>
      <c r="L9004" s="79" t="s">
        <v>771</v>
      </c>
      <c r="N9004" s="79" t="s">
        <v>782</v>
      </c>
      <c r="O9004" s="79" t="s">
        <v>775</v>
      </c>
      <c r="P9004" s="79" t="s">
        <v>776</v>
      </c>
    </row>
    <row r="9005" spans="11:16">
      <c r="K9005" s="362">
        <v>54354</v>
      </c>
      <c r="L9005" s="79" t="s">
        <v>772</v>
      </c>
      <c r="N9005" s="79" t="s">
        <v>752</v>
      </c>
      <c r="O9005" s="79" t="s">
        <v>785</v>
      </c>
      <c r="P9005" s="79" t="s">
        <v>750</v>
      </c>
    </row>
    <row r="9006" spans="11:16">
      <c r="K9006" s="362">
        <v>54355</v>
      </c>
      <c r="L9006" s="79" t="s">
        <v>773</v>
      </c>
      <c r="N9006" s="79" t="s">
        <v>782</v>
      </c>
      <c r="O9006" s="79" t="s">
        <v>754</v>
      </c>
      <c r="P9006" s="79" t="s">
        <v>784</v>
      </c>
    </row>
    <row r="9007" spans="11:16">
      <c r="K9007" s="362">
        <v>54356</v>
      </c>
      <c r="L9007" s="79" t="s">
        <v>774</v>
      </c>
      <c r="N9007" s="79" t="s">
        <v>752</v>
      </c>
      <c r="O9007" s="79" t="s">
        <v>790</v>
      </c>
      <c r="P9007" s="79" t="s">
        <v>750</v>
      </c>
    </row>
    <row r="9008" spans="11:16">
      <c r="K9008" s="362">
        <v>54357</v>
      </c>
      <c r="L9008" s="79" t="s">
        <v>767</v>
      </c>
      <c r="N9008" s="79" t="s">
        <v>750</v>
      </c>
      <c r="O9008" s="79" t="s">
        <v>752</v>
      </c>
      <c r="P9008" s="79" t="s">
        <v>780</v>
      </c>
    </row>
    <row r="9009" spans="11:16">
      <c r="K9009" s="362">
        <v>54358</v>
      </c>
      <c r="L9009" s="79" t="s">
        <v>769</v>
      </c>
      <c r="N9009" s="79" t="s">
        <v>750</v>
      </c>
      <c r="O9009" s="79" t="s">
        <v>782</v>
      </c>
      <c r="P9009" s="79" t="s">
        <v>754</v>
      </c>
    </row>
    <row r="9010" spans="11:16">
      <c r="K9010" s="362">
        <v>54359</v>
      </c>
      <c r="L9010" s="79" t="s">
        <v>770</v>
      </c>
      <c r="N9010" s="79" t="s">
        <v>784</v>
      </c>
      <c r="O9010" s="79" t="s">
        <v>752</v>
      </c>
      <c r="P9010" s="79" t="s">
        <v>754</v>
      </c>
    </row>
    <row r="9011" spans="11:16">
      <c r="K9011" s="362">
        <v>54360</v>
      </c>
      <c r="L9011" s="79" t="s">
        <v>771</v>
      </c>
      <c r="N9011" s="79" t="s">
        <v>750</v>
      </c>
      <c r="O9011" s="79" t="s">
        <v>777</v>
      </c>
      <c r="P9011" s="79" t="s">
        <v>754</v>
      </c>
    </row>
    <row r="9012" spans="11:16">
      <c r="K9012" s="362">
        <v>54361</v>
      </c>
      <c r="L9012" s="79" t="s">
        <v>772</v>
      </c>
      <c r="N9012" s="79" t="s">
        <v>792</v>
      </c>
      <c r="O9012" s="79" t="s">
        <v>752</v>
      </c>
      <c r="P9012" s="79" t="s">
        <v>754</v>
      </c>
    </row>
    <row r="9013" spans="11:16">
      <c r="K9013" s="362">
        <v>54362</v>
      </c>
      <c r="L9013" s="79" t="s">
        <v>773</v>
      </c>
      <c r="N9013" s="79" t="s">
        <v>751</v>
      </c>
      <c r="O9013" s="79" t="s">
        <v>752</v>
      </c>
      <c r="P9013" s="79" t="s">
        <v>754</v>
      </c>
    </row>
    <row r="9014" spans="11:16">
      <c r="K9014" s="362">
        <v>54363</v>
      </c>
      <c r="L9014" s="79" t="s">
        <v>774</v>
      </c>
      <c r="N9014" s="79" t="s">
        <v>781</v>
      </c>
      <c r="O9014" s="79" t="s">
        <v>783</v>
      </c>
      <c r="P9014" s="79" t="s">
        <v>780</v>
      </c>
    </row>
    <row r="9015" spans="11:16">
      <c r="K9015" s="362">
        <v>54364</v>
      </c>
      <c r="L9015" s="79" t="s">
        <v>767</v>
      </c>
      <c r="N9015" s="79" t="s">
        <v>780</v>
      </c>
      <c r="O9015" s="79" t="s">
        <v>750</v>
      </c>
      <c r="P9015" s="79" t="s">
        <v>753</v>
      </c>
    </row>
    <row r="9016" spans="11:16">
      <c r="K9016" s="362">
        <v>54365</v>
      </c>
      <c r="L9016" s="79" t="s">
        <v>769</v>
      </c>
      <c r="N9016" s="79" t="s">
        <v>775</v>
      </c>
      <c r="O9016" s="79" t="s">
        <v>750</v>
      </c>
      <c r="P9016" s="79" t="s">
        <v>777</v>
      </c>
    </row>
    <row r="9017" spans="11:16">
      <c r="K9017" s="362">
        <v>54366</v>
      </c>
      <c r="L9017" s="79" t="s">
        <v>770</v>
      </c>
      <c r="N9017" s="79" t="s">
        <v>775</v>
      </c>
      <c r="O9017" s="79" t="s">
        <v>791</v>
      </c>
      <c r="P9017" s="79" t="s">
        <v>752</v>
      </c>
    </row>
    <row r="9018" spans="11:16">
      <c r="K9018" s="362">
        <v>54367</v>
      </c>
      <c r="L9018" s="79" t="s">
        <v>771</v>
      </c>
      <c r="N9018" s="79" t="s">
        <v>754</v>
      </c>
      <c r="O9018" s="79" t="s">
        <v>792</v>
      </c>
      <c r="P9018" s="79" t="s">
        <v>752</v>
      </c>
    </row>
    <row r="9019" spans="11:16">
      <c r="K9019" s="362">
        <v>54368</v>
      </c>
      <c r="L9019" s="79" t="s">
        <v>772</v>
      </c>
      <c r="N9019" s="79" t="s">
        <v>775</v>
      </c>
      <c r="O9019" s="79" t="s">
        <v>784</v>
      </c>
      <c r="P9019" s="79" t="s">
        <v>783</v>
      </c>
    </row>
    <row r="9020" spans="11:16">
      <c r="K9020" s="362">
        <v>54369</v>
      </c>
      <c r="L9020" s="79" t="s">
        <v>773</v>
      </c>
      <c r="N9020" s="79" t="s">
        <v>754</v>
      </c>
      <c r="O9020" s="79" t="s">
        <v>750</v>
      </c>
      <c r="P9020" s="79" t="s">
        <v>778</v>
      </c>
    </row>
    <row r="9021" spans="11:16">
      <c r="K9021" s="362">
        <v>54370</v>
      </c>
      <c r="L9021" s="79" t="s">
        <v>774</v>
      </c>
      <c r="N9021" s="79" t="s">
        <v>788</v>
      </c>
      <c r="O9021" s="79" t="s">
        <v>781</v>
      </c>
      <c r="P9021" s="79" t="s">
        <v>786</v>
      </c>
    </row>
    <row r="9022" spans="11:16">
      <c r="K9022" s="362">
        <v>54371</v>
      </c>
      <c r="L9022" s="79" t="s">
        <v>767</v>
      </c>
      <c r="N9022" s="79" t="s">
        <v>752</v>
      </c>
      <c r="O9022" s="79" t="s">
        <v>754</v>
      </c>
      <c r="P9022" s="79" t="s">
        <v>791</v>
      </c>
    </row>
    <row r="9023" spans="11:16">
      <c r="K9023" s="362">
        <v>54372</v>
      </c>
      <c r="L9023" s="79" t="s">
        <v>769</v>
      </c>
      <c r="N9023" s="79" t="s">
        <v>753</v>
      </c>
      <c r="O9023" s="79" t="s">
        <v>775</v>
      </c>
      <c r="P9023" s="79" t="s">
        <v>776</v>
      </c>
    </row>
    <row r="9024" spans="11:16">
      <c r="K9024" s="362">
        <v>54373</v>
      </c>
      <c r="L9024" s="79" t="s">
        <v>770</v>
      </c>
      <c r="N9024" s="79" t="s">
        <v>752</v>
      </c>
      <c r="O9024" s="79" t="s">
        <v>754</v>
      </c>
      <c r="P9024" s="79" t="s">
        <v>779</v>
      </c>
    </row>
    <row r="9025" spans="11:16">
      <c r="K9025" s="362">
        <v>54374</v>
      </c>
      <c r="L9025" s="79" t="s">
        <v>771</v>
      </c>
      <c r="N9025" s="79" t="s">
        <v>777</v>
      </c>
      <c r="O9025" s="79" t="s">
        <v>780</v>
      </c>
      <c r="P9025" s="79" t="s">
        <v>750</v>
      </c>
    </row>
    <row r="9026" spans="11:16">
      <c r="K9026" s="362">
        <v>54375</v>
      </c>
      <c r="L9026" s="79" t="s">
        <v>772</v>
      </c>
      <c r="N9026" s="79" t="s">
        <v>777</v>
      </c>
      <c r="O9026" s="79" t="s">
        <v>754</v>
      </c>
      <c r="P9026" s="79" t="s">
        <v>792</v>
      </c>
    </row>
    <row r="9027" spans="11:16">
      <c r="K9027" s="362">
        <v>54376</v>
      </c>
      <c r="L9027" s="79" t="s">
        <v>773</v>
      </c>
      <c r="N9027" s="79" t="s">
        <v>782</v>
      </c>
      <c r="O9027" s="79" t="s">
        <v>780</v>
      </c>
      <c r="P9027" s="79" t="s">
        <v>750</v>
      </c>
    </row>
    <row r="9028" spans="11:16">
      <c r="K9028" s="362">
        <v>54377</v>
      </c>
      <c r="L9028" s="79" t="s">
        <v>774</v>
      </c>
      <c r="N9028" s="79" t="s">
        <v>777</v>
      </c>
      <c r="O9028" s="79" t="s">
        <v>785</v>
      </c>
      <c r="P9028" s="79" t="s">
        <v>750</v>
      </c>
    </row>
    <row r="9029" spans="11:16">
      <c r="K9029" s="362">
        <v>54378</v>
      </c>
      <c r="L9029" s="79" t="s">
        <v>767</v>
      </c>
      <c r="N9029" s="79" t="s">
        <v>750</v>
      </c>
      <c r="O9029" s="79" t="s">
        <v>752</v>
      </c>
      <c r="P9029" s="79" t="s">
        <v>758</v>
      </c>
    </row>
    <row r="9030" spans="11:16">
      <c r="K9030" s="362">
        <v>54379</v>
      </c>
      <c r="L9030" s="79" t="s">
        <v>769</v>
      </c>
      <c r="N9030" s="79" t="s">
        <v>750</v>
      </c>
      <c r="O9030" s="79" t="s">
        <v>782</v>
      </c>
      <c r="P9030" s="79" t="s">
        <v>754</v>
      </c>
    </row>
    <row r="9031" spans="11:16">
      <c r="K9031" s="362">
        <v>54380</v>
      </c>
      <c r="L9031" s="79" t="s">
        <v>770</v>
      </c>
      <c r="N9031" s="79" t="s">
        <v>781</v>
      </c>
      <c r="O9031" s="79" t="s">
        <v>752</v>
      </c>
      <c r="P9031" s="79" t="s">
        <v>754</v>
      </c>
    </row>
    <row r="9032" spans="11:16">
      <c r="K9032" s="362">
        <v>54381</v>
      </c>
      <c r="L9032" s="79" t="s">
        <v>771</v>
      </c>
      <c r="N9032" s="79" t="s">
        <v>781</v>
      </c>
      <c r="O9032" s="79" t="s">
        <v>783</v>
      </c>
      <c r="P9032" s="79" t="s">
        <v>780</v>
      </c>
    </row>
    <row r="9033" spans="11:16">
      <c r="K9033" s="362">
        <v>54382</v>
      </c>
      <c r="L9033" s="79" t="s">
        <v>772</v>
      </c>
      <c r="N9033" s="79" t="s">
        <v>791</v>
      </c>
      <c r="O9033" s="79" t="s">
        <v>783</v>
      </c>
      <c r="P9033" s="79" t="s">
        <v>754</v>
      </c>
    </row>
    <row r="9034" spans="11:16">
      <c r="K9034" s="362">
        <v>54383</v>
      </c>
      <c r="L9034" s="79" t="s">
        <v>773</v>
      </c>
      <c r="N9034" s="79" t="s">
        <v>750</v>
      </c>
      <c r="O9034" s="79" t="s">
        <v>752</v>
      </c>
      <c r="P9034" s="79" t="s">
        <v>780</v>
      </c>
    </row>
    <row r="9035" spans="11:16">
      <c r="K9035" s="362">
        <v>54384</v>
      </c>
      <c r="L9035" s="79" t="s">
        <v>774</v>
      </c>
      <c r="N9035" s="79" t="s">
        <v>751</v>
      </c>
      <c r="O9035" s="79" t="s">
        <v>752</v>
      </c>
      <c r="P9035" s="79" t="s">
        <v>780</v>
      </c>
    </row>
    <row r="9036" spans="11:16">
      <c r="K9036" s="362">
        <v>54385</v>
      </c>
      <c r="L9036" s="79" t="s">
        <v>767</v>
      </c>
      <c r="N9036" s="79" t="s">
        <v>775</v>
      </c>
      <c r="O9036" s="79" t="s">
        <v>776</v>
      </c>
      <c r="P9036" s="79" t="s">
        <v>752</v>
      </c>
    </row>
    <row r="9037" spans="11:16">
      <c r="K9037" s="362">
        <v>54386</v>
      </c>
      <c r="L9037" s="79" t="s">
        <v>769</v>
      </c>
      <c r="N9037" s="79" t="s">
        <v>785</v>
      </c>
      <c r="O9037" s="79" t="s">
        <v>750</v>
      </c>
      <c r="P9037" s="79" t="s">
        <v>782</v>
      </c>
    </row>
    <row r="9038" spans="11:16">
      <c r="K9038" s="362">
        <v>54387</v>
      </c>
      <c r="L9038" s="79" t="s">
        <v>770</v>
      </c>
      <c r="N9038" s="79" t="s">
        <v>754</v>
      </c>
      <c r="O9038" s="79" t="s">
        <v>784</v>
      </c>
      <c r="P9038" s="79" t="s">
        <v>752</v>
      </c>
    </row>
    <row r="9039" spans="11:16">
      <c r="K9039" s="362">
        <v>54388</v>
      </c>
      <c r="L9039" s="79" t="s">
        <v>771</v>
      </c>
      <c r="N9039" s="79" t="s">
        <v>790</v>
      </c>
      <c r="O9039" s="79" t="s">
        <v>750</v>
      </c>
      <c r="P9039" s="79" t="s">
        <v>752</v>
      </c>
    </row>
    <row r="9040" spans="11:16">
      <c r="K9040" s="362">
        <v>54389</v>
      </c>
      <c r="L9040" s="79" t="s">
        <v>772</v>
      </c>
      <c r="N9040" s="79" t="s">
        <v>754</v>
      </c>
      <c r="O9040" s="79" t="s">
        <v>779</v>
      </c>
      <c r="P9040" s="79" t="s">
        <v>783</v>
      </c>
    </row>
    <row r="9041" spans="11:16">
      <c r="K9041" s="362">
        <v>54390</v>
      </c>
      <c r="L9041" s="79" t="s">
        <v>773</v>
      </c>
      <c r="N9041" s="79" t="s">
        <v>758</v>
      </c>
      <c r="O9041" s="79" t="s">
        <v>750</v>
      </c>
      <c r="P9041" s="79" t="s">
        <v>752</v>
      </c>
    </row>
    <row r="9042" spans="11:16">
      <c r="K9042" s="362">
        <v>54391</v>
      </c>
      <c r="L9042" s="79" t="s">
        <v>774</v>
      </c>
      <c r="N9042" s="79" t="s">
        <v>780</v>
      </c>
      <c r="O9042" s="79" t="s">
        <v>751</v>
      </c>
      <c r="P9042" s="79" t="s">
        <v>783</v>
      </c>
    </row>
    <row r="9043" spans="11:16">
      <c r="K9043" s="362">
        <v>54392</v>
      </c>
      <c r="L9043" s="79" t="s">
        <v>767</v>
      </c>
      <c r="N9043" s="79" t="s">
        <v>753</v>
      </c>
      <c r="O9043" s="79" t="s">
        <v>775</v>
      </c>
      <c r="P9043" s="79" t="s">
        <v>779</v>
      </c>
    </row>
    <row r="9044" spans="11:16">
      <c r="K9044" s="362">
        <v>54393</v>
      </c>
      <c r="L9044" s="79" t="s">
        <v>769</v>
      </c>
      <c r="N9044" s="79" t="s">
        <v>783</v>
      </c>
      <c r="O9044" s="79" t="s">
        <v>754</v>
      </c>
      <c r="P9044" s="79" t="s">
        <v>781</v>
      </c>
    </row>
    <row r="9045" spans="11:16">
      <c r="K9045" s="362">
        <v>54394</v>
      </c>
      <c r="L9045" s="79" t="s">
        <v>770</v>
      </c>
      <c r="N9045" s="79" t="s">
        <v>783</v>
      </c>
      <c r="O9045" s="79" t="s">
        <v>754</v>
      </c>
      <c r="P9045" s="79" t="s">
        <v>750</v>
      </c>
    </row>
    <row r="9046" spans="11:16">
      <c r="K9046" s="362">
        <v>54395</v>
      </c>
      <c r="L9046" s="79" t="s">
        <v>771</v>
      </c>
      <c r="N9046" s="79" t="s">
        <v>752</v>
      </c>
      <c r="O9046" s="79" t="s">
        <v>754</v>
      </c>
      <c r="P9046" s="79" t="s">
        <v>781</v>
      </c>
    </row>
    <row r="9047" spans="11:16">
      <c r="K9047" s="362">
        <v>54396</v>
      </c>
      <c r="L9047" s="79" t="s">
        <v>772</v>
      </c>
      <c r="N9047" s="79" t="s">
        <v>783</v>
      </c>
      <c r="O9047" s="79" t="s">
        <v>754</v>
      </c>
      <c r="P9047" s="79" t="s">
        <v>776</v>
      </c>
    </row>
    <row r="9048" spans="11:16">
      <c r="K9048" s="362">
        <v>54397</v>
      </c>
      <c r="L9048" s="79" t="s">
        <v>773</v>
      </c>
      <c r="N9048" s="79" t="s">
        <v>752</v>
      </c>
      <c r="O9048" s="79" t="s">
        <v>754</v>
      </c>
      <c r="P9048" s="79" t="s">
        <v>750</v>
      </c>
    </row>
    <row r="9049" spans="11:16">
      <c r="K9049" s="362">
        <v>54398</v>
      </c>
      <c r="L9049" s="79" t="s">
        <v>774</v>
      </c>
      <c r="N9049" s="79" t="s">
        <v>783</v>
      </c>
      <c r="O9049" s="79" t="s">
        <v>780</v>
      </c>
      <c r="P9049" s="79" t="s">
        <v>750</v>
      </c>
    </row>
    <row r="9050" spans="11:16">
      <c r="K9050" s="362">
        <v>54399</v>
      </c>
      <c r="L9050" s="79" t="s">
        <v>767</v>
      </c>
      <c r="N9050" s="79" t="s">
        <v>750</v>
      </c>
      <c r="O9050" s="79" t="s">
        <v>752</v>
      </c>
      <c r="P9050" s="79" t="s">
        <v>754</v>
      </c>
    </row>
    <row r="9051" spans="11:16">
      <c r="K9051" s="362">
        <v>54400</v>
      </c>
      <c r="L9051" s="79" t="s">
        <v>769</v>
      </c>
      <c r="N9051" s="79" t="s">
        <v>776</v>
      </c>
      <c r="O9051" s="79" t="s">
        <v>782</v>
      </c>
      <c r="P9051" s="79" t="s">
        <v>754</v>
      </c>
    </row>
    <row r="9052" spans="11:16">
      <c r="K9052" s="362">
        <v>54401</v>
      </c>
      <c r="L9052" s="79" t="s">
        <v>770</v>
      </c>
      <c r="N9052" s="79" t="s">
        <v>751</v>
      </c>
      <c r="O9052" s="79" t="s">
        <v>782</v>
      </c>
      <c r="P9052" s="79" t="s">
        <v>754</v>
      </c>
    </row>
    <row r="9053" spans="11:16">
      <c r="K9053" s="362">
        <v>54402</v>
      </c>
      <c r="L9053" s="79" t="s">
        <v>771</v>
      </c>
      <c r="N9053" s="79" t="s">
        <v>776</v>
      </c>
      <c r="O9053" s="79" t="s">
        <v>752</v>
      </c>
      <c r="P9053" s="79" t="s">
        <v>785</v>
      </c>
    </row>
    <row r="9054" spans="11:16">
      <c r="K9054" s="362">
        <v>54403</v>
      </c>
      <c r="L9054" s="79" t="s">
        <v>772</v>
      </c>
      <c r="N9054" s="79" t="s">
        <v>750</v>
      </c>
      <c r="O9054" s="79" t="s">
        <v>752</v>
      </c>
      <c r="P9054" s="79" t="s">
        <v>754</v>
      </c>
    </row>
    <row r="9055" spans="11:16">
      <c r="K9055" s="362">
        <v>54404</v>
      </c>
      <c r="L9055" s="79" t="s">
        <v>773</v>
      </c>
      <c r="N9055" s="79" t="s">
        <v>784</v>
      </c>
      <c r="O9055" s="79" t="s">
        <v>752</v>
      </c>
      <c r="P9055" s="79" t="s">
        <v>780</v>
      </c>
    </row>
    <row r="9056" spans="11:16">
      <c r="K9056" s="362">
        <v>54405</v>
      </c>
      <c r="L9056" s="79" t="s">
        <v>774</v>
      </c>
      <c r="N9056" s="79" t="s">
        <v>750</v>
      </c>
      <c r="O9056" s="79" t="s">
        <v>782</v>
      </c>
      <c r="P9056" s="79" t="s">
        <v>785</v>
      </c>
    </row>
    <row r="9057" spans="11:16">
      <c r="K9057" s="362">
        <v>54406</v>
      </c>
      <c r="L9057" s="79" t="s">
        <v>767</v>
      </c>
      <c r="N9057" s="79" t="s">
        <v>754</v>
      </c>
      <c r="O9057" s="79" t="s">
        <v>781</v>
      </c>
      <c r="P9057" s="79" t="s">
        <v>752</v>
      </c>
    </row>
    <row r="9058" spans="11:16">
      <c r="K9058" s="362">
        <v>54407</v>
      </c>
      <c r="L9058" s="79" t="s">
        <v>769</v>
      </c>
      <c r="N9058" s="79" t="s">
        <v>790</v>
      </c>
      <c r="O9058" s="79" t="s">
        <v>779</v>
      </c>
      <c r="P9058" s="79" t="s">
        <v>783</v>
      </c>
    </row>
    <row r="9059" spans="11:16">
      <c r="K9059" s="362">
        <v>54408</v>
      </c>
      <c r="L9059" s="79" t="s">
        <v>770</v>
      </c>
      <c r="N9059" s="79" t="s">
        <v>754</v>
      </c>
      <c r="O9059" s="79" t="s">
        <v>781</v>
      </c>
      <c r="P9059" s="79" t="s">
        <v>752</v>
      </c>
    </row>
    <row r="9060" spans="11:16">
      <c r="K9060" s="362">
        <v>54409</v>
      </c>
      <c r="L9060" s="79" t="s">
        <v>771</v>
      </c>
      <c r="N9060" s="79" t="s">
        <v>754</v>
      </c>
      <c r="O9060" s="79" t="s">
        <v>792</v>
      </c>
      <c r="P9060" s="79" t="s">
        <v>752</v>
      </c>
    </row>
    <row r="9061" spans="11:16">
      <c r="K9061" s="362">
        <v>54410</v>
      </c>
      <c r="L9061" s="79" t="s">
        <v>772</v>
      </c>
      <c r="N9061" s="79" t="s">
        <v>780</v>
      </c>
      <c r="O9061" s="79" t="s">
        <v>750</v>
      </c>
      <c r="P9061" s="79" t="s">
        <v>752</v>
      </c>
    </row>
    <row r="9062" spans="11:16">
      <c r="K9062" s="362">
        <v>54411</v>
      </c>
      <c r="L9062" s="79" t="s">
        <v>773</v>
      </c>
      <c r="N9062" s="79" t="s">
        <v>754</v>
      </c>
      <c r="O9062" s="79" t="s">
        <v>750</v>
      </c>
      <c r="P9062" s="79" t="s">
        <v>777</v>
      </c>
    </row>
    <row r="9063" spans="11:16">
      <c r="K9063" s="362">
        <v>54412</v>
      </c>
      <c r="L9063" s="79" t="s">
        <v>774</v>
      </c>
      <c r="N9063" s="79" t="s">
        <v>780</v>
      </c>
      <c r="O9063" s="79" t="s">
        <v>750</v>
      </c>
      <c r="P9063" s="79" t="s">
        <v>752</v>
      </c>
    </row>
    <row r="9064" spans="11:16">
      <c r="K9064" s="362">
        <v>54413</v>
      </c>
      <c r="L9064" s="79" t="s">
        <v>767</v>
      </c>
      <c r="N9064" s="79" t="s">
        <v>753</v>
      </c>
      <c r="O9064" s="79" t="s">
        <v>775</v>
      </c>
      <c r="P9064" s="79" t="s">
        <v>750</v>
      </c>
    </row>
    <row r="9065" spans="11:16">
      <c r="K9065" s="362">
        <v>54414</v>
      </c>
      <c r="L9065" s="79" t="s">
        <v>769</v>
      </c>
      <c r="N9065" s="79" t="s">
        <v>752</v>
      </c>
      <c r="O9065" s="79" t="s">
        <v>785</v>
      </c>
      <c r="P9065" s="79" t="s">
        <v>776</v>
      </c>
    </row>
    <row r="9066" spans="11:16">
      <c r="K9066" s="362">
        <v>54415</v>
      </c>
      <c r="L9066" s="79" t="s">
        <v>770</v>
      </c>
      <c r="N9066" s="79" t="s">
        <v>777</v>
      </c>
      <c r="O9066" s="79" t="s">
        <v>754</v>
      </c>
      <c r="P9066" s="79" t="s">
        <v>750</v>
      </c>
    </row>
    <row r="9067" spans="11:16">
      <c r="K9067" s="362">
        <v>54416</v>
      </c>
      <c r="L9067" s="79" t="s">
        <v>771</v>
      </c>
      <c r="N9067" s="79" t="s">
        <v>783</v>
      </c>
      <c r="O9067" s="79" t="s">
        <v>754</v>
      </c>
      <c r="P9067" s="79" t="s">
        <v>792</v>
      </c>
    </row>
    <row r="9068" spans="11:16">
      <c r="K9068" s="362">
        <v>54417</v>
      </c>
      <c r="L9068" s="79" t="s">
        <v>772</v>
      </c>
      <c r="N9068" s="79" t="s">
        <v>752</v>
      </c>
      <c r="O9068" s="79" t="s">
        <v>754</v>
      </c>
      <c r="P9068" s="79" t="s">
        <v>751</v>
      </c>
    </row>
    <row r="9069" spans="11:16">
      <c r="K9069" s="362">
        <v>54418</v>
      </c>
      <c r="L9069" s="79" t="s">
        <v>773</v>
      </c>
      <c r="N9069" s="79" t="s">
        <v>777</v>
      </c>
      <c r="O9069" s="79" t="s">
        <v>754</v>
      </c>
      <c r="P9069" s="79" t="s">
        <v>750</v>
      </c>
    </row>
    <row r="9070" spans="11:16">
      <c r="K9070" s="362">
        <v>54419</v>
      </c>
      <c r="L9070" s="79" t="s">
        <v>774</v>
      </c>
      <c r="N9070" s="79" t="s">
        <v>752</v>
      </c>
      <c r="O9070" s="79" t="s">
        <v>790</v>
      </c>
      <c r="P9070" s="79" t="s">
        <v>750</v>
      </c>
    </row>
    <row r="9071" spans="11:16">
      <c r="K9071" s="362">
        <v>54420</v>
      </c>
      <c r="L9071" s="79" t="s">
        <v>767</v>
      </c>
      <c r="N9071" s="79" t="s">
        <v>779</v>
      </c>
      <c r="O9071" s="79" t="s">
        <v>752</v>
      </c>
      <c r="P9071" s="79" t="s">
        <v>780</v>
      </c>
    </row>
    <row r="9072" spans="11:16">
      <c r="K9072" s="362">
        <v>54421</v>
      </c>
      <c r="L9072" s="79" t="s">
        <v>769</v>
      </c>
      <c r="N9072" s="79" t="s">
        <v>781</v>
      </c>
      <c r="O9072" s="79" t="s">
        <v>752</v>
      </c>
      <c r="P9072" s="79" t="s">
        <v>785</v>
      </c>
    </row>
    <row r="9073" spans="11:16">
      <c r="K9073" s="362">
        <v>54422</v>
      </c>
      <c r="L9073" s="79" t="s">
        <v>770</v>
      </c>
      <c r="N9073" s="79" t="s">
        <v>750</v>
      </c>
      <c r="O9073" s="79" t="s">
        <v>778</v>
      </c>
      <c r="P9073" s="79" t="s">
        <v>780</v>
      </c>
    </row>
    <row r="9074" spans="11:16">
      <c r="K9074" s="362">
        <v>54423</v>
      </c>
      <c r="L9074" s="79" t="s">
        <v>771</v>
      </c>
      <c r="N9074" s="79" t="s">
        <v>776</v>
      </c>
      <c r="O9074" s="79" t="s">
        <v>752</v>
      </c>
      <c r="P9074" s="79" t="s">
        <v>785</v>
      </c>
    </row>
    <row r="9075" spans="11:16">
      <c r="K9075" s="362">
        <v>54424</v>
      </c>
      <c r="L9075" s="79" t="s">
        <v>772</v>
      </c>
      <c r="N9075" s="79" t="s">
        <v>750</v>
      </c>
      <c r="O9075" s="79" t="s">
        <v>752</v>
      </c>
      <c r="P9075" s="79" t="s">
        <v>789</v>
      </c>
    </row>
    <row r="9076" spans="11:16">
      <c r="K9076" s="362">
        <v>54425</v>
      </c>
      <c r="L9076" s="79" t="s">
        <v>773</v>
      </c>
      <c r="N9076" s="79" t="s">
        <v>750</v>
      </c>
      <c r="O9076" s="79" t="s">
        <v>782</v>
      </c>
      <c r="P9076" s="79" t="s">
        <v>754</v>
      </c>
    </row>
    <row r="9077" spans="11:16">
      <c r="K9077" s="362">
        <v>54426</v>
      </c>
      <c r="L9077" s="79" t="s">
        <v>774</v>
      </c>
      <c r="N9077" s="79" t="s">
        <v>750</v>
      </c>
      <c r="O9077" s="79" t="s">
        <v>752</v>
      </c>
      <c r="P9077" s="79" t="s">
        <v>754</v>
      </c>
    </row>
    <row r="9078" spans="11:16">
      <c r="K9078" s="362">
        <v>54427</v>
      </c>
      <c r="L9078" s="79" t="s">
        <v>767</v>
      </c>
      <c r="N9078" s="79" t="s">
        <v>785</v>
      </c>
      <c r="O9078" s="79" t="s">
        <v>779</v>
      </c>
      <c r="P9078" s="79" t="s">
        <v>752</v>
      </c>
    </row>
    <row r="9079" spans="11:16">
      <c r="K9079" s="362">
        <v>54428</v>
      </c>
      <c r="L9079" s="79" t="s">
        <v>769</v>
      </c>
      <c r="N9079" s="79" t="s">
        <v>754</v>
      </c>
      <c r="O9079" s="79" t="s">
        <v>751</v>
      </c>
      <c r="P9079" s="79" t="s">
        <v>783</v>
      </c>
    </row>
    <row r="9080" spans="11:16">
      <c r="K9080" s="362">
        <v>54429</v>
      </c>
      <c r="L9080" s="79" t="s">
        <v>770</v>
      </c>
      <c r="N9080" s="79" t="s">
        <v>754</v>
      </c>
      <c r="O9080" s="79" t="s">
        <v>750</v>
      </c>
      <c r="P9080" s="79" t="s">
        <v>777</v>
      </c>
    </row>
    <row r="9081" spans="11:16">
      <c r="K9081" s="362">
        <v>54430</v>
      </c>
      <c r="L9081" s="79" t="s">
        <v>771</v>
      </c>
      <c r="N9081" s="79" t="s">
        <v>775</v>
      </c>
      <c r="O9081" s="79" t="s">
        <v>781</v>
      </c>
      <c r="P9081" s="79" t="s">
        <v>752</v>
      </c>
    </row>
    <row r="9082" spans="11:16">
      <c r="K9082" s="362">
        <v>54431</v>
      </c>
      <c r="L9082" s="79" t="s">
        <v>772</v>
      </c>
      <c r="N9082" s="79" t="s">
        <v>754</v>
      </c>
      <c r="O9082" s="79" t="s">
        <v>776</v>
      </c>
      <c r="P9082" s="79" t="s">
        <v>752</v>
      </c>
    </row>
    <row r="9083" spans="11:16">
      <c r="K9083" s="362">
        <v>54432</v>
      </c>
      <c r="L9083" s="79" t="s">
        <v>773</v>
      </c>
      <c r="N9083" s="79" t="s">
        <v>789</v>
      </c>
      <c r="O9083" s="79" t="s">
        <v>750</v>
      </c>
      <c r="P9083" s="79" t="s">
        <v>752</v>
      </c>
    </row>
    <row r="9084" spans="11:16">
      <c r="K9084" s="362">
        <v>54433</v>
      </c>
      <c r="L9084" s="79" t="s">
        <v>774</v>
      </c>
      <c r="N9084" s="79" t="s">
        <v>758</v>
      </c>
      <c r="O9084" s="79" t="s">
        <v>750</v>
      </c>
      <c r="P9084" s="79" t="s">
        <v>752</v>
      </c>
    </row>
    <row r="9085" spans="11:16">
      <c r="K9085" s="362">
        <v>54434</v>
      </c>
      <c r="L9085" s="79" t="s">
        <v>767</v>
      </c>
      <c r="N9085" s="79" t="s">
        <v>777</v>
      </c>
      <c r="O9085" s="79" t="s">
        <v>775</v>
      </c>
      <c r="P9085" s="79" t="s">
        <v>779</v>
      </c>
    </row>
    <row r="9086" spans="11:16">
      <c r="K9086" s="362">
        <v>54435</v>
      </c>
      <c r="L9086" s="79" t="s">
        <v>769</v>
      </c>
      <c r="N9086" s="79" t="s">
        <v>782</v>
      </c>
      <c r="O9086" s="79" t="s">
        <v>754</v>
      </c>
      <c r="P9086" s="79" t="s">
        <v>751</v>
      </c>
    </row>
    <row r="9087" spans="11:16">
      <c r="K9087" s="362">
        <v>54436</v>
      </c>
      <c r="L9087" s="79" t="s">
        <v>770</v>
      </c>
      <c r="N9087" s="79" t="s">
        <v>783</v>
      </c>
      <c r="O9087" s="79" t="s">
        <v>754</v>
      </c>
      <c r="P9087" s="79" t="s">
        <v>781</v>
      </c>
    </row>
    <row r="9088" spans="11:16">
      <c r="K9088" s="362">
        <v>54437</v>
      </c>
      <c r="L9088" s="79" t="s">
        <v>771</v>
      </c>
      <c r="N9088" s="79" t="s">
        <v>783</v>
      </c>
      <c r="O9088" s="79" t="s">
        <v>788</v>
      </c>
      <c r="P9088" s="79" t="s">
        <v>750</v>
      </c>
    </row>
    <row r="9089" spans="11:16">
      <c r="K9089" s="362">
        <v>54438</v>
      </c>
      <c r="L9089" s="79" t="s">
        <v>772</v>
      </c>
      <c r="N9089" s="79" t="s">
        <v>752</v>
      </c>
      <c r="O9089" s="79" t="s">
        <v>789</v>
      </c>
      <c r="P9089" s="79" t="s">
        <v>750</v>
      </c>
    </row>
    <row r="9090" spans="11:16">
      <c r="K9090" s="362">
        <v>54439</v>
      </c>
      <c r="L9090" s="79" t="s">
        <v>773</v>
      </c>
      <c r="N9090" s="79" t="s">
        <v>783</v>
      </c>
      <c r="O9090" s="79" t="s">
        <v>790</v>
      </c>
      <c r="P9090" s="79" t="s">
        <v>776</v>
      </c>
    </row>
    <row r="9091" spans="11:16">
      <c r="K9091" s="362">
        <v>54440</v>
      </c>
      <c r="L9091" s="79" t="s">
        <v>774</v>
      </c>
      <c r="N9091" s="79" t="s">
        <v>752</v>
      </c>
      <c r="O9091" s="79" t="s">
        <v>754</v>
      </c>
      <c r="P9091" s="79" t="s">
        <v>784</v>
      </c>
    </row>
    <row r="9092" spans="11:16">
      <c r="K9092" s="362">
        <v>54441</v>
      </c>
      <c r="L9092" s="79" t="s">
        <v>767</v>
      </c>
      <c r="N9092" s="79" t="s">
        <v>791</v>
      </c>
      <c r="O9092" s="79" t="s">
        <v>777</v>
      </c>
      <c r="P9092" s="79" t="s">
        <v>788</v>
      </c>
    </row>
    <row r="9093" spans="11:16">
      <c r="K9093" s="362">
        <v>54442</v>
      </c>
      <c r="L9093" s="79" t="s">
        <v>769</v>
      </c>
      <c r="N9093" s="79" t="s">
        <v>750</v>
      </c>
      <c r="O9093" s="79" t="s">
        <v>752</v>
      </c>
      <c r="P9093" s="79" t="s">
        <v>788</v>
      </c>
    </row>
    <row r="9094" spans="11:16">
      <c r="K9094" s="362">
        <v>54443</v>
      </c>
      <c r="L9094" s="79" t="s">
        <v>770</v>
      </c>
      <c r="N9094" s="79" t="s">
        <v>751</v>
      </c>
      <c r="O9094" s="79" t="s">
        <v>783</v>
      </c>
      <c r="P9094" s="79" t="s">
        <v>775</v>
      </c>
    </row>
    <row r="9095" spans="11:16">
      <c r="K9095" s="362">
        <v>54444</v>
      </c>
      <c r="L9095" s="79" t="s">
        <v>771</v>
      </c>
      <c r="N9095" s="79" t="s">
        <v>750</v>
      </c>
      <c r="O9095" s="79" t="s">
        <v>752</v>
      </c>
      <c r="P9095" s="79" t="s">
        <v>780</v>
      </c>
    </row>
    <row r="9096" spans="11:16">
      <c r="K9096" s="362">
        <v>54445</v>
      </c>
      <c r="L9096" s="79" t="s">
        <v>772</v>
      </c>
      <c r="N9096" s="79" t="s">
        <v>781</v>
      </c>
      <c r="O9096" s="79" t="s">
        <v>782</v>
      </c>
      <c r="P9096" s="79" t="s">
        <v>754</v>
      </c>
    </row>
    <row r="9097" spans="11:16">
      <c r="K9097" s="362">
        <v>54446</v>
      </c>
      <c r="L9097" s="79" t="s">
        <v>773</v>
      </c>
      <c r="N9097" s="79" t="s">
        <v>781</v>
      </c>
      <c r="O9097" s="79" t="s">
        <v>752</v>
      </c>
      <c r="P9097" s="79" t="s">
        <v>775</v>
      </c>
    </row>
    <row r="9098" spans="11:16">
      <c r="K9098" s="362">
        <v>54447</v>
      </c>
      <c r="L9098" s="79" t="s">
        <v>774</v>
      </c>
      <c r="N9098" s="79" t="s">
        <v>776</v>
      </c>
      <c r="O9098" s="79" t="s">
        <v>782</v>
      </c>
      <c r="P9098" s="79" t="s">
        <v>790</v>
      </c>
    </row>
    <row r="9099" spans="11:16">
      <c r="K9099" s="362">
        <v>54448</v>
      </c>
      <c r="L9099" s="79" t="s">
        <v>767</v>
      </c>
      <c r="N9099" s="79" t="s">
        <v>754</v>
      </c>
      <c r="O9099" s="79" t="s">
        <v>750</v>
      </c>
      <c r="P9099" s="79" t="s">
        <v>752</v>
      </c>
    </row>
    <row r="9100" spans="11:16">
      <c r="K9100" s="362">
        <v>54449</v>
      </c>
      <c r="L9100" s="79" t="s">
        <v>769</v>
      </c>
      <c r="N9100" s="79" t="s">
        <v>789</v>
      </c>
      <c r="O9100" s="79" t="s">
        <v>781</v>
      </c>
      <c r="P9100" s="79" t="s">
        <v>752</v>
      </c>
    </row>
    <row r="9101" spans="11:16">
      <c r="K9101" s="362">
        <v>54450</v>
      </c>
      <c r="L9101" s="79" t="s">
        <v>770</v>
      </c>
      <c r="N9101" s="79" t="s">
        <v>758</v>
      </c>
      <c r="O9101" s="79" t="s">
        <v>750</v>
      </c>
      <c r="P9101" s="79" t="s">
        <v>752</v>
      </c>
    </row>
    <row r="9102" spans="11:16">
      <c r="K9102" s="362">
        <v>54451</v>
      </c>
      <c r="L9102" s="79" t="s">
        <v>771</v>
      </c>
      <c r="N9102" s="79" t="s">
        <v>780</v>
      </c>
      <c r="O9102" s="79" t="s">
        <v>750</v>
      </c>
      <c r="P9102" s="79" t="s">
        <v>752</v>
      </c>
    </row>
    <row r="9103" spans="11:16">
      <c r="K9103" s="362">
        <v>54452</v>
      </c>
      <c r="L9103" s="79" t="s">
        <v>772</v>
      </c>
      <c r="N9103" s="79" t="s">
        <v>754</v>
      </c>
      <c r="O9103" s="79" t="s">
        <v>751</v>
      </c>
      <c r="P9103" s="79" t="s">
        <v>782</v>
      </c>
    </row>
    <row r="9104" spans="11:16">
      <c r="K9104" s="362">
        <v>54453</v>
      </c>
      <c r="L9104" s="79" t="s">
        <v>773</v>
      </c>
      <c r="N9104" s="79" t="s">
        <v>754</v>
      </c>
      <c r="O9104" s="79" t="s">
        <v>750</v>
      </c>
      <c r="P9104" s="79" t="s">
        <v>752</v>
      </c>
    </row>
    <row r="9105" spans="11:16">
      <c r="K9105" s="362">
        <v>54454</v>
      </c>
      <c r="L9105" s="79" t="s">
        <v>774</v>
      </c>
      <c r="N9105" s="79" t="s">
        <v>780</v>
      </c>
      <c r="O9105" s="79" t="s">
        <v>776</v>
      </c>
      <c r="P9105" s="79" t="s">
        <v>752</v>
      </c>
    </row>
    <row r="9106" spans="11:16">
      <c r="K9106" s="362">
        <v>54455</v>
      </c>
      <c r="L9106" s="79" t="s">
        <v>767</v>
      </c>
      <c r="N9106" s="79" t="s">
        <v>752</v>
      </c>
      <c r="O9106" s="79" t="s">
        <v>754</v>
      </c>
      <c r="P9106" s="79" t="s">
        <v>781</v>
      </c>
    </row>
    <row r="9107" spans="11:16">
      <c r="K9107" s="362">
        <v>54456</v>
      </c>
      <c r="L9107" s="79" t="s">
        <v>769</v>
      </c>
      <c r="N9107" s="79" t="s">
        <v>777</v>
      </c>
      <c r="O9107" s="79" t="s">
        <v>780</v>
      </c>
      <c r="P9107" s="79" t="s">
        <v>750</v>
      </c>
    </row>
    <row r="9108" spans="11:16">
      <c r="K9108" s="362">
        <v>54457</v>
      </c>
      <c r="L9108" s="79" t="s">
        <v>770</v>
      </c>
      <c r="N9108" s="79" t="s">
        <v>783</v>
      </c>
      <c r="O9108" s="79" t="s">
        <v>758</v>
      </c>
      <c r="P9108" s="79" t="s">
        <v>750</v>
      </c>
    </row>
    <row r="9109" spans="11:16">
      <c r="K9109" s="362">
        <v>54458</v>
      </c>
      <c r="L9109" s="79" t="s">
        <v>771</v>
      </c>
      <c r="N9109" s="79" t="s">
        <v>752</v>
      </c>
      <c r="O9109" s="79" t="s">
        <v>780</v>
      </c>
      <c r="P9109" s="79" t="s">
        <v>751</v>
      </c>
    </row>
    <row r="9110" spans="11:16">
      <c r="K9110" s="362">
        <v>54459</v>
      </c>
      <c r="L9110" s="79" t="s">
        <v>772</v>
      </c>
      <c r="N9110" s="79" t="s">
        <v>783</v>
      </c>
      <c r="O9110" s="79" t="s">
        <v>758</v>
      </c>
      <c r="P9110" s="79" t="s">
        <v>776</v>
      </c>
    </row>
    <row r="9111" spans="11:16">
      <c r="K9111" s="362">
        <v>54460</v>
      </c>
      <c r="L9111" s="79" t="s">
        <v>773</v>
      </c>
      <c r="N9111" s="79" t="s">
        <v>782</v>
      </c>
      <c r="O9111" s="79" t="s">
        <v>775</v>
      </c>
      <c r="P9111" s="79" t="s">
        <v>750</v>
      </c>
    </row>
    <row r="9112" spans="11:16">
      <c r="K9112" s="362">
        <v>54461</v>
      </c>
      <c r="L9112" s="79" t="s">
        <v>774</v>
      </c>
      <c r="N9112" s="79" t="s">
        <v>777</v>
      </c>
      <c r="O9112" s="79" t="s">
        <v>775</v>
      </c>
      <c r="P9112" s="79" t="s">
        <v>750</v>
      </c>
    </row>
    <row r="9113" spans="11:16">
      <c r="K9113" s="362">
        <v>54462</v>
      </c>
      <c r="L9113" s="79" t="s">
        <v>767</v>
      </c>
      <c r="N9113" s="79" t="s">
        <v>750</v>
      </c>
      <c r="O9113" s="79" t="s">
        <v>752</v>
      </c>
      <c r="P9113" s="79" t="s">
        <v>754</v>
      </c>
    </row>
    <row r="9114" spans="11:16">
      <c r="K9114" s="362">
        <v>54463</v>
      </c>
      <c r="L9114" s="79" t="s">
        <v>769</v>
      </c>
      <c r="N9114" s="79" t="s">
        <v>781</v>
      </c>
      <c r="O9114" s="79" t="s">
        <v>783</v>
      </c>
      <c r="P9114" s="79" t="s">
        <v>754</v>
      </c>
    </row>
    <row r="9115" spans="11:16">
      <c r="K9115" s="362">
        <v>54464</v>
      </c>
      <c r="L9115" s="79" t="s">
        <v>770</v>
      </c>
      <c r="N9115" s="79" t="s">
        <v>776</v>
      </c>
      <c r="O9115" s="79" t="s">
        <v>752</v>
      </c>
      <c r="P9115" s="79" t="s">
        <v>754</v>
      </c>
    </row>
    <row r="9116" spans="11:16">
      <c r="K9116" s="362">
        <v>54465</v>
      </c>
      <c r="L9116" s="79" t="s">
        <v>771</v>
      </c>
      <c r="N9116" s="79" t="s">
        <v>750</v>
      </c>
      <c r="O9116" s="79" t="s">
        <v>783</v>
      </c>
      <c r="P9116" s="79" t="s">
        <v>780</v>
      </c>
    </row>
    <row r="9117" spans="11:16">
      <c r="K9117" s="362">
        <v>54466</v>
      </c>
      <c r="L9117" s="79" t="s">
        <v>772</v>
      </c>
      <c r="N9117" s="79" t="s">
        <v>750</v>
      </c>
      <c r="O9117" s="79" t="s">
        <v>752</v>
      </c>
      <c r="P9117" s="79" t="s">
        <v>754</v>
      </c>
    </row>
    <row r="9118" spans="11:16">
      <c r="K9118" s="362">
        <v>54467</v>
      </c>
      <c r="L9118" s="79" t="s">
        <v>773</v>
      </c>
      <c r="N9118" s="79" t="s">
        <v>750</v>
      </c>
      <c r="O9118" s="79" t="s">
        <v>783</v>
      </c>
      <c r="P9118" s="79" t="s">
        <v>780</v>
      </c>
    </row>
    <row r="9119" spans="11:16">
      <c r="K9119" s="362">
        <v>54468</v>
      </c>
      <c r="L9119" s="79" t="s">
        <v>774</v>
      </c>
      <c r="N9119" s="79" t="s">
        <v>750</v>
      </c>
      <c r="O9119" s="79" t="s">
        <v>753</v>
      </c>
      <c r="P9119" s="79" t="s">
        <v>780</v>
      </c>
    </row>
    <row r="9120" spans="11:16">
      <c r="K9120" s="362">
        <v>54469</v>
      </c>
      <c r="L9120" s="79" t="s">
        <v>767</v>
      </c>
      <c r="N9120" s="79" t="s">
        <v>754</v>
      </c>
      <c r="O9120" s="79" t="s">
        <v>776</v>
      </c>
      <c r="P9120" s="79" t="s">
        <v>752</v>
      </c>
    </row>
    <row r="9121" spans="11:16">
      <c r="K9121" s="362">
        <v>54470</v>
      </c>
      <c r="L9121" s="79" t="s">
        <v>769</v>
      </c>
      <c r="N9121" s="79" t="s">
        <v>785</v>
      </c>
      <c r="O9121" s="79" t="s">
        <v>750</v>
      </c>
      <c r="P9121" s="79" t="s">
        <v>752</v>
      </c>
    </row>
    <row r="9122" spans="11:16">
      <c r="K9122" s="362">
        <v>54471</v>
      </c>
      <c r="L9122" s="79" t="s">
        <v>770</v>
      </c>
      <c r="N9122" s="79" t="s">
        <v>754</v>
      </c>
      <c r="O9122" s="79" t="s">
        <v>784</v>
      </c>
      <c r="P9122" s="79" t="s">
        <v>752</v>
      </c>
    </row>
    <row r="9123" spans="11:16">
      <c r="K9123" s="362">
        <v>54472</v>
      </c>
      <c r="L9123" s="79" t="s">
        <v>771</v>
      </c>
      <c r="N9123" s="79" t="s">
        <v>780</v>
      </c>
      <c r="O9123" s="79" t="s">
        <v>750</v>
      </c>
      <c r="P9123" s="79" t="s">
        <v>782</v>
      </c>
    </row>
    <row r="9124" spans="11:16">
      <c r="K9124" s="362">
        <v>54473</v>
      </c>
      <c r="L9124" s="79" t="s">
        <v>772</v>
      </c>
      <c r="N9124" s="79" t="s">
        <v>785</v>
      </c>
      <c r="O9124" s="79" t="s">
        <v>750</v>
      </c>
      <c r="P9124" s="79" t="s">
        <v>777</v>
      </c>
    </row>
    <row r="9125" spans="11:16">
      <c r="K9125" s="362">
        <v>54474</v>
      </c>
      <c r="L9125" s="79" t="s">
        <v>773</v>
      </c>
      <c r="N9125" s="79" t="s">
        <v>754</v>
      </c>
      <c r="O9125" s="79" t="s">
        <v>784</v>
      </c>
      <c r="P9125" s="79" t="s">
        <v>782</v>
      </c>
    </row>
    <row r="9126" spans="11:16">
      <c r="K9126" s="362">
        <v>54475</v>
      </c>
      <c r="L9126" s="79" t="s">
        <v>774</v>
      </c>
      <c r="N9126" s="79" t="s">
        <v>785</v>
      </c>
      <c r="O9126" s="79" t="s">
        <v>779</v>
      </c>
      <c r="P9126" s="79" t="s">
        <v>752</v>
      </c>
    </row>
    <row r="9127" spans="11:16">
      <c r="K9127" s="362">
        <v>54476</v>
      </c>
      <c r="L9127" s="79" t="s">
        <v>767</v>
      </c>
      <c r="N9127" s="79" t="s">
        <v>752</v>
      </c>
      <c r="O9127" s="79" t="s">
        <v>758</v>
      </c>
      <c r="P9127" s="79" t="s">
        <v>776</v>
      </c>
    </row>
    <row r="9128" spans="11:16">
      <c r="K9128" s="362">
        <v>54477</v>
      </c>
      <c r="L9128" s="79" t="s">
        <v>769</v>
      </c>
      <c r="N9128" s="79" t="s">
        <v>752</v>
      </c>
      <c r="O9128" s="79" t="s">
        <v>754</v>
      </c>
      <c r="P9128" s="79" t="s">
        <v>781</v>
      </c>
    </row>
    <row r="9129" spans="11:16">
      <c r="K9129" s="362">
        <v>54478</v>
      </c>
      <c r="L9129" s="79" t="s">
        <v>770</v>
      </c>
      <c r="N9129" s="79" t="s">
        <v>783</v>
      </c>
      <c r="O9129" s="79" t="s">
        <v>785</v>
      </c>
      <c r="P9129" s="79" t="s">
        <v>750</v>
      </c>
    </row>
    <row r="9130" spans="11:16">
      <c r="K9130" s="362">
        <v>54479</v>
      </c>
      <c r="L9130" s="79" t="s">
        <v>771</v>
      </c>
      <c r="N9130" s="79" t="s">
        <v>752</v>
      </c>
      <c r="O9130" s="79" t="s">
        <v>775</v>
      </c>
      <c r="P9130" s="79" t="s">
        <v>750</v>
      </c>
    </row>
    <row r="9131" spans="11:16">
      <c r="K9131" s="362">
        <v>54480</v>
      </c>
      <c r="L9131" s="79" t="s">
        <v>772</v>
      </c>
      <c r="N9131" s="79" t="s">
        <v>787</v>
      </c>
      <c r="O9131" s="79" t="s">
        <v>754</v>
      </c>
      <c r="P9131" s="79" t="s">
        <v>750</v>
      </c>
    </row>
    <row r="9132" spans="11:16">
      <c r="K9132" s="362">
        <v>54481</v>
      </c>
      <c r="L9132" s="79" t="s">
        <v>773</v>
      </c>
      <c r="N9132" s="79" t="s">
        <v>753</v>
      </c>
      <c r="O9132" s="79" t="s">
        <v>754</v>
      </c>
      <c r="P9132" s="79" t="s">
        <v>750</v>
      </c>
    </row>
    <row r="9133" spans="11:16">
      <c r="K9133" s="362">
        <v>54482</v>
      </c>
      <c r="L9133" s="79" t="s">
        <v>774</v>
      </c>
      <c r="N9133" s="79" t="s">
        <v>777</v>
      </c>
      <c r="O9133" s="79" t="s">
        <v>775</v>
      </c>
      <c r="P9133" s="79" t="s">
        <v>779</v>
      </c>
    </row>
    <row r="9134" spans="11:16">
      <c r="K9134" s="362">
        <v>54483</v>
      </c>
      <c r="L9134" s="79" t="s">
        <v>767</v>
      </c>
      <c r="N9134" s="79" t="s">
        <v>779</v>
      </c>
      <c r="O9134" s="79" t="s">
        <v>752</v>
      </c>
      <c r="P9134" s="79" t="s">
        <v>758</v>
      </c>
    </row>
    <row r="9135" spans="11:16">
      <c r="K9135" s="362">
        <v>54484</v>
      </c>
      <c r="L9135" s="79" t="s">
        <v>769</v>
      </c>
      <c r="N9135" s="79" t="s">
        <v>776</v>
      </c>
      <c r="O9135" s="79" t="s">
        <v>752</v>
      </c>
      <c r="P9135" s="79" t="s">
        <v>785</v>
      </c>
    </row>
    <row r="9136" spans="11:16">
      <c r="K9136" s="362">
        <v>54485</v>
      </c>
      <c r="L9136" s="79" t="s">
        <v>770</v>
      </c>
      <c r="N9136" s="79" t="s">
        <v>776</v>
      </c>
      <c r="O9136" s="79" t="s">
        <v>786</v>
      </c>
      <c r="P9136" s="79" t="s">
        <v>754</v>
      </c>
    </row>
    <row r="9137" spans="11:16">
      <c r="K9137" s="362">
        <v>54486</v>
      </c>
      <c r="L9137" s="79" t="s">
        <v>771</v>
      </c>
      <c r="N9137" s="79" t="s">
        <v>750</v>
      </c>
      <c r="O9137" s="79" t="s">
        <v>787</v>
      </c>
      <c r="P9137" s="79" t="s">
        <v>754</v>
      </c>
    </row>
    <row r="9138" spans="11:16">
      <c r="K9138" s="362">
        <v>54487</v>
      </c>
      <c r="L9138" s="79" t="s">
        <v>772</v>
      </c>
      <c r="N9138" s="79" t="s">
        <v>776</v>
      </c>
      <c r="O9138" s="79" t="s">
        <v>778</v>
      </c>
      <c r="P9138" s="79" t="s">
        <v>775</v>
      </c>
    </row>
    <row r="9139" spans="11:16">
      <c r="K9139" s="362">
        <v>54488</v>
      </c>
      <c r="L9139" s="79" t="s">
        <v>773</v>
      </c>
      <c r="N9139" s="79" t="s">
        <v>750</v>
      </c>
      <c r="O9139" s="79" t="s">
        <v>752</v>
      </c>
      <c r="P9139" s="79" t="s">
        <v>790</v>
      </c>
    </row>
    <row r="9140" spans="11:16">
      <c r="K9140" s="362">
        <v>54489</v>
      </c>
      <c r="L9140" s="79" t="s">
        <v>774</v>
      </c>
      <c r="N9140" s="79" t="s">
        <v>791</v>
      </c>
      <c r="O9140" s="79" t="s">
        <v>777</v>
      </c>
      <c r="P9140" s="79" t="s">
        <v>788</v>
      </c>
    </row>
    <row r="9141" spans="11:16">
      <c r="K9141" s="362">
        <v>54490</v>
      </c>
      <c r="L9141" s="79" t="s">
        <v>767</v>
      </c>
      <c r="N9141" s="79" t="s">
        <v>754</v>
      </c>
      <c r="O9141" s="79" t="s">
        <v>750</v>
      </c>
      <c r="P9141" s="79" t="s">
        <v>786</v>
      </c>
    </row>
    <row r="9142" spans="11:16">
      <c r="K9142" s="362">
        <v>54491</v>
      </c>
      <c r="L9142" s="79" t="s">
        <v>769</v>
      </c>
      <c r="N9142" s="79" t="s">
        <v>758</v>
      </c>
      <c r="O9142" s="79" t="s">
        <v>776</v>
      </c>
      <c r="P9142" s="79" t="s">
        <v>783</v>
      </c>
    </row>
    <row r="9143" spans="11:16">
      <c r="K9143" s="362">
        <v>54492</v>
      </c>
      <c r="L9143" s="79" t="s">
        <v>770</v>
      </c>
      <c r="N9143" s="79" t="s">
        <v>754</v>
      </c>
      <c r="O9143" s="79" t="s">
        <v>750</v>
      </c>
      <c r="P9143" s="79" t="s">
        <v>782</v>
      </c>
    </row>
    <row r="9144" spans="11:16">
      <c r="K9144" s="362">
        <v>54493</v>
      </c>
      <c r="L9144" s="79" t="s">
        <v>771</v>
      </c>
      <c r="N9144" s="79" t="s">
        <v>785</v>
      </c>
      <c r="O9144" s="79" t="s">
        <v>779</v>
      </c>
      <c r="P9144" s="79" t="s">
        <v>752</v>
      </c>
    </row>
    <row r="9145" spans="11:16">
      <c r="K9145" s="362">
        <v>54494</v>
      </c>
      <c r="L9145" s="79" t="s">
        <v>772</v>
      </c>
      <c r="N9145" s="79" t="s">
        <v>785</v>
      </c>
      <c r="O9145" s="79" t="s">
        <v>750</v>
      </c>
      <c r="P9145" s="79" t="s">
        <v>787</v>
      </c>
    </row>
    <row r="9146" spans="11:16">
      <c r="K9146" s="362">
        <v>54495</v>
      </c>
      <c r="L9146" s="79" t="s">
        <v>773</v>
      </c>
      <c r="N9146" s="79" t="s">
        <v>780</v>
      </c>
      <c r="O9146" s="79" t="s">
        <v>779</v>
      </c>
      <c r="P9146" s="79" t="s">
        <v>752</v>
      </c>
    </row>
    <row r="9147" spans="11:16">
      <c r="K9147" s="362">
        <v>54496</v>
      </c>
      <c r="L9147" s="79" t="s">
        <v>774</v>
      </c>
      <c r="N9147" s="79" t="s">
        <v>785</v>
      </c>
      <c r="O9147" s="79" t="s">
        <v>781</v>
      </c>
      <c r="P9147" s="79" t="s">
        <v>752</v>
      </c>
    </row>
    <row r="9148" spans="11:16">
      <c r="K9148" s="362">
        <v>54497</v>
      </c>
      <c r="L9148" s="79" t="s">
        <v>767</v>
      </c>
      <c r="N9148" s="79" t="s">
        <v>752</v>
      </c>
      <c r="O9148" s="79" t="s">
        <v>754</v>
      </c>
      <c r="P9148" s="79" t="s">
        <v>751</v>
      </c>
    </row>
    <row r="9149" spans="11:16">
      <c r="K9149" s="362">
        <v>54498</v>
      </c>
      <c r="L9149" s="79" t="s">
        <v>769</v>
      </c>
      <c r="N9149" s="79" t="s">
        <v>752</v>
      </c>
      <c r="O9149" s="79" t="s">
        <v>780</v>
      </c>
      <c r="P9149" s="79" t="s">
        <v>750</v>
      </c>
    </row>
    <row r="9150" spans="11:16">
      <c r="K9150" s="362">
        <v>54499</v>
      </c>
      <c r="L9150" s="79" t="s">
        <v>770</v>
      </c>
      <c r="N9150" s="79" t="s">
        <v>777</v>
      </c>
      <c r="O9150" s="79" t="s">
        <v>754</v>
      </c>
      <c r="P9150" s="79" t="s">
        <v>750</v>
      </c>
    </row>
    <row r="9151" spans="11:16">
      <c r="K9151" s="362">
        <v>54500</v>
      </c>
      <c r="L9151" s="79" t="s">
        <v>771</v>
      </c>
      <c r="N9151" s="79" t="s">
        <v>777</v>
      </c>
      <c r="O9151" s="79" t="s">
        <v>775</v>
      </c>
      <c r="P9151" s="79" t="s">
        <v>779</v>
      </c>
    </row>
    <row r="9152" spans="11:16">
      <c r="K9152" s="362">
        <v>54501</v>
      </c>
      <c r="L9152" s="79" t="s">
        <v>772</v>
      </c>
      <c r="N9152" s="79" t="s">
        <v>786</v>
      </c>
      <c r="O9152" s="79" t="s">
        <v>775</v>
      </c>
      <c r="P9152" s="79" t="s">
        <v>750</v>
      </c>
    </row>
    <row r="9153" spans="11:16">
      <c r="K9153" s="362">
        <v>54502</v>
      </c>
      <c r="L9153" s="79" t="s">
        <v>773</v>
      </c>
      <c r="N9153" s="79" t="s">
        <v>752</v>
      </c>
      <c r="O9153" s="79" t="s">
        <v>754</v>
      </c>
      <c r="P9153" s="79" t="s">
        <v>779</v>
      </c>
    </row>
    <row r="9154" spans="11:16">
      <c r="K9154" s="362">
        <v>54503</v>
      </c>
      <c r="L9154" s="79" t="s">
        <v>774</v>
      </c>
      <c r="N9154" s="79" t="s">
        <v>753</v>
      </c>
      <c r="O9154" s="79" t="s">
        <v>754</v>
      </c>
      <c r="P9154" s="79" t="s">
        <v>792</v>
      </c>
    </row>
    <row r="9155" spans="11:16">
      <c r="K9155" s="362">
        <v>54504</v>
      </c>
      <c r="L9155" s="79" t="s">
        <v>767</v>
      </c>
      <c r="N9155" s="79" t="s">
        <v>781</v>
      </c>
      <c r="O9155" s="79" t="s">
        <v>752</v>
      </c>
      <c r="P9155" s="79" t="s">
        <v>758</v>
      </c>
    </row>
    <row r="9156" spans="11:16">
      <c r="K9156" s="362">
        <v>54505</v>
      </c>
      <c r="L9156" s="79" t="s">
        <v>769</v>
      </c>
      <c r="N9156" s="79" t="s">
        <v>750</v>
      </c>
      <c r="O9156" s="79" t="s">
        <v>752</v>
      </c>
      <c r="P9156" s="79" t="s">
        <v>780</v>
      </c>
    </row>
    <row r="9157" spans="11:16">
      <c r="K9157" s="362">
        <v>54506</v>
      </c>
      <c r="L9157" s="79" t="s">
        <v>770</v>
      </c>
      <c r="N9157" s="79" t="s">
        <v>750</v>
      </c>
      <c r="O9157" s="79" t="s">
        <v>752</v>
      </c>
      <c r="P9157" s="79" t="s">
        <v>754</v>
      </c>
    </row>
    <row r="9158" spans="11:16">
      <c r="K9158" s="362">
        <v>54507</v>
      </c>
      <c r="L9158" s="79" t="s">
        <v>771</v>
      </c>
      <c r="N9158" s="79" t="s">
        <v>751</v>
      </c>
      <c r="O9158" s="79" t="s">
        <v>782</v>
      </c>
      <c r="P9158" s="79" t="s">
        <v>754</v>
      </c>
    </row>
    <row r="9159" spans="11:16">
      <c r="K9159" s="362">
        <v>54508</v>
      </c>
      <c r="L9159" s="79" t="s">
        <v>772</v>
      </c>
      <c r="N9159" s="79" t="s">
        <v>750</v>
      </c>
      <c r="O9159" s="79" t="s">
        <v>752</v>
      </c>
      <c r="P9159" s="79" t="s">
        <v>780</v>
      </c>
    </row>
    <row r="9160" spans="11:16">
      <c r="K9160" s="362">
        <v>54509</v>
      </c>
      <c r="L9160" s="79" t="s">
        <v>773</v>
      </c>
      <c r="N9160" s="79" t="s">
        <v>776</v>
      </c>
      <c r="O9160" s="79" t="s">
        <v>752</v>
      </c>
      <c r="P9160" s="79" t="s">
        <v>754</v>
      </c>
    </row>
    <row r="9161" spans="11:16">
      <c r="K9161" s="362">
        <v>54510</v>
      </c>
      <c r="L9161" s="79" t="s">
        <v>774</v>
      </c>
      <c r="N9161" s="79" t="s">
        <v>750</v>
      </c>
      <c r="O9161" s="79" t="s">
        <v>777</v>
      </c>
      <c r="P9161" s="79" t="s">
        <v>785</v>
      </c>
    </row>
    <row r="9162" spans="11:16">
      <c r="K9162" s="362">
        <v>54511</v>
      </c>
      <c r="L9162" s="79" t="s">
        <v>767</v>
      </c>
      <c r="N9162" s="79" t="s">
        <v>780</v>
      </c>
      <c r="O9162" s="79" t="s">
        <v>750</v>
      </c>
      <c r="P9162" s="79" t="s">
        <v>783</v>
      </c>
    </row>
    <row r="9163" spans="11:16">
      <c r="K9163" s="362">
        <v>54512</v>
      </c>
      <c r="L9163" s="79" t="s">
        <v>769</v>
      </c>
      <c r="N9163" s="79" t="s">
        <v>758</v>
      </c>
      <c r="O9163" s="79" t="s">
        <v>750</v>
      </c>
      <c r="P9163" s="79" t="s">
        <v>752</v>
      </c>
    </row>
    <row r="9164" spans="11:16">
      <c r="K9164" s="362">
        <v>54513</v>
      </c>
      <c r="L9164" s="79" t="s">
        <v>770</v>
      </c>
      <c r="N9164" s="79" t="s">
        <v>780</v>
      </c>
      <c r="O9164" s="79" t="s">
        <v>751</v>
      </c>
      <c r="P9164" s="79" t="s">
        <v>783</v>
      </c>
    </row>
    <row r="9165" spans="11:16">
      <c r="K9165" s="362">
        <v>54514</v>
      </c>
      <c r="L9165" s="79" t="s">
        <v>771</v>
      </c>
      <c r="N9165" s="79" t="s">
        <v>758</v>
      </c>
      <c r="O9165" s="79" t="s">
        <v>776</v>
      </c>
      <c r="P9165" s="79" t="s">
        <v>782</v>
      </c>
    </row>
    <row r="9166" spans="11:16">
      <c r="K9166" s="362">
        <v>54515</v>
      </c>
      <c r="L9166" s="79" t="s">
        <v>772</v>
      </c>
      <c r="N9166" s="79" t="s">
        <v>775</v>
      </c>
      <c r="O9166" s="79" t="s">
        <v>750</v>
      </c>
      <c r="P9166" s="79" t="s">
        <v>777</v>
      </c>
    </row>
    <row r="9167" spans="11:16">
      <c r="K9167" s="362">
        <v>54516</v>
      </c>
      <c r="L9167" s="79" t="s">
        <v>773</v>
      </c>
      <c r="N9167" s="79" t="s">
        <v>775</v>
      </c>
      <c r="O9167" s="79" t="s">
        <v>750</v>
      </c>
      <c r="P9167" s="79" t="s">
        <v>752</v>
      </c>
    </row>
    <row r="9168" spans="11:16">
      <c r="K9168" s="362">
        <v>54517</v>
      </c>
      <c r="L9168" s="79" t="s">
        <v>774</v>
      </c>
      <c r="N9168" s="79" t="s">
        <v>754</v>
      </c>
      <c r="O9168" s="79" t="s">
        <v>750</v>
      </c>
      <c r="P9168" s="79" t="s">
        <v>777</v>
      </c>
    </row>
    <row r="9169" spans="11:16">
      <c r="K9169" s="362">
        <v>54518</v>
      </c>
      <c r="L9169" s="79" t="s">
        <v>767</v>
      </c>
      <c r="N9169" s="79" t="s">
        <v>783</v>
      </c>
      <c r="O9169" s="79" t="s">
        <v>754</v>
      </c>
      <c r="P9169" s="79" t="s">
        <v>776</v>
      </c>
    </row>
    <row r="9170" spans="11:16">
      <c r="K9170" s="362">
        <v>54519</v>
      </c>
      <c r="L9170" s="79" t="s">
        <v>769</v>
      </c>
      <c r="N9170" s="79" t="s">
        <v>752</v>
      </c>
      <c r="O9170" s="79" t="s">
        <v>754</v>
      </c>
      <c r="P9170" s="79" t="s">
        <v>750</v>
      </c>
    </row>
    <row r="9171" spans="11:16">
      <c r="K9171" s="362">
        <v>54520</v>
      </c>
      <c r="L9171" s="79" t="s">
        <v>770</v>
      </c>
      <c r="N9171" s="79" t="s">
        <v>783</v>
      </c>
      <c r="O9171" s="79" t="s">
        <v>780</v>
      </c>
      <c r="P9171" s="79" t="s">
        <v>750</v>
      </c>
    </row>
    <row r="9172" spans="11:16">
      <c r="K9172" s="362">
        <v>54521</v>
      </c>
      <c r="L9172" s="79" t="s">
        <v>771</v>
      </c>
      <c r="N9172" s="79" t="s">
        <v>752</v>
      </c>
      <c r="O9172" s="79" t="s">
        <v>754</v>
      </c>
      <c r="P9172" s="79" t="s">
        <v>750</v>
      </c>
    </row>
    <row r="9173" spans="11:16">
      <c r="K9173" s="362">
        <v>54522</v>
      </c>
      <c r="L9173" s="79" t="s">
        <v>772</v>
      </c>
      <c r="N9173" s="79" t="s">
        <v>783</v>
      </c>
      <c r="O9173" s="79" t="s">
        <v>780</v>
      </c>
      <c r="P9173" s="79" t="s">
        <v>750</v>
      </c>
    </row>
    <row r="9174" spans="11:16">
      <c r="K9174" s="362">
        <v>54523</v>
      </c>
      <c r="L9174" s="79" t="s">
        <v>773</v>
      </c>
      <c r="N9174" s="79" t="s">
        <v>753</v>
      </c>
      <c r="O9174" s="79" t="s">
        <v>780</v>
      </c>
      <c r="P9174" s="79" t="s">
        <v>750</v>
      </c>
    </row>
    <row r="9175" spans="11:16">
      <c r="K9175" s="362">
        <v>54524</v>
      </c>
      <c r="L9175" s="79" t="s">
        <v>774</v>
      </c>
      <c r="N9175" s="79" t="s">
        <v>783</v>
      </c>
      <c r="O9175" s="79" t="s">
        <v>754</v>
      </c>
      <c r="P9175" s="79" t="s">
        <v>781</v>
      </c>
    </row>
    <row r="9176" spans="11:16">
      <c r="K9176" s="362">
        <v>54525</v>
      </c>
      <c r="L9176" s="79" t="s">
        <v>767</v>
      </c>
      <c r="N9176" s="79" t="s">
        <v>750</v>
      </c>
      <c r="O9176" s="79" t="s">
        <v>752</v>
      </c>
      <c r="P9176" s="79" t="s">
        <v>754</v>
      </c>
    </row>
    <row r="9177" spans="11:16">
      <c r="K9177" s="362">
        <v>54526</v>
      </c>
      <c r="L9177" s="79" t="s">
        <v>769</v>
      </c>
      <c r="N9177" s="79" t="s">
        <v>784</v>
      </c>
      <c r="O9177" s="79" t="s">
        <v>752</v>
      </c>
      <c r="P9177" s="79" t="s">
        <v>780</v>
      </c>
    </row>
    <row r="9178" spans="11:16">
      <c r="K9178" s="362">
        <v>54527</v>
      </c>
      <c r="L9178" s="79" t="s">
        <v>770</v>
      </c>
      <c r="N9178" s="79" t="s">
        <v>750</v>
      </c>
      <c r="O9178" s="79" t="s">
        <v>782</v>
      </c>
      <c r="P9178" s="79" t="s">
        <v>785</v>
      </c>
    </row>
    <row r="9179" spans="11:16">
      <c r="K9179" s="362">
        <v>54528</v>
      </c>
      <c r="L9179" s="79" t="s">
        <v>771</v>
      </c>
      <c r="N9179" s="79" t="s">
        <v>750</v>
      </c>
      <c r="O9179" s="79" t="s">
        <v>777</v>
      </c>
      <c r="P9179" s="79" t="s">
        <v>754</v>
      </c>
    </row>
    <row r="9180" spans="11:16">
      <c r="K9180" s="362">
        <v>54529</v>
      </c>
      <c r="L9180" s="79" t="s">
        <v>772</v>
      </c>
      <c r="N9180" s="79" t="s">
        <v>784</v>
      </c>
      <c r="O9180" s="79" t="s">
        <v>782</v>
      </c>
      <c r="P9180" s="79" t="s">
        <v>775</v>
      </c>
    </row>
    <row r="9181" spans="11:16">
      <c r="K9181" s="362">
        <v>54530</v>
      </c>
      <c r="L9181" s="79" t="s">
        <v>773</v>
      </c>
      <c r="N9181" s="79" t="s">
        <v>750</v>
      </c>
      <c r="O9181" s="79" t="s">
        <v>777</v>
      </c>
      <c r="P9181" s="79" t="s">
        <v>754</v>
      </c>
    </row>
    <row r="9182" spans="11:16">
      <c r="K9182" s="362">
        <v>54531</v>
      </c>
      <c r="L9182" s="79" t="s">
        <v>774</v>
      </c>
      <c r="N9182" s="79" t="s">
        <v>750</v>
      </c>
      <c r="O9182" s="79" t="s">
        <v>787</v>
      </c>
      <c r="P9182" s="79" t="s">
        <v>785</v>
      </c>
    </row>
    <row r="9183" spans="11:16">
      <c r="K9183" s="362">
        <v>54532</v>
      </c>
      <c r="L9183" s="79" t="s">
        <v>767</v>
      </c>
      <c r="N9183" s="79" t="s">
        <v>785</v>
      </c>
      <c r="O9183" s="79" t="s">
        <v>781</v>
      </c>
      <c r="P9183" s="79" t="s">
        <v>786</v>
      </c>
    </row>
    <row r="9184" spans="11:16">
      <c r="K9184" s="362">
        <v>54533</v>
      </c>
      <c r="L9184" s="79" t="s">
        <v>769</v>
      </c>
      <c r="N9184" s="79" t="s">
        <v>780</v>
      </c>
      <c r="O9184" s="79" t="s">
        <v>776</v>
      </c>
      <c r="P9184" s="79" t="s">
        <v>782</v>
      </c>
    </row>
    <row r="9185" spans="11:16">
      <c r="K9185" s="362">
        <v>54534</v>
      </c>
      <c r="L9185" s="79" t="s">
        <v>770</v>
      </c>
      <c r="N9185" s="79" t="s">
        <v>754</v>
      </c>
      <c r="O9185" s="79" t="s">
        <v>781</v>
      </c>
      <c r="P9185" s="79" t="s">
        <v>777</v>
      </c>
    </row>
    <row r="9186" spans="11:16">
      <c r="K9186" s="362">
        <v>54535</v>
      </c>
      <c r="L9186" s="79" t="s">
        <v>771</v>
      </c>
      <c r="N9186" s="79" t="s">
        <v>754</v>
      </c>
      <c r="O9186" s="79" t="s">
        <v>776</v>
      </c>
      <c r="P9186" s="79" t="s">
        <v>752</v>
      </c>
    </row>
    <row r="9187" spans="11:16">
      <c r="K9187" s="362">
        <v>54536</v>
      </c>
      <c r="L9187" s="79" t="s">
        <v>772</v>
      </c>
      <c r="N9187" s="79" t="s">
        <v>790</v>
      </c>
      <c r="O9187" s="79" t="s">
        <v>750</v>
      </c>
      <c r="P9187" s="79" t="s">
        <v>752</v>
      </c>
    </row>
    <row r="9188" spans="11:16">
      <c r="K9188" s="362">
        <v>54537</v>
      </c>
      <c r="L9188" s="79" t="s">
        <v>773</v>
      </c>
      <c r="N9188" s="79" t="s">
        <v>785</v>
      </c>
      <c r="O9188" s="79" t="s">
        <v>776</v>
      </c>
      <c r="P9188" s="79" t="s">
        <v>783</v>
      </c>
    </row>
    <row r="9189" spans="11:16">
      <c r="K9189" s="362">
        <v>54538</v>
      </c>
      <c r="L9189" s="79" t="s">
        <v>774</v>
      </c>
      <c r="N9189" s="79" t="s">
        <v>789</v>
      </c>
      <c r="O9189" s="79" t="s">
        <v>791</v>
      </c>
      <c r="P9189" s="79" t="s">
        <v>777</v>
      </c>
    </row>
    <row r="9190" spans="11:16">
      <c r="K9190" s="362">
        <v>54539</v>
      </c>
      <c r="L9190" s="79" t="s">
        <v>767</v>
      </c>
      <c r="N9190" s="79" t="s">
        <v>752</v>
      </c>
      <c r="O9190" s="79" t="s">
        <v>785</v>
      </c>
      <c r="P9190" s="79" t="s">
        <v>792</v>
      </c>
    </row>
    <row r="9191" spans="11:16">
      <c r="K9191" s="362">
        <v>54540</v>
      </c>
      <c r="L9191" s="79" t="s">
        <v>769</v>
      </c>
      <c r="N9191" s="79" t="s">
        <v>777</v>
      </c>
      <c r="O9191" s="79" t="s">
        <v>758</v>
      </c>
      <c r="P9191" s="79" t="s">
        <v>781</v>
      </c>
    </row>
    <row r="9192" spans="11:16">
      <c r="K9192" s="362">
        <v>54541</v>
      </c>
      <c r="L9192" s="79" t="s">
        <v>770</v>
      </c>
      <c r="N9192" s="79" t="s">
        <v>782</v>
      </c>
      <c r="O9192" s="79" t="s">
        <v>754</v>
      </c>
      <c r="P9192" s="79" t="s">
        <v>776</v>
      </c>
    </row>
    <row r="9193" spans="11:16">
      <c r="K9193" s="362">
        <v>54542</v>
      </c>
      <c r="L9193" s="79" t="s">
        <v>771</v>
      </c>
      <c r="N9193" s="79" t="s">
        <v>782</v>
      </c>
      <c r="O9193" s="79" t="s">
        <v>785</v>
      </c>
      <c r="P9193" s="79" t="s">
        <v>792</v>
      </c>
    </row>
    <row r="9194" spans="11:16">
      <c r="K9194" s="362">
        <v>54543</v>
      </c>
      <c r="L9194" s="79" t="s">
        <v>772</v>
      </c>
      <c r="N9194" s="79" t="s">
        <v>783</v>
      </c>
      <c r="O9194" s="79" t="s">
        <v>754</v>
      </c>
      <c r="P9194" s="79" t="s">
        <v>776</v>
      </c>
    </row>
    <row r="9195" spans="11:16">
      <c r="K9195" s="362">
        <v>54544</v>
      </c>
      <c r="L9195" s="79" t="s">
        <v>773</v>
      </c>
      <c r="N9195" s="79" t="s">
        <v>783</v>
      </c>
      <c r="O9195" s="79" t="s">
        <v>780</v>
      </c>
      <c r="P9195" s="79" t="s">
        <v>784</v>
      </c>
    </row>
    <row r="9196" spans="11:16">
      <c r="K9196" s="362">
        <v>54545</v>
      </c>
      <c r="L9196" s="79" t="s">
        <v>774</v>
      </c>
      <c r="N9196" s="79" t="s">
        <v>752</v>
      </c>
      <c r="O9196" s="79" t="s">
        <v>754</v>
      </c>
      <c r="P9196" s="79" t="s">
        <v>750</v>
      </c>
    </row>
    <row r="9197" spans="11:16">
      <c r="K9197" s="362">
        <v>54546</v>
      </c>
      <c r="L9197" s="79" t="s">
        <v>767</v>
      </c>
      <c r="N9197" s="79" t="s">
        <v>792</v>
      </c>
      <c r="O9197" s="79" t="s">
        <v>777</v>
      </c>
      <c r="P9197" s="79" t="s">
        <v>754</v>
      </c>
    </row>
    <row r="9198" spans="11:16">
      <c r="K9198" s="362">
        <v>54547</v>
      </c>
      <c r="L9198" s="79" t="s">
        <v>769</v>
      </c>
      <c r="N9198" s="79" t="s">
        <v>751</v>
      </c>
      <c r="O9198" s="79" t="s">
        <v>752</v>
      </c>
      <c r="P9198" s="79" t="s">
        <v>754</v>
      </c>
    </row>
    <row r="9199" spans="11:16">
      <c r="K9199" s="362">
        <v>54548</v>
      </c>
      <c r="L9199" s="79" t="s">
        <v>770</v>
      </c>
      <c r="N9199" s="79" t="s">
        <v>779</v>
      </c>
      <c r="O9199" s="79" t="s">
        <v>752</v>
      </c>
      <c r="P9199" s="79" t="s">
        <v>754</v>
      </c>
    </row>
    <row r="9200" spans="11:16">
      <c r="K9200" s="362">
        <v>54549</v>
      </c>
      <c r="L9200" s="79" t="s">
        <v>771</v>
      </c>
      <c r="N9200" s="79" t="s">
        <v>750</v>
      </c>
      <c r="O9200" s="79" t="s">
        <v>753</v>
      </c>
      <c r="P9200" s="79" t="s">
        <v>780</v>
      </c>
    </row>
    <row r="9201" spans="11:16">
      <c r="K9201" s="362">
        <v>54550</v>
      </c>
      <c r="L9201" s="79" t="s">
        <v>772</v>
      </c>
      <c r="N9201" s="79" t="s">
        <v>750</v>
      </c>
      <c r="O9201" s="79" t="s">
        <v>752</v>
      </c>
      <c r="P9201" s="79" t="s">
        <v>754</v>
      </c>
    </row>
    <row r="9202" spans="11:16">
      <c r="K9202" s="362">
        <v>54551</v>
      </c>
      <c r="L9202" s="79" t="s">
        <v>773</v>
      </c>
      <c r="N9202" s="79" t="s">
        <v>779</v>
      </c>
      <c r="O9202" s="79" t="s">
        <v>783</v>
      </c>
      <c r="P9202" s="79" t="s">
        <v>754</v>
      </c>
    </row>
    <row r="9203" spans="11:16">
      <c r="K9203" s="362">
        <v>54552</v>
      </c>
      <c r="L9203" s="79" t="s">
        <v>774</v>
      </c>
      <c r="N9203" s="79" t="s">
        <v>750</v>
      </c>
      <c r="O9203" s="79" t="s">
        <v>752</v>
      </c>
      <c r="P9203" s="79" t="s">
        <v>785</v>
      </c>
    </row>
    <row r="9204" spans="11:16">
      <c r="K9204" s="362">
        <v>54553</v>
      </c>
      <c r="L9204" s="79" t="s">
        <v>767</v>
      </c>
      <c r="N9204" s="79" t="s">
        <v>785</v>
      </c>
      <c r="O9204" s="79" t="s">
        <v>779</v>
      </c>
      <c r="P9204" s="79" t="s">
        <v>752</v>
      </c>
    </row>
    <row r="9205" spans="11:16">
      <c r="K9205" s="362">
        <v>54554</v>
      </c>
      <c r="L9205" s="79" t="s">
        <v>769</v>
      </c>
      <c r="N9205" s="79" t="s">
        <v>775</v>
      </c>
      <c r="O9205" s="79" t="s">
        <v>751</v>
      </c>
      <c r="P9205" s="79" t="s">
        <v>752</v>
      </c>
    </row>
    <row r="9206" spans="11:16">
      <c r="K9206" s="362">
        <v>54555</v>
      </c>
      <c r="L9206" s="79" t="s">
        <v>770</v>
      </c>
      <c r="N9206" s="79" t="s">
        <v>754</v>
      </c>
      <c r="O9206" s="79" t="s">
        <v>779</v>
      </c>
      <c r="P9206" s="79" t="s">
        <v>753</v>
      </c>
    </row>
    <row r="9207" spans="11:16">
      <c r="K9207" s="362">
        <v>54556</v>
      </c>
      <c r="L9207" s="79" t="s">
        <v>771</v>
      </c>
      <c r="N9207" s="79" t="s">
        <v>775</v>
      </c>
      <c r="O9207" s="79" t="s">
        <v>751</v>
      </c>
      <c r="P9207" s="79" t="s">
        <v>783</v>
      </c>
    </row>
    <row r="9208" spans="11:16">
      <c r="K9208" s="362">
        <v>54557</v>
      </c>
      <c r="L9208" s="79" t="s">
        <v>772</v>
      </c>
      <c r="N9208" s="79" t="s">
        <v>780</v>
      </c>
      <c r="O9208" s="79" t="s">
        <v>776</v>
      </c>
      <c r="P9208" s="79" t="s">
        <v>752</v>
      </c>
    </row>
    <row r="9209" spans="11:16">
      <c r="K9209" s="362">
        <v>54558</v>
      </c>
      <c r="L9209" s="79" t="s">
        <v>773</v>
      </c>
      <c r="N9209" s="79" t="s">
        <v>785</v>
      </c>
      <c r="O9209" s="79" t="s">
        <v>776</v>
      </c>
      <c r="P9209" s="79" t="s">
        <v>752</v>
      </c>
    </row>
    <row r="9210" spans="11:16">
      <c r="K9210" s="362">
        <v>54559</v>
      </c>
      <c r="L9210" s="79" t="s">
        <v>774</v>
      </c>
      <c r="N9210" s="79" t="s">
        <v>754</v>
      </c>
      <c r="O9210" s="79" t="s">
        <v>750</v>
      </c>
      <c r="P9210" s="79" t="s">
        <v>752</v>
      </c>
    </row>
    <row r="9211" spans="11:16">
      <c r="K9211" s="362">
        <v>54560</v>
      </c>
      <c r="L9211" s="79" t="s">
        <v>767</v>
      </c>
      <c r="N9211" s="79" t="s">
        <v>777</v>
      </c>
      <c r="O9211" s="79" t="s">
        <v>754</v>
      </c>
      <c r="P9211" s="79" t="s">
        <v>750</v>
      </c>
    </row>
    <row r="9212" spans="11:16">
      <c r="K9212" s="362">
        <v>54561</v>
      </c>
      <c r="L9212" s="79" t="s">
        <v>769</v>
      </c>
      <c r="N9212" s="79" t="s">
        <v>752</v>
      </c>
      <c r="O9212" s="79" t="s">
        <v>758</v>
      </c>
      <c r="P9212" s="79" t="s">
        <v>750</v>
      </c>
    </row>
    <row r="9213" spans="11:16">
      <c r="K9213" s="362">
        <v>54562</v>
      </c>
      <c r="L9213" s="79" t="s">
        <v>770</v>
      </c>
      <c r="N9213" s="79" t="s">
        <v>782</v>
      </c>
      <c r="O9213" s="79" t="s">
        <v>754</v>
      </c>
      <c r="P9213" s="79" t="s">
        <v>781</v>
      </c>
    </row>
    <row r="9214" spans="11:16">
      <c r="K9214" s="362">
        <v>54563</v>
      </c>
      <c r="L9214" s="79" t="s">
        <v>771</v>
      </c>
      <c r="N9214" s="79" t="s">
        <v>752</v>
      </c>
      <c r="O9214" s="79" t="s">
        <v>754</v>
      </c>
      <c r="P9214" s="79" t="s">
        <v>781</v>
      </c>
    </row>
    <row r="9215" spans="11:16">
      <c r="K9215" s="362">
        <v>54564</v>
      </c>
      <c r="L9215" s="79" t="s">
        <v>772</v>
      </c>
      <c r="N9215" s="79" t="s">
        <v>783</v>
      </c>
      <c r="O9215" s="79" t="s">
        <v>780</v>
      </c>
      <c r="P9215" s="79" t="s">
        <v>791</v>
      </c>
    </row>
    <row r="9216" spans="11:16">
      <c r="K9216" s="362">
        <v>54565</v>
      </c>
      <c r="L9216" s="79" t="s">
        <v>773</v>
      </c>
      <c r="N9216" s="79" t="s">
        <v>783</v>
      </c>
      <c r="O9216" s="79" t="s">
        <v>754</v>
      </c>
      <c r="P9216" s="79" t="s">
        <v>750</v>
      </c>
    </row>
    <row r="9217" spans="11:16">
      <c r="K9217" s="362">
        <v>54566</v>
      </c>
      <c r="L9217" s="79" t="s">
        <v>774</v>
      </c>
      <c r="N9217" s="79" t="s">
        <v>752</v>
      </c>
      <c r="O9217" s="79" t="s">
        <v>780</v>
      </c>
      <c r="P9217" s="79" t="s">
        <v>751</v>
      </c>
    </row>
    <row r="9218" spans="11:16">
      <c r="K9218" s="362">
        <v>54567</v>
      </c>
      <c r="L9218" s="79" t="s">
        <v>767</v>
      </c>
      <c r="N9218" s="79" t="s">
        <v>750</v>
      </c>
      <c r="O9218" s="79" t="s">
        <v>782</v>
      </c>
      <c r="P9218" s="79" t="s">
        <v>775</v>
      </c>
    </row>
    <row r="9219" spans="11:16">
      <c r="K9219" s="362">
        <v>54568</v>
      </c>
      <c r="L9219" s="79" t="s">
        <v>769</v>
      </c>
      <c r="N9219" s="79" t="s">
        <v>776</v>
      </c>
      <c r="O9219" s="79" t="s">
        <v>752</v>
      </c>
      <c r="P9219" s="79" t="s">
        <v>785</v>
      </c>
    </row>
    <row r="9220" spans="11:16">
      <c r="K9220" s="362">
        <v>54569</v>
      </c>
      <c r="L9220" s="79" t="s">
        <v>770</v>
      </c>
      <c r="N9220" s="79" t="s">
        <v>750</v>
      </c>
      <c r="O9220" s="79" t="s">
        <v>782</v>
      </c>
      <c r="P9220" s="79" t="s">
        <v>754</v>
      </c>
    </row>
    <row r="9221" spans="11:16">
      <c r="K9221" s="362">
        <v>54570</v>
      </c>
      <c r="L9221" s="79" t="s">
        <v>771</v>
      </c>
      <c r="N9221" s="79" t="s">
        <v>784</v>
      </c>
      <c r="O9221" s="79" t="s">
        <v>752</v>
      </c>
      <c r="P9221" s="79" t="s">
        <v>790</v>
      </c>
    </row>
    <row r="9222" spans="11:16">
      <c r="K9222" s="362">
        <v>54571</v>
      </c>
      <c r="L9222" s="79" t="s">
        <v>772</v>
      </c>
      <c r="N9222" s="79" t="s">
        <v>750</v>
      </c>
      <c r="O9222" s="79" t="s">
        <v>752</v>
      </c>
      <c r="P9222" s="79" t="s">
        <v>754</v>
      </c>
    </row>
    <row r="9223" spans="11:16">
      <c r="K9223" s="362">
        <v>54572</v>
      </c>
      <c r="L9223" s="79" t="s">
        <v>773</v>
      </c>
      <c r="N9223" s="79" t="s">
        <v>779</v>
      </c>
      <c r="O9223" s="79" t="s">
        <v>752</v>
      </c>
      <c r="P9223" s="79" t="s">
        <v>780</v>
      </c>
    </row>
    <row r="9224" spans="11:16">
      <c r="K9224" s="362">
        <v>54573</v>
      </c>
      <c r="L9224" s="79" t="s">
        <v>774</v>
      </c>
      <c r="N9224" s="79" t="s">
        <v>750</v>
      </c>
      <c r="O9224" s="79" t="s">
        <v>778</v>
      </c>
      <c r="P9224" s="79" t="s">
        <v>754</v>
      </c>
    </row>
    <row r="9225" spans="11:16">
      <c r="K9225" s="362">
        <v>54574</v>
      </c>
      <c r="L9225" s="79" t="s">
        <v>767</v>
      </c>
      <c r="N9225" s="79" t="s">
        <v>754</v>
      </c>
      <c r="O9225" s="79" t="s">
        <v>750</v>
      </c>
      <c r="P9225" s="79" t="s">
        <v>777</v>
      </c>
    </row>
    <row r="9226" spans="11:16">
      <c r="K9226" s="362">
        <v>54575</v>
      </c>
      <c r="L9226" s="79" t="s">
        <v>769</v>
      </c>
      <c r="N9226" s="79" t="s">
        <v>754</v>
      </c>
      <c r="O9226" s="79" t="s">
        <v>750</v>
      </c>
      <c r="P9226" s="79" t="s">
        <v>787</v>
      </c>
    </row>
    <row r="9227" spans="11:16">
      <c r="K9227" s="362">
        <v>54576</v>
      </c>
      <c r="L9227" s="79" t="s">
        <v>770</v>
      </c>
      <c r="N9227" s="79" t="s">
        <v>788</v>
      </c>
      <c r="O9227" s="79" t="s">
        <v>750</v>
      </c>
      <c r="P9227" s="79" t="s">
        <v>783</v>
      </c>
    </row>
    <row r="9228" spans="11:16">
      <c r="K9228" s="362">
        <v>54577</v>
      </c>
      <c r="L9228" s="79" t="s">
        <v>771</v>
      </c>
      <c r="N9228" s="79" t="s">
        <v>758</v>
      </c>
      <c r="O9228" s="79" t="s">
        <v>779</v>
      </c>
      <c r="P9228" s="79" t="s">
        <v>777</v>
      </c>
    </row>
    <row r="9229" spans="11:16">
      <c r="K9229" s="362">
        <v>54578</v>
      </c>
      <c r="L9229" s="79" t="s">
        <v>772</v>
      </c>
      <c r="N9229" s="79" t="s">
        <v>775</v>
      </c>
      <c r="O9229" s="79" t="s">
        <v>784</v>
      </c>
      <c r="P9229" s="79" t="s">
        <v>752</v>
      </c>
    </row>
    <row r="9230" spans="11:16">
      <c r="K9230" s="362">
        <v>54579</v>
      </c>
      <c r="L9230" s="79" t="s">
        <v>773</v>
      </c>
      <c r="N9230" s="79" t="s">
        <v>754</v>
      </c>
      <c r="O9230" s="79" t="s">
        <v>751</v>
      </c>
      <c r="P9230" s="79" t="s">
        <v>777</v>
      </c>
    </row>
    <row r="9231" spans="11:16">
      <c r="K9231" s="362">
        <v>54580</v>
      </c>
      <c r="L9231" s="79" t="s">
        <v>774</v>
      </c>
      <c r="N9231" s="79" t="s">
        <v>785</v>
      </c>
      <c r="O9231" s="79" t="s">
        <v>781</v>
      </c>
      <c r="P9231" s="79" t="s">
        <v>786</v>
      </c>
    </row>
    <row r="9232" spans="11:16">
      <c r="K9232" s="362">
        <v>54581</v>
      </c>
      <c r="L9232" s="79" t="s">
        <v>767</v>
      </c>
      <c r="N9232" s="79" t="s">
        <v>782</v>
      </c>
      <c r="O9232" s="79" t="s">
        <v>775</v>
      </c>
      <c r="P9232" s="79" t="s">
        <v>779</v>
      </c>
    </row>
    <row r="9233" spans="11:16">
      <c r="K9233" s="362">
        <v>54582</v>
      </c>
      <c r="L9233" s="79" t="s">
        <v>769</v>
      </c>
      <c r="N9233" s="79" t="s">
        <v>752</v>
      </c>
      <c r="O9233" s="79" t="s">
        <v>785</v>
      </c>
      <c r="P9233" s="79" t="s">
        <v>781</v>
      </c>
    </row>
    <row r="9234" spans="11:16">
      <c r="K9234" s="362">
        <v>54583</v>
      </c>
      <c r="L9234" s="79" t="s">
        <v>770</v>
      </c>
      <c r="N9234" s="79" t="s">
        <v>752</v>
      </c>
      <c r="O9234" s="79" t="s">
        <v>775</v>
      </c>
      <c r="P9234" s="79" t="s">
        <v>750</v>
      </c>
    </row>
    <row r="9235" spans="11:16">
      <c r="K9235" s="362">
        <v>54584</v>
      </c>
      <c r="L9235" s="79" t="s">
        <v>771</v>
      </c>
      <c r="N9235" s="79" t="s">
        <v>778</v>
      </c>
      <c r="O9235" s="79" t="s">
        <v>754</v>
      </c>
      <c r="P9235" s="79" t="s">
        <v>750</v>
      </c>
    </row>
    <row r="9236" spans="11:16">
      <c r="K9236" s="362">
        <v>54585</v>
      </c>
      <c r="L9236" s="79" t="s">
        <v>772</v>
      </c>
      <c r="N9236" s="79" t="s">
        <v>777</v>
      </c>
      <c r="O9236" s="79" t="s">
        <v>775</v>
      </c>
      <c r="P9236" s="79" t="s">
        <v>776</v>
      </c>
    </row>
    <row r="9237" spans="11:16">
      <c r="K9237" s="362">
        <v>54586</v>
      </c>
      <c r="L9237" s="79" t="s">
        <v>773</v>
      </c>
      <c r="N9237" s="79" t="s">
        <v>787</v>
      </c>
      <c r="O9237" s="79" t="s">
        <v>788</v>
      </c>
      <c r="P9237" s="79" t="s">
        <v>781</v>
      </c>
    </row>
    <row r="9238" spans="11:16">
      <c r="K9238" s="362">
        <v>54587</v>
      </c>
      <c r="L9238" s="79" t="s">
        <v>774</v>
      </c>
      <c r="N9238" s="79" t="s">
        <v>752</v>
      </c>
      <c r="O9238" s="79" t="s">
        <v>785</v>
      </c>
      <c r="P9238" s="79" t="s">
        <v>792</v>
      </c>
    </row>
    <row r="9239" spans="11:16">
      <c r="K9239" s="362">
        <v>54588</v>
      </c>
      <c r="L9239" s="79" t="s">
        <v>767</v>
      </c>
      <c r="N9239" s="79" t="s">
        <v>781</v>
      </c>
      <c r="O9239" s="79" t="s">
        <v>753</v>
      </c>
      <c r="P9239" s="79" t="s">
        <v>754</v>
      </c>
    </row>
    <row r="9240" spans="11:16">
      <c r="K9240" s="362">
        <v>54589</v>
      </c>
      <c r="L9240" s="79" t="s">
        <v>769</v>
      </c>
      <c r="N9240" s="79" t="s">
        <v>776</v>
      </c>
      <c r="O9240" s="79" t="s">
        <v>752</v>
      </c>
      <c r="P9240" s="79" t="s">
        <v>754</v>
      </c>
    </row>
    <row r="9241" spans="11:16">
      <c r="K9241" s="362">
        <v>54590</v>
      </c>
      <c r="L9241" s="79" t="s">
        <v>770</v>
      </c>
      <c r="N9241" s="79" t="s">
        <v>750</v>
      </c>
      <c r="O9241" s="79" t="s">
        <v>783</v>
      </c>
      <c r="P9241" s="79" t="s">
        <v>780</v>
      </c>
    </row>
    <row r="9242" spans="11:16">
      <c r="K9242" s="362">
        <v>54591</v>
      </c>
      <c r="L9242" s="79" t="s">
        <v>771</v>
      </c>
      <c r="N9242" s="79" t="s">
        <v>750</v>
      </c>
      <c r="O9242" s="79" t="s">
        <v>752</v>
      </c>
      <c r="P9242" s="79" t="s">
        <v>754</v>
      </c>
    </row>
    <row r="9243" spans="11:16">
      <c r="K9243" s="362">
        <v>54592</v>
      </c>
      <c r="L9243" s="79" t="s">
        <v>772</v>
      </c>
      <c r="N9243" s="79" t="s">
        <v>750</v>
      </c>
      <c r="O9243" s="79" t="s">
        <v>783</v>
      </c>
      <c r="P9243" s="79" t="s">
        <v>780</v>
      </c>
    </row>
    <row r="9244" spans="11:16">
      <c r="K9244" s="362">
        <v>54593</v>
      </c>
      <c r="L9244" s="79" t="s">
        <v>773</v>
      </c>
      <c r="N9244" s="79" t="s">
        <v>750</v>
      </c>
      <c r="O9244" s="79" t="s">
        <v>753</v>
      </c>
      <c r="P9244" s="79" t="s">
        <v>780</v>
      </c>
    </row>
    <row r="9245" spans="11:16">
      <c r="K9245" s="362">
        <v>54594</v>
      </c>
      <c r="L9245" s="79" t="s">
        <v>774</v>
      </c>
      <c r="N9245" s="79" t="s">
        <v>750</v>
      </c>
      <c r="O9245" s="79" t="s">
        <v>783</v>
      </c>
      <c r="P9245" s="79" t="s">
        <v>754</v>
      </c>
    </row>
    <row r="9246" spans="11:16">
      <c r="K9246" s="362">
        <v>54595</v>
      </c>
      <c r="L9246" s="79" t="s">
        <v>767</v>
      </c>
      <c r="N9246" s="79" t="s">
        <v>785</v>
      </c>
      <c r="O9246" s="79" t="s">
        <v>750</v>
      </c>
      <c r="P9246" s="79" t="s">
        <v>752</v>
      </c>
    </row>
    <row r="9247" spans="11:16">
      <c r="K9247" s="362">
        <v>54596</v>
      </c>
      <c r="L9247" s="79" t="s">
        <v>769</v>
      </c>
      <c r="N9247" s="79" t="s">
        <v>754</v>
      </c>
      <c r="O9247" s="79" t="s">
        <v>784</v>
      </c>
      <c r="P9247" s="79" t="s">
        <v>752</v>
      </c>
    </row>
    <row r="9248" spans="11:16">
      <c r="K9248" s="362">
        <v>54597</v>
      </c>
      <c r="L9248" s="79" t="s">
        <v>770</v>
      </c>
      <c r="N9248" s="79" t="s">
        <v>780</v>
      </c>
      <c r="O9248" s="79" t="s">
        <v>750</v>
      </c>
      <c r="P9248" s="79" t="s">
        <v>782</v>
      </c>
    </row>
    <row r="9249" spans="11:16">
      <c r="K9249" s="362">
        <v>54598</v>
      </c>
      <c r="L9249" s="79" t="s">
        <v>771</v>
      </c>
      <c r="N9249" s="79" t="s">
        <v>785</v>
      </c>
      <c r="O9249" s="79" t="s">
        <v>750</v>
      </c>
      <c r="P9249" s="79" t="s">
        <v>777</v>
      </c>
    </row>
    <row r="9250" spans="11:16">
      <c r="K9250" s="362">
        <v>54599</v>
      </c>
      <c r="L9250" s="79" t="s">
        <v>772</v>
      </c>
      <c r="N9250" s="79" t="s">
        <v>754</v>
      </c>
      <c r="O9250" s="79" t="s">
        <v>784</v>
      </c>
      <c r="P9250" s="79" t="s">
        <v>782</v>
      </c>
    </row>
    <row r="9251" spans="11:16">
      <c r="K9251" s="362">
        <v>54600</v>
      </c>
      <c r="L9251" s="79" t="s">
        <v>773</v>
      </c>
      <c r="N9251" s="79" t="s">
        <v>775</v>
      </c>
      <c r="O9251" s="79" t="s">
        <v>750</v>
      </c>
      <c r="P9251" s="79" t="s">
        <v>777</v>
      </c>
    </row>
    <row r="9252" spans="11:16">
      <c r="K9252" s="362">
        <v>54601</v>
      </c>
      <c r="L9252" s="79" t="s">
        <v>774</v>
      </c>
      <c r="N9252" s="79" t="s">
        <v>754</v>
      </c>
      <c r="O9252" s="79" t="s">
        <v>750</v>
      </c>
      <c r="P9252" s="79" t="s">
        <v>787</v>
      </c>
    </row>
    <row r="9253" spans="11:16">
      <c r="K9253" s="362">
        <v>54602</v>
      </c>
      <c r="L9253" s="79" t="s">
        <v>767</v>
      </c>
      <c r="N9253" s="79" t="s">
        <v>752</v>
      </c>
      <c r="O9253" s="79" t="s">
        <v>780</v>
      </c>
      <c r="P9253" s="79" t="s">
        <v>750</v>
      </c>
    </row>
    <row r="9254" spans="11:16">
      <c r="K9254" s="362">
        <v>54603</v>
      </c>
      <c r="L9254" s="79" t="s">
        <v>769</v>
      </c>
      <c r="N9254" s="79" t="s">
        <v>752</v>
      </c>
      <c r="O9254" s="79" t="s">
        <v>754</v>
      </c>
      <c r="P9254" s="79" t="s">
        <v>750</v>
      </c>
    </row>
    <row r="9255" spans="11:16">
      <c r="K9255" s="362">
        <v>54604</v>
      </c>
      <c r="L9255" s="79" t="s">
        <v>770</v>
      </c>
      <c r="N9255" s="79" t="s">
        <v>777</v>
      </c>
      <c r="O9255" s="79" t="s">
        <v>780</v>
      </c>
      <c r="P9255" s="79" t="s">
        <v>750</v>
      </c>
    </row>
    <row r="9256" spans="11:16">
      <c r="K9256" s="362">
        <v>54605</v>
      </c>
      <c r="L9256" s="79" t="s">
        <v>771</v>
      </c>
      <c r="N9256" s="79" t="s">
        <v>752</v>
      </c>
      <c r="O9256" s="79" t="s">
        <v>758</v>
      </c>
      <c r="P9256" s="79" t="s">
        <v>776</v>
      </c>
    </row>
    <row r="9257" spans="11:16">
      <c r="K9257" s="362">
        <v>54606</v>
      </c>
      <c r="L9257" s="79" t="s">
        <v>772</v>
      </c>
      <c r="N9257" s="79" t="s">
        <v>752</v>
      </c>
      <c r="O9257" s="79" t="s">
        <v>754</v>
      </c>
      <c r="P9257" s="79" t="s">
        <v>781</v>
      </c>
    </row>
    <row r="9258" spans="11:16">
      <c r="K9258" s="362">
        <v>54607</v>
      </c>
      <c r="L9258" s="79" t="s">
        <v>773</v>
      </c>
      <c r="N9258" s="79" t="s">
        <v>783</v>
      </c>
      <c r="O9258" s="79" t="s">
        <v>785</v>
      </c>
      <c r="P9258" s="79" t="s">
        <v>750</v>
      </c>
    </row>
    <row r="9259" spans="11:16">
      <c r="K9259" s="362">
        <v>54608</v>
      </c>
      <c r="L9259" s="79" t="s">
        <v>774</v>
      </c>
      <c r="N9259" s="79" t="s">
        <v>752</v>
      </c>
      <c r="O9259" s="79" t="s">
        <v>775</v>
      </c>
      <c r="P9259" s="79" t="s">
        <v>750</v>
      </c>
    </row>
    <row r="9260" spans="11:16">
      <c r="K9260" s="362">
        <v>54609</v>
      </c>
      <c r="L9260" s="79" t="s">
        <v>767</v>
      </c>
      <c r="N9260" s="79" t="s">
        <v>792</v>
      </c>
      <c r="O9260" s="79" t="s">
        <v>752</v>
      </c>
      <c r="P9260" s="79" t="s">
        <v>754</v>
      </c>
    </row>
    <row r="9261" spans="11:16">
      <c r="K9261" s="362">
        <v>54610</v>
      </c>
      <c r="L9261" s="79" t="s">
        <v>769</v>
      </c>
      <c r="N9261" s="79" t="s">
        <v>751</v>
      </c>
      <c r="O9261" s="79" t="s">
        <v>752</v>
      </c>
      <c r="P9261" s="79" t="s">
        <v>754</v>
      </c>
    </row>
    <row r="9262" spans="11:16">
      <c r="K9262" s="362">
        <v>54611</v>
      </c>
      <c r="L9262" s="79" t="s">
        <v>770</v>
      </c>
      <c r="N9262" s="79" t="s">
        <v>781</v>
      </c>
      <c r="O9262" s="79" t="s">
        <v>783</v>
      </c>
      <c r="P9262" s="79" t="s">
        <v>780</v>
      </c>
    </row>
    <row r="9263" spans="11:16">
      <c r="K9263" s="362">
        <v>54612</v>
      </c>
      <c r="L9263" s="79" t="s">
        <v>771</v>
      </c>
      <c r="N9263" s="79" t="s">
        <v>779</v>
      </c>
      <c r="O9263" s="79" t="s">
        <v>752</v>
      </c>
      <c r="P9263" s="79" t="s">
        <v>758</v>
      </c>
    </row>
    <row r="9264" spans="11:16">
      <c r="K9264" s="362">
        <v>54613</v>
      </c>
      <c r="L9264" s="79" t="s">
        <v>772</v>
      </c>
      <c r="N9264" s="79" t="s">
        <v>776</v>
      </c>
      <c r="O9264" s="79" t="s">
        <v>752</v>
      </c>
      <c r="P9264" s="79" t="s">
        <v>785</v>
      </c>
    </row>
    <row r="9265" spans="11:16">
      <c r="K9265" s="362">
        <v>54614</v>
      </c>
      <c r="L9265" s="79" t="s">
        <v>773</v>
      </c>
      <c r="N9265" s="79" t="s">
        <v>776</v>
      </c>
      <c r="O9265" s="79" t="s">
        <v>786</v>
      </c>
      <c r="P9265" s="79" t="s">
        <v>754</v>
      </c>
    </row>
    <row r="9266" spans="11:16">
      <c r="K9266" s="362">
        <v>54615</v>
      </c>
      <c r="L9266" s="79" t="s">
        <v>774</v>
      </c>
      <c r="N9266" s="79" t="s">
        <v>750</v>
      </c>
      <c r="O9266" s="79" t="s">
        <v>787</v>
      </c>
      <c r="P9266" s="79" t="s">
        <v>754</v>
      </c>
    </row>
    <row r="9267" spans="11:16">
      <c r="K9267" s="362">
        <v>54616</v>
      </c>
      <c r="L9267" s="79" t="s">
        <v>767</v>
      </c>
      <c r="N9267" s="79" t="s">
        <v>775</v>
      </c>
      <c r="O9267" s="79" t="s">
        <v>784</v>
      </c>
      <c r="P9267" s="79" t="s">
        <v>783</v>
      </c>
    </row>
    <row r="9268" spans="11:16">
      <c r="K9268" s="362">
        <v>54617</v>
      </c>
      <c r="L9268" s="79" t="s">
        <v>769</v>
      </c>
      <c r="N9268" s="79" t="s">
        <v>780</v>
      </c>
      <c r="O9268" s="79" t="s">
        <v>751</v>
      </c>
      <c r="P9268" s="79" t="s">
        <v>752</v>
      </c>
    </row>
    <row r="9269" spans="11:16">
      <c r="K9269" s="362">
        <v>54618</v>
      </c>
      <c r="L9269" s="79" t="s">
        <v>770</v>
      </c>
      <c r="N9269" s="79" t="s">
        <v>780</v>
      </c>
      <c r="O9269" s="79" t="s">
        <v>776</v>
      </c>
      <c r="P9269" s="79" t="s">
        <v>783</v>
      </c>
    </row>
    <row r="9270" spans="11:16">
      <c r="K9270" s="362">
        <v>54619</v>
      </c>
      <c r="L9270" s="79" t="s">
        <v>771</v>
      </c>
      <c r="N9270" s="79" t="s">
        <v>754</v>
      </c>
      <c r="O9270" s="79" t="s">
        <v>781</v>
      </c>
      <c r="P9270" s="79" t="s">
        <v>752</v>
      </c>
    </row>
    <row r="9271" spans="11:16">
      <c r="K9271" s="362">
        <v>54620</v>
      </c>
      <c r="L9271" s="79" t="s">
        <v>772</v>
      </c>
      <c r="N9271" s="79" t="s">
        <v>780</v>
      </c>
      <c r="O9271" s="79" t="s">
        <v>750</v>
      </c>
      <c r="P9271" s="79" t="s">
        <v>778</v>
      </c>
    </row>
    <row r="9272" spans="11:16">
      <c r="K9272" s="362">
        <v>54621</v>
      </c>
      <c r="L9272" s="79" t="s">
        <v>773</v>
      </c>
      <c r="N9272" s="79" t="s">
        <v>754</v>
      </c>
      <c r="O9272" s="79" t="s">
        <v>784</v>
      </c>
      <c r="P9272" s="79" t="s">
        <v>752</v>
      </c>
    </row>
    <row r="9273" spans="11:16">
      <c r="K9273" s="362">
        <v>54622</v>
      </c>
      <c r="L9273" s="79" t="s">
        <v>774</v>
      </c>
      <c r="N9273" s="79" t="s">
        <v>754</v>
      </c>
      <c r="O9273" s="79" t="s">
        <v>750</v>
      </c>
      <c r="P9273" s="79" t="s">
        <v>782</v>
      </c>
    </row>
    <row r="9274" spans="11:16">
      <c r="K9274" s="362">
        <v>54623</v>
      </c>
      <c r="L9274" s="79" t="s">
        <v>767</v>
      </c>
      <c r="N9274" s="79" t="s">
        <v>752</v>
      </c>
      <c r="O9274" s="79" t="s">
        <v>780</v>
      </c>
      <c r="P9274" s="79" t="s">
        <v>750</v>
      </c>
    </row>
    <row r="9275" spans="11:16">
      <c r="K9275" s="362">
        <v>54624</v>
      </c>
      <c r="L9275" s="79" t="s">
        <v>769</v>
      </c>
      <c r="N9275" s="79" t="s">
        <v>778</v>
      </c>
      <c r="O9275" s="79" t="s">
        <v>754</v>
      </c>
      <c r="P9275" s="79" t="s">
        <v>750</v>
      </c>
    </row>
    <row r="9276" spans="11:16">
      <c r="K9276" s="362">
        <v>54625</v>
      </c>
      <c r="L9276" s="79" t="s">
        <v>770</v>
      </c>
      <c r="N9276" s="79" t="s">
        <v>752</v>
      </c>
      <c r="O9276" s="79" t="s">
        <v>785</v>
      </c>
      <c r="P9276" s="79" t="s">
        <v>750</v>
      </c>
    </row>
    <row r="9277" spans="11:16">
      <c r="K9277" s="362">
        <v>54626</v>
      </c>
      <c r="L9277" s="79" t="s">
        <v>771</v>
      </c>
      <c r="N9277" s="79" t="s">
        <v>752</v>
      </c>
      <c r="O9277" s="79" t="s">
        <v>789</v>
      </c>
      <c r="P9277" s="79" t="s">
        <v>791</v>
      </c>
    </row>
    <row r="9278" spans="11:16">
      <c r="K9278" s="362">
        <v>54627</v>
      </c>
      <c r="L9278" s="79" t="s">
        <v>772</v>
      </c>
      <c r="N9278" s="79" t="s">
        <v>752</v>
      </c>
      <c r="O9278" s="79" t="s">
        <v>775</v>
      </c>
      <c r="P9278" s="79" t="s">
        <v>751</v>
      </c>
    </row>
    <row r="9279" spans="11:16">
      <c r="K9279" s="362">
        <v>54628</v>
      </c>
      <c r="L9279" s="79" t="s">
        <v>773</v>
      </c>
      <c r="N9279" s="79" t="s">
        <v>782</v>
      </c>
      <c r="O9279" s="79" t="s">
        <v>785</v>
      </c>
      <c r="P9279" s="79" t="s">
        <v>776</v>
      </c>
    </row>
    <row r="9280" spans="11:16">
      <c r="K9280" s="362">
        <v>54629</v>
      </c>
      <c r="L9280" s="79" t="s">
        <v>774</v>
      </c>
      <c r="N9280" s="79" t="s">
        <v>778</v>
      </c>
      <c r="O9280" s="79" t="s">
        <v>754</v>
      </c>
      <c r="P9280" s="79" t="s">
        <v>750</v>
      </c>
    </row>
    <row r="9281" spans="11:16">
      <c r="K9281" s="362">
        <v>54630</v>
      </c>
      <c r="L9281" s="79" t="s">
        <v>767</v>
      </c>
      <c r="N9281" s="79" t="s">
        <v>751</v>
      </c>
      <c r="O9281" s="79" t="s">
        <v>777</v>
      </c>
      <c r="P9281" s="79" t="s">
        <v>785</v>
      </c>
    </row>
    <row r="9282" spans="11:16">
      <c r="K9282" s="362">
        <v>54631</v>
      </c>
      <c r="L9282" s="79" t="s">
        <v>769</v>
      </c>
      <c r="N9282" s="79" t="s">
        <v>781</v>
      </c>
      <c r="O9282" s="79" t="s">
        <v>786</v>
      </c>
      <c r="P9282" s="79" t="s">
        <v>780</v>
      </c>
    </row>
    <row r="9283" spans="11:16">
      <c r="K9283" s="362">
        <v>54632</v>
      </c>
      <c r="L9283" s="79" t="s">
        <v>770</v>
      </c>
      <c r="N9283" s="79" t="s">
        <v>776</v>
      </c>
      <c r="O9283" s="79" t="s">
        <v>782</v>
      </c>
      <c r="P9283" s="79" t="s">
        <v>754</v>
      </c>
    </row>
    <row r="9284" spans="11:16">
      <c r="K9284" s="362">
        <v>54633</v>
      </c>
      <c r="L9284" s="79" t="s">
        <v>771</v>
      </c>
      <c r="N9284" s="79" t="s">
        <v>781</v>
      </c>
      <c r="O9284" s="79" t="s">
        <v>777</v>
      </c>
      <c r="P9284" s="79" t="s">
        <v>754</v>
      </c>
    </row>
    <row r="9285" spans="11:16">
      <c r="K9285" s="362">
        <v>54634</v>
      </c>
      <c r="L9285" s="79" t="s">
        <v>772</v>
      </c>
      <c r="N9285" s="79" t="s">
        <v>776</v>
      </c>
      <c r="O9285" s="79" t="s">
        <v>752</v>
      </c>
      <c r="P9285" s="79" t="s">
        <v>790</v>
      </c>
    </row>
    <row r="9286" spans="11:16">
      <c r="K9286" s="362">
        <v>54635</v>
      </c>
      <c r="L9286" s="79" t="s">
        <v>773</v>
      </c>
      <c r="N9286" s="79" t="s">
        <v>750</v>
      </c>
      <c r="O9286" s="79" t="s">
        <v>752</v>
      </c>
      <c r="P9286" s="79" t="s">
        <v>785</v>
      </c>
    </row>
    <row r="9287" spans="11:16">
      <c r="K9287" s="362">
        <v>54636</v>
      </c>
      <c r="L9287" s="79" t="s">
        <v>774</v>
      </c>
      <c r="N9287" s="79" t="s">
        <v>776</v>
      </c>
      <c r="O9287" s="79" t="s">
        <v>783</v>
      </c>
      <c r="P9287" s="79" t="s">
        <v>789</v>
      </c>
    </row>
    <row r="9288" spans="11:16">
      <c r="K9288" s="362">
        <v>54637</v>
      </c>
      <c r="L9288" s="79" t="s">
        <v>767</v>
      </c>
      <c r="N9288" s="79" t="s">
        <v>788</v>
      </c>
      <c r="O9288" s="79" t="s">
        <v>781</v>
      </c>
      <c r="P9288" s="79" t="s">
        <v>752</v>
      </c>
    </row>
    <row r="9289" spans="11:16">
      <c r="K9289" s="362">
        <v>54638</v>
      </c>
      <c r="L9289" s="79" t="s">
        <v>769</v>
      </c>
      <c r="N9289" s="79" t="s">
        <v>785</v>
      </c>
      <c r="O9289" s="79" t="s">
        <v>792</v>
      </c>
      <c r="P9289" s="79" t="s">
        <v>777</v>
      </c>
    </row>
    <row r="9290" spans="11:16">
      <c r="K9290" s="362">
        <v>54639</v>
      </c>
      <c r="L9290" s="79" t="s">
        <v>770</v>
      </c>
      <c r="N9290" s="79" t="s">
        <v>758</v>
      </c>
      <c r="O9290" s="79" t="s">
        <v>781</v>
      </c>
      <c r="P9290" s="79" t="s">
        <v>782</v>
      </c>
    </row>
    <row r="9291" spans="11:16">
      <c r="K9291" s="362">
        <v>54640</v>
      </c>
      <c r="L9291" s="79" t="s">
        <v>771</v>
      </c>
      <c r="N9291" s="79" t="s">
        <v>754</v>
      </c>
      <c r="O9291" s="79" t="s">
        <v>776</v>
      </c>
      <c r="P9291" s="79" t="s">
        <v>782</v>
      </c>
    </row>
    <row r="9292" spans="11:16">
      <c r="K9292" s="362">
        <v>54641</v>
      </c>
      <c r="L9292" s="79" t="s">
        <v>772</v>
      </c>
      <c r="N9292" s="79" t="s">
        <v>785</v>
      </c>
      <c r="O9292" s="79" t="s">
        <v>792</v>
      </c>
      <c r="P9292" s="79" t="s">
        <v>783</v>
      </c>
    </row>
    <row r="9293" spans="11:16">
      <c r="K9293" s="362">
        <v>54642</v>
      </c>
      <c r="L9293" s="79" t="s">
        <v>773</v>
      </c>
      <c r="N9293" s="79" t="s">
        <v>754</v>
      </c>
      <c r="O9293" s="79" t="s">
        <v>776</v>
      </c>
      <c r="P9293" s="79" t="s">
        <v>783</v>
      </c>
    </row>
    <row r="9294" spans="11:16">
      <c r="K9294" s="362">
        <v>54643</v>
      </c>
      <c r="L9294" s="79" t="s">
        <v>774</v>
      </c>
      <c r="N9294" s="79" t="s">
        <v>780</v>
      </c>
      <c r="O9294" s="79" t="s">
        <v>784</v>
      </c>
      <c r="P9294" s="79" t="s">
        <v>752</v>
      </c>
    </row>
    <row r="9295" spans="11:16">
      <c r="K9295" s="362">
        <v>54644</v>
      </c>
      <c r="L9295" s="79" t="s">
        <v>767</v>
      </c>
      <c r="N9295" s="79" t="s">
        <v>752</v>
      </c>
      <c r="O9295" s="79" t="s">
        <v>754</v>
      </c>
      <c r="P9295" s="79" t="s">
        <v>792</v>
      </c>
    </row>
    <row r="9296" spans="11:16">
      <c r="K9296" s="362">
        <v>54645</v>
      </c>
      <c r="L9296" s="79" t="s">
        <v>769</v>
      </c>
      <c r="N9296" s="79" t="s">
        <v>777</v>
      </c>
      <c r="O9296" s="79" t="s">
        <v>754</v>
      </c>
      <c r="P9296" s="79" t="s">
        <v>781</v>
      </c>
    </row>
    <row r="9297" spans="11:16">
      <c r="K9297" s="362">
        <v>54646</v>
      </c>
      <c r="L9297" s="79" t="s">
        <v>770</v>
      </c>
      <c r="N9297" s="79" t="s">
        <v>752</v>
      </c>
      <c r="O9297" s="79" t="s">
        <v>754</v>
      </c>
      <c r="P9297" s="79" t="s">
        <v>750</v>
      </c>
    </row>
    <row r="9298" spans="11:16">
      <c r="K9298" s="362">
        <v>54647</v>
      </c>
      <c r="L9298" s="79" t="s">
        <v>771</v>
      </c>
      <c r="N9298" s="79" t="s">
        <v>753</v>
      </c>
      <c r="O9298" s="79" t="s">
        <v>754</v>
      </c>
      <c r="P9298" s="79" t="s">
        <v>779</v>
      </c>
    </row>
    <row r="9299" spans="11:16">
      <c r="K9299" s="362">
        <v>54648</v>
      </c>
      <c r="L9299" s="79" t="s">
        <v>772</v>
      </c>
      <c r="N9299" s="79" t="s">
        <v>752</v>
      </c>
      <c r="O9299" s="79" t="s">
        <v>785</v>
      </c>
      <c r="P9299" s="79" t="s">
        <v>750</v>
      </c>
    </row>
    <row r="9300" spans="11:16">
      <c r="K9300" s="362">
        <v>54649</v>
      </c>
      <c r="L9300" s="79" t="s">
        <v>773</v>
      </c>
      <c r="N9300" s="79" t="s">
        <v>752</v>
      </c>
      <c r="O9300" s="79" t="s">
        <v>785</v>
      </c>
      <c r="P9300" s="79" t="s">
        <v>776</v>
      </c>
    </row>
    <row r="9301" spans="11:16">
      <c r="K9301" s="362">
        <v>54650</v>
      </c>
      <c r="L9301" s="79" t="s">
        <v>774</v>
      </c>
      <c r="N9301" s="79" t="s">
        <v>782</v>
      </c>
      <c r="O9301" s="79" t="s">
        <v>788</v>
      </c>
      <c r="P9301" s="79" t="s">
        <v>776</v>
      </c>
    </row>
    <row r="9302" spans="11:16">
      <c r="K9302" s="362">
        <v>54651</v>
      </c>
      <c r="L9302" s="79" t="s">
        <v>767</v>
      </c>
      <c r="N9302" s="79" t="s">
        <v>750</v>
      </c>
      <c r="O9302" s="79" t="s">
        <v>752</v>
      </c>
      <c r="P9302" s="79" t="s">
        <v>754</v>
      </c>
    </row>
    <row r="9303" spans="11:16">
      <c r="K9303" s="362">
        <v>54652</v>
      </c>
      <c r="L9303" s="79" t="s">
        <v>769</v>
      </c>
      <c r="N9303" s="79" t="s">
        <v>779</v>
      </c>
      <c r="O9303" s="79" t="s">
        <v>753</v>
      </c>
      <c r="P9303" s="79" t="s">
        <v>754</v>
      </c>
    </row>
    <row r="9304" spans="11:16">
      <c r="K9304" s="362">
        <v>54653</v>
      </c>
      <c r="L9304" s="79" t="s">
        <v>770</v>
      </c>
      <c r="N9304" s="79" t="s">
        <v>779</v>
      </c>
      <c r="O9304" s="79" t="s">
        <v>783</v>
      </c>
      <c r="P9304" s="79" t="s">
        <v>775</v>
      </c>
    </row>
    <row r="9305" spans="11:16">
      <c r="K9305" s="362">
        <v>54654</v>
      </c>
      <c r="L9305" s="79" t="s">
        <v>771</v>
      </c>
      <c r="N9305" s="79" t="s">
        <v>750</v>
      </c>
      <c r="O9305" s="79" t="s">
        <v>777</v>
      </c>
      <c r="P9305" s="79" t="s">
        <v>754</v>
      </c>
    </row>
    <row r="9306" spans="11:16">
      <c r="K9306" s="362">
        <v>54655</v>
      </c>
      <c r="L9306" s="79" t="s">
        <v>772</v>
      </c>
      <c r="N9306" s="79" t="s">
        <v>779</v>
      </c>
      <c r="O9306" s="79" t="s">
        <v>752</v>
      </c>
      <c r="P9306" s="79" t="s">
        <v>790</v>
      </c>
    </row>
    <row r="9307" spans="11:16">
      <c r="K9307" s="362">
        <v>54656</v>
      </c>
      <c r="L9307" s="79" t="s">
        <v>773</v>
      </c>
      <c r="N9307" s="79" t="s">
        <v>750</v>
      </c>
      <c r="O9307" s="79" t="s">
        <v>778</v>
      </c>
      <c r="P9307" s="79" t="s">
        <v>754</v>
      </c>
    </row>
    <row r="9308" spans="11:16">
      <c r="K9308" s="362">
        <v>54657</v>
      </c>
      <c r="L9308" s="79" t="s">
        <v>774</v>
      </c>
      <c r="N9308" s="79" t="s">
        <v>750</v>
      </c>
      <c r="O9308" s="79" t="s">
        <v>752</v>
      </c>
      <c r="P9308" s="79" t="s">
        <v>780</v>
      </c>
    </row>
    <row r="9309" spans="11:16">
      <c r="K9309" s="362">
        <v>54658</v>
      </c>
      <c r="L9309" s="79" t="s">
        <v>767</v>
      </c>
      <c r="N9309" s="79" t="s">
        <v>754</v>
      </c>
      <c r="O9309" s="79" t="s">
        <v>779</v>
      </c>
      <c r="P9309" s="79" t="s">
        <v>752</v>
      </c>
    </row>
    <row r="9310" spans="11:16">
      <c r="K9310" s="362">
        <v>54659</v>
      </c>
      <c r="L9310" s="79" t="s">
        <v>769</v>
      </c>
      <c r="N9310" s="79" t="s">
        <v>790</v>
      </c>
      <c r="O9310" s="79" t="s">
        <v>750</v>
      </c>
      <c r="P9310" s="79" t="s">
        <v>752</v>
      </c>
    </row>
    <row r="9311" spans="11:16">
      <c r="K9311" s="362">
        <v>54660</v>
      </c>
      <c r="L9311" s="79" t="s">
        <v>770</v>
      </c>
      <c r="N9311" s="79" t="s">
        <v>754</v>
      </c>
      <c r="O9311" s="79" t="s">
        <v>781</v>
      </c>
      <c r="P9311" s="79" t="s">
        <v>752</v>
      </c>
    </row>
    <row r="9312" spans="11:16">
      <c r="K9312" s="362">
        <v>54661</v>
      </c>
      <c r="L9312" s="79" t="s">
        <v>771</v>
      </c>
      <c r="N9312" s="79" t="s">
        <v>754</v>
      </c>
      <c r="O9312" s="79" t="s">
        <v>792</v>
      </c>
      <c r="P9312" s="79" t="s">
        <v>786</v>
      </c>
    </row>
    <row r="9313" spans="11:16">
      <c r="K9313" s="362">
        <v>54662</v>
      </c>
      <c r="L9313" s="79" t="s">
        <v>772</v>
      </c>
      <c r="N9313" s="79" t="s">
        <v>754</v>
      </c>
      <c r="O9313" s="79" t="s">
        <v>776</v>
      </c>
      <c r="P9313" s="79" t="s">
        <v>753</v>
      </c>
    </row>
    <row r="9314" spans="11:16">
      <c r="K9314" s="362">
        <v>54663</v>
      </c>
      <c r="L9314" s="79" t="s">
        <v>773</v>
      </c>
      <c r="N9314" s="79" t="s">
        <v>780</v>
      </c>
      <c r="O9314" s="79" t="s">
        <v>781</v>
      </c>
      <c r="P9314" s="79" t="s">
        <v>783</v>
      </c>
    </row>
    <row r="9315" spans="11:16">
      <c r="K9315" s="362">
        <v>54664</v>
      </c>
      <c r="L9315" s="79" t="s">
        <v>774</v>
      </c>
      <c r="N9315" s="79" t="s">
        <v>790</v>
      </c>
      <c r="O9315" s="79" t="s">
        <v>750</v>
      </c>
      <c r="P9315" s="79" t="s">
        <v>752</v>
      </c>
    </row>
    <row r="9316" spans="11:16">
      <c r="K9316" s="362">
        <v>54665</v>
      </c>
      <c r="L9316" s="79" t="s">
        <v>767</v>
      </c>
      <c r="N9316" s="79" t="s">
        <v>753</v>
      </c>
      <c r="O9316" s="79" t="s">
        <v>785</v>
      </c>
      <c r="P9316" s="79" t="s">
        <v>781</v>
      </c>
    </row>
    <row r="9317" spans="11:16">
      <c r="K9317" s="362">
        <v>54666</v>
      </c>
      <c r="L9317" s="79" t="s">
        <v>769</v>
      </c>
      <c r="N9317" s="79" t="s">
        <v>777</v>
      </c>
      <c r="O9317" s="79" t="s">
        <v>788</v>
      </c>
      <c r="P9317" s="79" t="s">
        <v>779</v>
      </c>
    </row>
    <row r="9318" spans="11:16">
      <c r="K9318" s="362">
        <v>54667</v>
      </c>
      <c r="L9318" s="79" t="s">
        <v>770</v>
      </c>
      <c r="N9318" s="79" t="s">
        <v>783</v>
      </c>
      <c r="O9318" s="79" t="s">
        <v>780</v>
      </c>
      <c r="P9318" s="79" t="s">
        <v>750</v>
      </c>
    </row>
    <row r="9319" spans="11:16">
      <c r="K9319" s="362">
        <v>54668</v>
      </c>
      <c r="L9319" s="79" t="s">
        <v>771</v>
      </c>
      <c r="N9319" s="79" t="s">
        <v>777</v>
      </c>
      <c r="O9319" s="79" t="s">
        <v>785</v>
      </c>
      <c r="P9319" s="79" t="s">
        <v>750</v>
      </c>
    </row>
    <row r="9320" spans="11:16">
      <c r="K9320" s="362">
        <v>54669</v>
      </c>
      <c r="L9320" s="79" t="s">
        <v>772</v>
      </c>
      <c r="N9320" s="79" t="s">
        <v>783</v>
      </c>
      <c r="O9320" s="79" t="s">
        <v>754</v>
      </c>
      <c r="P9320" s="79" t="s">
        <v>784</v>
      </c>
    </row>
    <row r="9321" spans="11:16">
      <c r="K9321" s="362">
        <v>54670</v>
      </c>
      <c r="L9321" s="79" t="s">
        <v>773</v>
      </c>
      <c r="N9321" s="79" t="s">
        <v>752</v>
      </c>
      <c r="O9321" s="79" t="s">
        <v>754</v>
      </c>
      <c r="P9321" s="79" t="s">
        <v>781</v>
      </c>
    </row>
    <row r="9322" spans="11:16">
      <c r="K9322" s="362">
        <v>54671</v>
      </c>
      <c r="L9322" s="79" t="s">
        <v>774</v>
      </c>
      <c r="N9322" s="79" t="s">
        <v>783</v>
      </c>
      <c r="O9322" s="79" t="s">
        <v>775</v>
      </c>
      <c r="P9322" s="79" t="s">
        <v>792</v>
      </c>
    </row>
    <row r="9323" spans="11:16">
      <c r="K9323" s="362">
        <v>54672</v>
      </c>
      <c r="L9323" s="79" t="s">
        <v>767</v>
      </c>
      <c r="N9323" s="79" t="s">
        <v>791</v>
      </c>
      <c r="O9323" s="79" t="s">
        <v>777</v>
      </c>
      <c r="P9323" s="79" t="s">
        <v>754</v>
      </c>
    </row>
    <row r="9324" spans="11:16">
      <c r="K9324" s="362">
        <v>54673</v>
      </c>
      <c r="L9324" s="79" t="s">
        <v>769</v>
      </c>
      <c r="N9324" s="79" t="s">
        <v>781</v>
      </c>
      <c r="O9324" s="79" t="s">
        <v>787</v>
      </c>
      <c r="P9324" s="79" t="s">
        <v>785</v>
      </c>
    </row>
    <row r="9325" spans="11:16">
      <c r="K9325" s="362">
        <v>54674</v>
      </c>
      <c r="L9325" s="79" t="s">
        <v>770</v>
      </c>
      <c r="N9325" s="79" t="s">
        <v>750</v>
      </c>
      <c r="O9325" s="79" t="s">
        <v>752</v>
      </c>
      <c r="P9325" s="79" t="s">
        <v>754</v>
      </c>
    </row>
    <row r="9326" spans="11:16">
      <c r="K9326" s="362">
        <v>54675</v>
      </c>
      <c r="L9326" s="79" t="s">
        <v>771</v>
      </c>
      <c r="N9326" s="79" t="s">
        <v>750</v>
      </c>
      <c r="O9326" s="79" t="s">
        <v>777</v>
      </c>
      <c r="P9326" s="79" t="s">
        <v>780</v>
      </c>
    </row>
    <row r="9327" spans="11:16">
      <c r="K9327" s="362">
        <v>54676</v>
      </c>
      <c r="L9327" s="79" t="s">
        <v>772</v>
      </c>
      <c r="N9327" s="79" t="s">
        <v>750</v>
      </c>
      <c r="O9327" s="79" t="s">
        <v>752</v>
      </c>
      <c r="P9327" s="79" t="s">
        <v>758</v>
      </c>
    </row>
    <row r="9328" spans="11:16">
      <c r="K9328" s="362">
        <v>54677</v>
      </c>
      <c r="L9328" s="79" t="s">
        <v>773</v>
      </c>
      <c r="N9328" s="79" t="s">
        <v>776</v>
      </c>
      <c r="O9328" s="79" t="s">
        <v>752</v>
      </c>
      <c r="P9328" s="79" t="s">
        <v>754</v>
      </c>
    </row>
    <row r="9329" spans="11:16">
      <c r="K9329" s="362">
        <v>54678</v>
      </c>
      <c r="L9329" s="79" t="s">
        <v>774</v>
      </c>
      <c r="N9329" s="79" t="s">
        <v>781</v>
      </c>
      <c r="O9329" s="79" t="s">
        <v>783</v>
      </c>
      <c r="P9329" s="79" t="s">
        <v>785</v>
      </c>
    </row>
    <row r="9330" spans="11:16">
      <c r="K9330" s="362">
        <v>54679</v>
      </c>
      <c r="L9330" s="79" t="s">
        <v>767</v>
      </c>
      <c r="N9330" s="79" t="s">
        <v>754</v>
      </c>
      <c r="O9330" s="79" t="s">
        <v>750</v>
      </c>
      <c r="P9330" s="79" t="s">
        <v>783</v>
      </c>
    </row>
    <row r="9331" spans="11:16">
      <c r="K9331" s="362">
        <v>54680</v>
      </c>
      <c r="L9331" s="79" t="s">
        <v>769</v>
      </c>
      <c r="N9331" s="79" t="s">
        <v>754</v>
      </c>
      <c r="O9331" s="79" t="s">
        <v>792</v>
      </c>
      <c r="P9331" s="79" t="s">
        <v>752</v>
      </c>
    </row>
    <row r="9332" spans="11:16">
      <c r="K9332" s="362">
        <v>54681</v>
      </c>
      <c r="L9332" s="79" t="s">
        <v>770</v>
      </c>
      <c r="N9332" s="79" t="s">
        <v>754</v>
      </c>
      <c r="O9332" s="79" t="s">
        <v>751</v>
      </c>
      <c r="P9332" s="79" t="s">
        <v>752</v>
      </c>
    </row>
    <row r="9333" spans="11:16">
      <c r="K9333" s="362">
        <v>54682</v>
      </c>
      <c r="L9333" s="79" t="s">
        <v>771</v>
      </c>
      <c r="N9333" s="79" t="s">
        <v>754</v>
      </c>
      <c r="O9333" s="79" t="s">
        <v>781</v>
      </c>
      <c r="P9333" s="79" t="s">
        <v>783</v>
      </c>
    </row>
    <row r="9334" spans="11:16">
      <c r="K9334" s="362">
        <v>54683</v>
      </c>
      <c r="L9334" s="79" t="s">
        <v>772</v>
      </c>
      <c r="N9334" s="79" t="s">
        <v>780</v>
      </c>
      <c r="O9334" s="79" t="s">
        <v>779</v>
      </c>
      <c r="P9334" s="79" t="s">
        <v>752</v>
      </c>
    </row>
    <row r="9335" spans="11:16">
      <c r="K9335" s="362">
        <v>54684</v>
      </c>
      <c r="L9335" s="79" t="s">
        <v>773</v>
      </c>
      <c r="N9335" s="79" t="s">
        <v>758</v>
      </c>
      <c r="O9335" s="79" t="s">
        <v>776</v>
      </c>
      <c r="P9335" s="79" t="s">
        <v>752</v>
      </c>
    </row>
    <row r="9336" spans="11:16">
      <c r="K9336" s="362">
        <v>54685</v>
      </c>
      <c r="L9336" s="79" t="s">
        <v>774</v>
      </c>
      <c r="N9336" s="79" t="s">
        <v>785</v>
      </c>
      <c r="O9336" s="79" t="s">
        <v>776</v>
      </c>
      <c r="P9336" s="79" t="s">
        <v>786</v>
      </c>
    </row>
    <row r="9337" spans="11:16">
      <c r="K9337" s="362">
        <v>54686</v>
      </c>
      <c r="L9337" s="79" t="s">
        <v>767</v>
      </c>
      <c r="N9337" s="79" t="s">
        <v>752</v>
      </c>
      <c r="O9337" s="79" t="s">
        <v>754</v>
      </c>
      <c r="P9337" s="79" t="s">
        <v>792</v>
      </c>
    </row>
    <row r="9338" spans="11:16">
      <c r="K9338" s="362">
        <v>54687</v>
      </c>
      <c r="L9338" s="79" t="s">
        <v>769</v>
      </c>
      <c r="N9338" s="79" t="s">
        <v>752</v>
      </c>
      <c r="O9338" s="79" t="s">
        <v>775</v>
      </c>
      <c r="P9338" s="79" t="s">
        <v>784</v>
      </c>
    </row>
    <row r="9339" spans="11:16">
      <c r="K9339" s="362">
        <v>54688</v>
      </c>
      <c r="L9339" s="79" t="s">
        <v>770</v>
      </c>
      <c r="N9339" s="79" t="s">
        <v>783</v>
      </c>
      <c r="O9339" s="79" t="s">
        <v>754</v>
      </c>
      <c r="P9339" s="79" t="s">
        <v>750</v>
      </c>
    </row>
    <row r="9340" spans="11:16">
      <c r="K9340" s="362">
        <v>54689</v>
      </c>
      <c r="L9340" s="79" t="s">
        <v>771</v>
      </c>
      <c r="N9340" s="79" t="s">
        <v>778</v>
      </c>
      <c r="O9340" s="79" t="s">
        <v>788</v>
      </c>
      <c r="P9340" s="79" t="s">
        <v>781</v>
      </c>
    </row>
    <row r="9341" spans="11:16">
      <c r="K9341" s="362">
        <v>54690</v>
      </c>
      <c r="L9341" s="79" t="s">
        <v>772</v>
      </c>
      <c r="N9341" s="79" t="s">
        <v>786</v>
      </c>
      <c r="O9341" s="79" t="s">
        <v>754</v>
      </c>
      <c r="P9341" s="79" t="s">
        <v>750</v>
      </c>
    </row>
    <row r="9342" spans="11:16">
      <c r="K9342" s="362">
        <v>54691</v>
      </c>
      <c r="L9342" s="79" t="s">
        <v>773</v>
      </c>
      <c r="N9342" s="79" t="s">
        <v>786</v>
      </c>
      <c r="O9342" s="79" t="s">
        <v>758</v>
      </c>
      <c r="P9342" s="79" t="s">
        <v>776</v>
      </c>
    </row>
    <row r="9343" spans="11:16">
      <c r="K9343" s="362">
        <v>54692</v>
      </c>
      <c r="L9343" s="79" t="s">
        <v>774</v>
      </c>
      <c r="N9343" s="79" t="s">
        <v>783</v>
      </c>
      <c r="O9343" s="79" t="s">
        <v>754</v>
      </c>
      <c r="P9343" s="79" t="s">
        <v>750</v>
      </c>
    </row>
    <row r="9344" spans="11:16">
      <c r="K9344" s="362">
        <v>54693</v>
      </c>
      <c r="L9344" s="79" t="s">
        <v>767</v>
      </c>
      <c r="N9344" s="79" t="s">
        <v>779</v>
      </c>
      <c r="O9344" s="79" t="s">
        <v>777</v>
      </c>
      <c r="P9344" s="79" t="s">
        <v>780</v>
      </c>
    </row>
    <row r="9345" spans="11:16">
      <c r="K9345" s="362">
        <v>54694</v>
      </c>
      <c r="L9345" s="79" t="s">
        <v>769</v>
      </c>
      <c r="N9345" s="79" t="s">
        <v>750</v>
      </c>
      <c r="O9345" s="79" t="s">
        <v>777</v>
      </c>
      <c r="P9345" s="79" t="s">
        <v>754</v>
      </c>
    </row>
    <row r="9346" spans="11:16">
      <c r="K9346" s="362">
        <v>54695</v>
      </c>
      <c r="L9346" s="79" t="s">
        <v>770</v>
      </c>
      <c r="N9346" s="79" t="s">
        <v>792</v>
      </c>
      <c r="O9346" s="79" t="s">
        <v>782</v>
      </c>
      <c r="P9346" s="79" t="s">
        <v>780</v>
      </c>
    </row>
    <row r="9347" spans="11:16">
      <c r="K9347" s="362">
        <v>54696</v>
      </c>
      <c r="L9347" s="79" t="s">
        <v>771</v>
      </c>
      <c r="N9347" s="79" t="s">
        <v>750</v>
      </c>
      <c r="O9347" s="79" t="s">
        <v>777</v>
      </c>
      <c r="P9347" s="79" t="s">
        <v>785</v>
      </c>
    </row>
    <row r="9348" spans="11:16">
      <c r="K9348" s="362">
        <v>54697</v>
      </c>
      <c r="L9348" s="79" t="s">
        <v>772</v>
      </c>
      <c r="N9348" s="79" t="s">
        <v>750</v>
      </c>
      <c r="O9348" s="79" t="s">
        <v>752</v>
      </c>
      <c r="P9348" s="79" t="s">
        <v>754</v>
      </c>
    </row>
    <row r="9349" spans="11:16">
      <c r="K9349" s="362">
        <v>54698</v>
      </c>
      <c r="L9349" s="79" t="s">
        <v>773</v>
      </c>
      <c r="N9349" s="79" t="s">
        <v>751</v>
      </c>
      <c r="O9349" s="79" t="s">
        <v>752</v>
      </c>
      <c r="P9349" s="79" t="s">
        <v>780</v>
      </c>
    </row>
    <row r="9350" spans="11:16">
      <c r="K9350" s="362">
        <v>54699</v>
      </c>
      <c r="L9350" s="79" t="s">
        <v>774</v>
      </c>
      <c r="N9350" s="79" t="s">
        <v>750</v>
      </c>
      <c r="O9350" s="79" t="s">
        <v>777</v>
      </c>
      <c r="P9350" s="79" t="s">
        <v>754</v>
      </c>
    </row>
    <row r="9351" spans="11:16">
      <c r="K9351" s="362">
        <v>54700</v>
      </c>
      <c r="L9351" s="79" t="s">
        <v>767</v>
      </c>
      <c r="N9351" s="79" t="s">
        <v>754</v>
      </c>
      <c r="O9351" s="79" t="s">
        <v>781</v>
      </c>
      <c r="P9351" s="79" t="s">
        <v>783</v>
      </c>
    </row>
    <row r="9352" spans="11:16">
      <c r="K9352" s="362">
        <v>54701</v>
      </c>
      <c r="L9352" s="79" t="s">
        <v>769</v>
      </c>
      <c r="N9352" s="79" t="s">
        <v>780</v>
      </c>
      <c r="O9352" s="79" t="s">
        <v>791</v>
      </c>
      <c r="P9352" s="79" t="s">
        <v>783</v>
      </c>
    </row>
    <row r="9353" spans="11:16">
      <c r="K9353" s="362">
        <v>54702</v>
      </c>
      <c r="L9353" s="79" t="s">
        <v>770</v>
      </c>
      <c r="N9353" s="79" t="s">
        <v>754</v>
      </c>
      <c r="O9353" s="79" t="s">
        <v>751</v>
      </c>
      <c r="P9353" s="79" t="s">
        <v>783</v>
      </c>
    </row>
    <row r="9354" spans="11:16">
      <c r="K9354" s="362">
        <v>54703</v>
      </c>
      <c r="L9354" s="79" t="s">
        <v>771</v>
      </c>
      <c r="N9354" s="79" t="s">
        <v>758</v>
      </c>
      <c r="O9354" s="79" t="s">
        <v>776</v>
      </c>
      <c r="P9354" s="79" t="s">
        <v>782</v>
      </c>
    </row>
    <row r="9355" spans="11:16">
      <c r="K9355" s="362">
        <v>54704</v>
      </c>
      <c r="L9355" s="79" t="s">
        <v>772</v>
      </c>
      <c r="N9355" s="79" t="s">
        <v>775</v>
      </c>
      <c r="O9355" s="79" t="s">
        <v>750</v>
      </c>
      <c r="P9355" s="79" t="s">
        <v>777</v>
      </c>
    </row>
    <row r="9356" spans="11:16">
      <c r="K9356" s="362">
        <v>54705</v>
      </c>
      <c r="L9356" s="79" t="s">
        <v>773</v>
      </c>
      <c r="N9356" s="79" t="s">
        <v>775</v>
      </c>
      <c r="O9356" s="79" t="s">
        <v>750</v>
      </c>
      <c r="P9356" s="79" t="s">
        <v>752</v>
      </c>
    </row>
    <row r="9357" spans="11:16">
      <c r="K9357" s="362">
        <v>54706</v>
      </c>
      <c r="L9357" s="79" t="s">
        <v>774</v>
      </c>
      <c r="N9357" s="79" t="s">
        <v>754</v>
      </c>
      <c r="O9357" s="79" t="s">
        <v>750</v>
      </c>
      <c r="P9357" s="79" t="s">
        <v>777</v>
      </c>
    </row>
    <row r="9358" spans="11:16">
      <c r="K9358" s="362">
        <v>54707</v>
      </c>
      <c r="L9358" s="79" t="s">
        <v>767</v>
      </c>
      <c r="N9358" s="79" t="s">
        <v>783</v>
      </c>
      <c r="O9358" s="79" t="s">
        <v>754</v>
      </c>
      <c r="P9358" s="79" t="s">
        <v>776</v>
      </c>
    </row>
    <row r="9359" spans="11:16">
      <c r="K9359" s="362">
        <v>54708</v>
      </c>
      <c r="L9359" s="79" t="s">
        <v>769</v>
      </c>
      <c r="N9359" s="79" t="s">
        <v>752</v>
      </c>
      <c r="O9359" s="79" t="s">
        <v>754</v>
      </c>
      <c r="P9359" s="79" t="s">
        <v>750</v>
      </c>
    </row>
    <row r="9360" spans="11:16">
      <c r="K9360" s="362">
        <v>54709</v>
      </c>
      <c r="L9360" s="79" t="s">
        <v>770</v>
      </c>
      <c r="N9360" s="79" t="s">
        <v>783</v>
      </c>
      <c r="O9360" s="79" t="s">
        <v>780</v>
      </c>
      <c r="P9360" s="79" t="s">
        <v>750</v>
      </c>
    </row>
    <row r="9361" spans="11:16">
      <c r="K9361" s="362">
        <v>54710</v>
      </c>
      <c r="L9361" s="79" t="s">
        <v>771</v>
      </c>
      <c r="N9361" s="79" t="s">
        <v>752</v>
      </c>
      <c r="O9361" s="79" t="s">
        <v>754</v>
      </c>
      <c r="P9361" s="79" t="s">
        <v>750</v>
      </c>
    </row>
    <row r="9362" spans="11:16">
      <c r="K9362" s="362">
        <v>54711</v>
      </c>
      <c r="L9362" s="79" t="s">
        <v>772</v>
      </c>
      <c r="N9362" s="79" t="s">
        <v>783</v>
      </c>
      <c r="O9362" s="79" t="s">
        <v>780</v>
      </c>
      <c r="P9362" s="79" t="s">
        <v>750</v>
      </c>
    </row>
    <row r="9363" spans="11:16">
      <c r="K9363" s="362">
        <v>54712</v>
      </c>
      <c r="L9363" s="79" t="s">
        <v>773</v>
      </c>
      <c r="N9363" s="79" t="s">
        <v>753</v>
      </c>
      <c r="O9363" s="79" t="s">
        <v>780</v>
      </c>
      <c r="P9363" s="79" t="s">
        <v>750</v>
      </c>
    </row>
    <row r="9364" spans="11:16">
      <c r="K9364" s="362">
        <v>54713</v>
      </c>
      <c r="L9364" s="79" t="s">
        <v>774</v>
      </c>
      <c r="N9364" s="79" t="s">
        <v>783</v>
      </c>
      <c r="O9364" s="79" t="s">
        <v>754</v>
      </c>
      <c r="P9364" s="79" t="s">
        <v>781</v>
      </c>
    </row>
    <row r="9365" spans="11:16">
      <c r="K9365" s="362">
        <v>54714</v>
      </c>
      <c r="L9365" s="79" t="s">
        <v>767</v>
      </c>
      <c r="N9365" s="79" t="s">
        <v>750</v>
      </c>
      <c r="O9365" s="79" t="s">
        <v>752</v>
      </c>
      <c r="P9365" s="79" t="s">
        <v>754</v>
      </c>
    </row>
    <row r="9366" spans="11:16">
      <c r="K9366" s="362">
        <v>54715</v>
      </c>
      <c r="L9366" s="79" t="s">
        <v>769</v>
      </c>
      <c r="N9366" s="79" t="s">
        <v>784</v>
      </c>
      <c r="O9366" s="79" t="s">
        <v>752</v>
      </c>
      <c r="P9366" s="79" t="s">
        <v>780</v>
      </c>
    </row>
    <row r="9367" spans="11:16">
      <c r="K9367" s="362">
        <v>54716</v>
      </c>
      <c r="L9367" s="79" t="s">
        <v>770</v>
      </c>
      <c r="N9367" s="79" t="s">
        <v>750</v>
      </c>
      <c r="O9367" s="79" t="s">
        <v>782</v>
      </c>
      <c r="P9367" s="79" t="s">
        <v>785</v>
      </c>
    </row>
    <row r="9368" spans="11:16">
      <c r="K9368" s="362">
        <v>54717</v>
      </c>
      <c r="L9368" s="79" t="s">
        <v>771</v>
      </c>
      <c r="N9368" s="79" t="s">
        <v>750</v>
      </c>
      <c r="O9368" s="79" t="s">
        <v>777</v>
      </c>
      <c r="P9368" s="79" t="s">
        <v>754</v>
      </c>
    </row>
    <row r="9369" spans="11:16">
      <c r="K9369" s="362">
        <v>54718</v>
      </c>
      <c r="L9369" s="79" t="s">
        <v>772</v>
      </c>
      <c r="N9369" s="79" t="s">
        <v>784</v>
      </c>
      <c r="O9369" s="79" t="s">
        <v>782</v>
      </c>
      <c r="P9369" s="79" t="s">
        <v>775</v>
      </c>
    </row>
    <row r="9370" spans="11:16">
      <c r="K9370" s="362">
        <v>54719</v>
      </c>
      <c r="L9370" s="79" t="s">
        <v>773</v>
      </c>
      <c r="N9370" s="79" t="s">
        <v>750</v>
      </c>
      <c r="O9370" s="79" t="s">
        <v>777</v>
      </c>
      <c r="P9370" s="79" t="s">
        <v>754</v>
      </c>
    </row>
    <row r="9371" spans="11:16">
      <c r="K9371" s="362">
        <v>54720</v>
      </c>
      <c r="L9371" s="79" t="s">
        <v>774</v>
      </c>
      <c r="N9371" s="79" t="s">
        <v>750</v>
      </c>
      <c r="O9371" s="79" t="s">
        <v>787</v>
      </c>
      <c r="P9371" s="79" t="s">
        <v>754</v>
      </c>
    </row>
    <row r="9372" spans="11:16">
      <c r="K9372" s="362">
        <v>54721</v>
      </c>
      <c r="L9372" s="79" t="s">
        <v>767</v>
      </c>
      <c r="N9372" s="79" t="s">
        <v>780</v>
      </c>
      <c r="O9372" s="79" t="s">
        <v>750</v>
      </c>
      <c r="P9372" s="79" t="s">
        <v>752</v>
      </c>
    </row>
    <row r="9373" spans="11:16">
      <c r="K9373" s="362">
        <v>54722</v>
      </c>
      <c r="L9373" s="79" t="s">
        <v>769</v>
      </c>
      <c r="N9373" s="79" t="s">
        <v>754</v>
      </c>
      <c r="O9373" s="79" t="s">
        <v>750</v>
      </c>
      <c r="P9373" s="79" t="s">
        <v>777</v>
      </c>
    </row>
    <row r="9374" spans="11:16">
      <c r="K9374" s="362">
        <v>54723</v>
      </c>
      <c r="L9374" s="79" t="s">
        <v>770</v>
      </c>
      <c r="N9374" s="79" t="s">
        <v>780</v>
      </c>
      <c r="O9374" s="79" t="s">
        <v>750</v>
      </c>
      <c r="P9374" s="79" t="s">
        <v>752</v>
      </c>
    </row>
    <row r="9375" spans="11:16">
      <c r="K9375" s="362">
        <v>54724</v>
      </c>
      <c r="L9375" s="79" t="s">
        <v>771</v>
      </c>
      <c r="N9375" s="79" t="s">
        <v>758</v>
      </c>
      <c r="O9375" s="79" t="s">
        <v>776</v>
      </c>
      <c r="P9375" s="79" t="s">
        <v>752</v>
      </c>
    </row>
    <row r="9376" spans="11:16">
      <c r="K9376" s="362">
        <v>54725</v>
      </c>
      <c r="L9376" s="79" t="s">
        <v>772</v>
      </c>
      <c r="N9376" s="79" t="s">
        <v>754</v>
      </c>
      <c r="O9376" s="79" t="s">
        <v>781</v>
      </c>
      <c r="P9376" s="79" t="s">
        <v>783</v>
      </c>
    </row>
    <row r="9377" spans="11:16">
      <c r="K9377" s="362">
        <v>54726</v>
      </c>
      <c r="L9377" s="79" t="s">
        <v>773</v>
      </c>
      <c r="N9377" s="79" t="s">
        <v>785</v>
      </c>
      <c r="O9377" s="79" t="s">
        <v>750</v>
      </c>
      <c r="P9377" s="79" t="s">
        <v>752</v>
      </c>
    </row>
    <row r="9378" spans="11:16">
      <c r="K9378" s="362">
        <v>54727</v>
      </c>
      <c r="L9378" s="79" t="s">
        <v>774</v>
      </c>
      <c r="N9378" s="79" t="s">
        <v>775</v>
      </c>
      <c r="O9378" s="79" t="s">
        <v>750</v>
      </c>
      <c r="P9378" s="79" t="s">
        <v>787</v>
      </c>
    </row>
    <row r="9379" spans="11:16">
      <c r="K9379" s="362">
        <v>54728</v>
      </c>
      <c r="L9379" s="79" t="s">
        <v>767</v>
      </c>
      <c r="N9379" s="79" t="s">
        <v>752</v>
      </c>
      <c r="O9379" s="79" t="s">
        <v>754</v>
      </c>
      <c r="P9379" s="79" t="s">
        <v>751</v>
      </c>
    </row>
    <row r="9380" spans="11:16">
      <c r="K9380" s="362">
        <v>54729</v>
      </c>
      <c r="L9380" s="79" t="s">
        <v>769</v>
      </c>
      <c r="N9380" s="79" t="s">
        <v>752</v>
      </c>
      <c r="O9380" s="79" t="s">
        <v>754</v>
      </c>
      <c r="P9380" s="79" t="s">
        <v>781</v>
      </c>
    </row>
    <row r="9381" spans="11:16">
      <c r="K9381" s="362">
        <v>54730</v>
      </c>
      <c r="L9381" s="79" t="s">
        <v>770</v>
      </c>
      <c r="N9381" s="79" t="s">
        <v>783</v>
      </c>
      <c r="O9381" s="79" t="s">
        <v>780</v>
      </c>
      <c r="P9381" s="79" t="s">
        <v>779</v>
      </c>
    </row>
    <row r="9382" spans="11:16">
      <c r="K9382" s="362">
        <v>54731</v>
      </c>
      <c r="L9382" s="79" t="s">
        <v>771</v>
      </c>
      <c r="N9382" s="79" t="s">
        <v>752</v>
      </c>
      <c r="O9382" s="79" t="s">
        <v>754</v>
      </c>
      <c r="P9382" s="79" t="s">
        <v>750</v>
      </c>
    </row>
    <row r="9383" spans="11:16">
      <c r="K9383" s="362">
        <v>54732</v>
      </c>
      <c r="L9383" s="79" t="s">
        <v>772</v>
      </c>
      <c r="N9383" s="79" t="s">
        <v>777</v>
      </c>
      <c r="O9383" s="79" t="s">
        <v>780</v>
      </c>
      <c r="P9383" s="79" t="s">
        <v>750</v>
      </c>
    </row>
    <row r="9384" spans="11:16">
      <c r="K9384" s="362">
        <v>54733</v>
      </c>
      <c r="L9384" s="79" t="s">
        <v>773</v>
      </c>
      <c r="N9384" s="79" t="s">
        <v>752</v>
      </c>
      <c r="O9384" s="79" t="s">
        <v>758</v>
      </c>
      <c r="P9384" s="79" t="s">
        <v>776</v>
      </c>
    </row>
    <row r="9385" spans="11:16">
      <c r="K9385" s="362">
        <v>54734</v>
      </c>
      <c r="L9385" s="79" t="s">
        <v>774</v>
      </c>
      <c r="N9385" s="79" t="s">
        <v>752</v>
      </c>
      <c r="O9385" s="79" t="s">
        <v>754</v>
      </c>
      <c r="P9385" s="79" t="s">
        <v>781</v>
      </c>
    </row>
    <row r="9386" spans="11:16">
      <c r="K9386" s="362">
        <v>54735</v>
      </c>
      <c r="L9386" s="79" t="s">
        <v>767</v>
      </c>
      <c r="N9386" s="79" t="s">
        <v>776</v>
      </c>
      <c r="O9386" s="79" t="s">
        <v>777</v>
      </c>
      <c r="P9386" s="79" t="s">
        <v>754</v>
      </c>
    </row>
    <row r="9387" spans="11:16">
      <c r="K9387" s="362">
        <v>54736</v>
      </c>
      <c r="L9387" s="79" t="s">
        <v>769</v>
      </c>
      <c r="N9387" s="79" t="s">
        <v>750</v>
      </c>
      <c r="O9387" s="79" t="s">
        <v>783</v>
      </c>
      <c r="P9387" s="79" t="s">
        <v>754</v>
      </c>
    </row>
    <row r="9388" spans="11:16">
      <c r="K9388" s="362">
        <v>54737</v>
      </c>
      <c r="L9388" s="79" t="s">
        <v>770</v>
      </c>
      <c r="N9388" s="79" t="s">
        <v>792</v>
      </c>
      <c r="O9388" s="79" t="s">
        <v>752</v>
      </c>
      <c r="P9388" s="79" t="s">
        <v>754</v>
      </c>
    </row>
    <row r="9389" spans="11:16">
      <c r="K9389" s="362">
        <v>54738</v>
      </c>
      <c r="L9389" s="79" t="s">
        <v>771</v>
      </c>
      <c r="N9389" s="79" t="s">
        <v>751</v>
      </c>
      <c r="O9389" s="79" t="s">
        <v>752</v>
      </c>
      <c r="P9389" s="79" t="s">
        <v>754</v>
      </c>
    </row>
    <row r="9390" spans="11:16">
      <c r="K9390" s="362">
        <v>54739</v>
      </c>
      <c r="L9390" s="79" t="s">
        <v>772</v>
      </c>
      <c r="N9390" s="79" t="s">
        <v>781</v>
      </c>
      <c r="O9390" s="79" t="s">
        <v>783</v>
      </c>
      <c r="P9390" s="79" t="s">
        <v>780</v>
      </c>
    </row>
    <row r="9391" spans="11:16">
      <c r="K9391" s="362">
        <v>54740</v>
      </c>
      <c r="L9391" s="79" t="s">
        <v>773</v>
      </c>
      <c r="N9391" s="79" t="s">
        <v>779</v>
      </c>
      <c r="O9391" s="79" t="s">
        <v>752</v>
      </c>
      <c r="P9391" s="79" t="s">
        <v>758</v>
      </c>
    </row>
    <row r="9392" spans="11:16">
      <c r="K9392" s="362">
        <v>54741</v>
      </c>
      <c r="L9392" s="79" t="s">
        <v>774</v>
      </c>
      <c r="N9392" s="79" t="s">
        <v>776</v>
      </c>
      <c r="O9392" s="79" t="s">
        <v>752</v>
      </c>
      <c r="P9392" s="79" t="s">
        <v>785</v>
      </c>
    </row>
    <row r="9393" spans="11:16">
      <c r="K9393" s="362">
        <v>54742</v>
      </c>
      <c r="L9393" s="79" t="s">
        <v>767</v>
      </c>
      <c r="N9393" s="79" t="s">
        <v>775</v>
      </c>
      <c r="O9393" s="79" t="s">
        <v>791</v>
      </c>
      <c r="P9393" s="79" t="s">
        <v>752</v>
      </c>
    </row>
    <row r="9394" spans="11:16">
      <c r="K9394" s="362">
        <v>54743</v>
      </c>
      <c r="L9394" s="79" t="s">
        <v>769</v>
      </c>
      <c r="N9394" s="79" t="s">
        <v>754</v>
      </c>
      <c r="O9394" s="79" t="s">
        <v>792</v>
      </c>
      <c r="P9394" s="79" t="s">
        <v>752</v>
      </c>
    </row>
    <row r="9395" spans="11:16">
      <c r="K9395" s="362">
        <v>54744</v>
      </c>
      <c r="L9395" s="79" t="s">
        <v>770</v>
      </c>
      <c r="N9395" s="79" t="s">
        <v>775</v>
      </c>
      <c r="O9395" s="79" t="s">
        <v>784</v>
      </c>
      <c r="P9395" s="79" t="s">
        <v>783</v>
      </c>
    </row>
    <row r="9396" spans="11:16">
      <c r="K9396" s="362">
        <v>54745</v>
      </c>
      <c r="L9396" s="79" t="s">
        <v>771</v>
      </c>
      <c r="N9396" s="79" t="s">
        <v>754</v>
      </c>
      <c r="O9396" s="79" t="s">
        <v>750</v>
      </c>
      <c r="P9396" s="79" t="s">
        <v>778</v>
      </c>
    </row>
    <row r="9397" spans="11:16">
      <c r="K9397" s="362">
        <v>54746</v>
      </c>
      <c r="L9397" s="79" t="s">
        <v>772</v>
      </c>
      <c r="N9397" s="79" t="s">
        <v>788</v>
      </c>
      <c r="O9397" s="79" t="s">
        <v>781</v>
      </c>
      <c r="P9397" s="79" t="s">
        <v>786</v>
      </c>
    </row>
    <row r="9398" spans="11:16">
      <c r="K9398" s="362">
        <v>54747</v>
      </c>
      <c r="L9398" s="79" t="s">
        <v>773</v>
      </c>
      <c r="N9398" s="79" t="s">
        <v>754</v>
      </c>
      <c r="O9398" s="79" t="s">
        <v>750</v>
      </c>
      <c r="P9398" s="79" t="s">
        <v>786</v>
      </c>
    </row>
    <row r="9399" spans="11:16">
      <c r="K9399" s="362">
        <v>54748</v>
      </c>
      <c r="L9399" s="79" t="s">
        <v>774</v>
      </c>
      <c r="N9399" s="79" t="s">
        <v>758</v>
      </c>
      <c r="O9399" s="79" t="s">
        <v>776</v>
      </c>
      <c r="P9399" s="79" t="s">
        <v>783</v>
      </c>
    </row>
    <row r="9400" spans="11:16">
      <c r="K9400" s="362">
        <v>54749</v>
      </c>
      <c r="L9400" s="79" t="s">
        <v>767</v>
      </c>
      <c r="N9400" s="79" t="s">
        <v>752</v>
      </c>
      <c r="O9400" s="79" t="s">
        <v>754</v>
      </c>
      <c r="P9400" s="79" t="s">
        <v>779</v>
      </c>
    </row>
    <row r="9401" spans="11:16">
      <c r="K9401" s="362">
        <v>54750</v>
      </c>
      <c r="L9401" s="79" t="s">
        <v>769</v>
      </c>
      <c r="N9401" s="79" t="s">
        <v>777</v>
      </c>
      <c r="O9401" s="79" t="s">
        <v>780</v>
      </c>
      <c r="P9401" s="79" t="s">
        <v>750</v>
      </c>
    </row>
    <row r="9402" spans="11:16">
      <c r="K9402" s="362">
        <v>54751</v>
      </c>
      <c r="L9402" s="79" t="s">
        <v>770</v>
      </c>
      <c r="N9402" s="79" t="s">
        <v>777</v>
      </c>
      <c r="O9402" s="79" t="s">
        <v>754</v>
      </c>
      <c r="P9402" s="79" t="s">
        <v>792</v>
      </c>
    </row>
    <row r="9403" spans="11:16">
      <c r="K9403" s="362">
        <v>54752</v>
      </c>
      <c r="L9403" s="79" t="s">
        <v>771</v>
      </c>
      <c r="N9403" s="79" t="s">
        <v>782</v>
      </c>
      <c r="O9403" s="79" t="s">
        <v>780</v>
      </c>
      <c r="P9403" s="79" t="s">
        <v>750</v>
      </c>
    </row>
    <row r="9404" spans="11:16">
      <c r="K9404" s="362">
        <v>54753</v>
      </c>
      <c r="L9404" s="79" t="s">
        <v>772</v>
      </c>
      <c r="N9404" s="79" t="s">
        <v>777</v>
      </c>
      <c r="O9404" s="79" t="s">
        <v>785</v>
      </c>
      <c r="P9404" s="79" t="s">
        <v>750</v>
      </c>
    </row>
    <row r="9405" spans="11:16">
      <c r="K9405" s="362">
        <v>54754</v>
      </c>
      <c r="L9405" s="79" t="s">
        <v>773</v>
      </c>
      <c r="N9405" s="79" t="s">
        <v>752</v>
      </c>
      <c r="O9405" s="79" t="s">
        <v>754</v>
      </c>
      <c r="P9405" s="79" t="s">
        <v>751</v>
      </c>
    </row>
    <row r="9406" spans="11:16">
      <c r="K9406" s="362">
        <v>54755</v>
      </c>
      <c r="L9406" s="79" t="s">
        <v>774</v>
      </c>
      <c r="N9406" s="79" t="s">
        <v>752</v>
      </c>
      <c r="O9406" s="79" t="s">
        <v>780</v>
      </c>
      <c r="P9406" s="79" t="s">
        <v>750</v>
      </c>
    </row>
    <row r="9407" spans="11:16">
      <c r="K9407" s="362">
        <v>54756</v>
      </c>
      <c r="L9407" s="79" t="s">
        <v>767</v>
      </c>
      <c r="N9407" s="79" t="s">
        <v>781</v>
      </c>
      <c r="O9407" s="79" t="s">
        <v>752</v>
      </c>
      <c r="P9407" s="79" t="s">
        <v>754</v>
      </c>
    </row>
    <row r="9408" spans="11:16">
      <c r="K9408" s="362">
        <v>54757</v>
      </c>
      <c r="L9408" s="79" t="s">
        <v>769</v>
      </c>
      <c r="N9408" s="79" t="s">
        <v>781</v>
      </c>
      <c r="O9408" s="79" t="s">
        <v>783</v>
      </c>
      <c r="P9408" s="79" t="s">
        <v>780</v>
      </c>
    </row>
    <row r="9409" spans="11:16">
      <c r="K9409" s="362">
        <v>54758</v>
      </c>
      <c r="L9409" s="79" t="s">
        <v>770</v>
      </c>
      <c r="N9409" s="79" t="s">
        <v>791</v>
      </c>
      <c r="O9409" s="79" t="s">
        <v>783</v>
      </c>
      <c r="P9409" s="79" t="s">
        <v>754</v>
      </c>
    </row>
    <row r="9410" spans="11:16">
      <c r="K9410" s="362">
        <v>54759</v>
      </c>
      <c r="L9410" s="79" t="s">
        <v>771</v>
      </c>
      <c r="N9410" s="79" t="s">
        <v>750</v>
      </c>
      <c r="O9410" s="79" t="s">
        <v>752</v>
      </c>
      <c r="P9410" s="79" t="s">
        <v>754</v>
      </c>
    </row>
    <row r="9411" spans="11:16">
      <c r="K9411" s="362">
        <v>54760</v>
      </c>
      <c r="L9411" s="79" t="s">
        <v>772</v>
      </c>
      <c r="N9411" s="79" t="s">
        <v>750</v>
      </c>
      <c r="O9411" s="79" t="s">
        <v>782</v>
      </c>
      <c r="P9411" s="79" t="s">
        <v>775</v>
      </c>
    </row>
    <row r="9412" spans="11:16">
      <c r="K9412" s="362">
        <v>54761</v>
      </c>
      <c r="L9412" s="79" t="s">
        <v>773</v>
      </c>
      <c r="N9412" s="79" t="s">
        <v>750</v>
      </c>
      <c r="O9412" s="79" t="s">
        <v>752</v>
      </c>
      <c r="P9412" s="79" t="s">
        <v>754</v>
      </c>
    </row>
    <row r="9413" spans="11:16">
      <c r="K9413" s="362">
        <v>54762</v>
      </c>
      <c r="L9413" s="79" t="s">
        <v>774</v>
      </c>
      <c r="N9413" s="79" t="s">
        <v>781</v>
      </c>
      <c r="O9413" s="79" t="s">
        <v>777</v>
      </c>
      <c r="P9413" s="79" t="s">
        <v>780</v>
      </c>
    </row>
    <row r="9414" spans="11:16">
      <c r="K9414" s="362">
        <v>54763</v>
      </c>
      <c r="L9414" s="79" t="s">
        <v>767</v>
      </c>
      <c r="N9414" s="79" t="s">
        <v>754</v>
      </c>
      <c r="O9414" s="79" t="s">
        <v>776</v>
      </c>
      <c r="P9414" s="79" t="s">
        <v>753</v>
      </c>
    </row>
    <row r="9415" spans="11:16">
      <c r="K9415" s="362">
        <v>54764</v>
      </c>
      <c r="L9415" s="79" t="s">
        <v>769</v>
      </c>
      <c r="N9415" s="79" t="s">
        <v>754</v>
      </c>
      <c r="O9415" s="79" t="s">
        <v>750</v>
      </c>
      <c r="P9415" s="79" t="s">
        <v>782</v>
      </c>
    </row>
    <row r="9416" spans="11:16">
      <c r="K9416" s="362">
        <v>54765</v>
      </c>
      <c r="L9416" s="79" t="s">
        <v>770</v>
      </c>
      <c r="N9416" s="79" t="s">
        <v>758</v>
      </c>
      <c r="O9416" s="79" t="s">
        <v>776</v>
      </c>
      <c r="P9416" s="79" t="s">
        <v>753</v>
      </c>
    </row>
    <row r="9417" spans="11:16">
      <c r="K9417" s="362">
        <v>54766</v>
      </c>
      <c r="L9417" s="79" t="s">
        <v>771</v>
      </c>
      <c r="N9417" s="79" t="s">
        <v>775</v>
      </c>
      <c r="O9417" s="79" t="s">
        <v>779</v>
      </c>
      <c r="P9417" s="79" t="s">
        <v>783</v>
      </c>
    </row>
    <row r="9418" spans="11:16">
      <c r="K9418" s="362">
        <v>54767</v>
      </c>
      <c r="L9418" s="79" t="s">
        <v>772</v>
      </c>
      <c r="N9418" s="79" t="s">
        <v>754</v>
      </c>
      <c r="O9418" s="79" t="s">
        <v>781</v>
      </c>
      <c r="P9418" s="79" t="s">
        <v>783</v>
      </c>
    </row>
    <row r="9419" spans="11:16">
      <c r="K9419" s="362">
        <v>54768</v>
      </c>
      <c r="L9419" s="79" t="s">
        <v>773</v>
      </c>
      <c r="N9419" s="79" t="s">
        <v>754</v>
      </c>
      <c r="O9419" s="79" t="s">
        <v>750</v>
      </c>
      <c r="P9419" s="79" t="s">
        <v>752</v>
      </c>
    </row>
    <row r="9420" spans="11:16">
      <c r="K9420" s="362">
        <v>54769</v>
      </c>
      <c r="L9420" s="79" t="s">
        <v>774</v>
      </c>
      <c r="N9420" s="79" t="s">
        <v>754</v>
      </c>
      <c r="O9420" s="79" t="s">
        <v>781</v>
      </c>
      <c r="P9420" s="79" t="s">
        <v>783</v>
      </c>
    </row>
    <row r="9421" spans="11:16">
      <c r="K9421" s="362">
        <v>54770</v>
      </c>
      <c r="L9421" s="79" t="s">
        <v>767</v>
      </c>
      <c r="N9421" s="79" t="s">
        <v>752</v>
      </c>
      <c r="O9421" s="79" t="s">
        <v>775</v>
      </c>
      <c r="P9421" s="79" t="s">
        <v>750</v>
      </c>
    </row>
    <row r="9422" spans="11:16">
      <c r="K9422" s="362">
        <v>54771</v>
      </c>
      <c r="L9422" s="79" t="s">
        <v>769</v>
      </c>
      <c r="N9422" s="79" t="s">
        <v>752</v>
      </c>
      <c r="O9422" s="79" t="s">
        <v>754</v>
      </c>
      <c r="P9422" s="79" t="s">
        <v>776</v>
      </c>
    </row>
    <row r="9423" spans="11:16">
      <c r="K9423" s="362">
        <v>54772</v>
      </c>
      <c r="L9423" s="79" t="s">
        <v>770</v>
      </c>
      <c r="N9423" s="79" t="s">
        <v>782</v>
      </c>
      <c r="O9423" s="79" t="s">
        <v>754</v>
      </c>
      <c r="P9423" s="79" t="s">
        <v>750</v>
      </c>
    </row>
    <row r="9424" spans="11:16">
      <c r="K9424" s="362">
        <v>54773</v>
      </c>
      <c r="L9424" s="79" t="s">
        <v>771</v>
      </c>
      <c r="N9424" s="79" t="s">
        <v>752</v>
      </c>
      <c r="O9424" s="79" t="s">
        <v>754</v>
      </c>
      <c r="P9424" s="79" t="s">
        <v>776</v>
      </c>
    </row>
    <row r="9425" spans="11:16">
      <c r="K9425" s="362">
        <v>54774</v>
      </c>
      <c r="L9425" s="79" t="s">
        <v>772</v>
      </c>
      <c r="N9425" s="79" t="s">
        <v>782</v>
      </c>
      <c r="O9425" s="79" t="s">
        <v>754</v>
      </c>
      <c r="P9425" s="79" t="s">
        <v>751</v>
      </c>
    </row>
    <row r="9426" spans="11:16">
      <c r="K9426" s="362">
        <v>54775</v>
      </c>
      <c r="L9426" s="79" t="s">
        <v>773</v>
      </c>
      <c r="N9426" s="79" t="s">
        <v>782</v>
      </c>
      <c r="O9426" s="79" t="s">
        <v>754</v>
      </c>
      <c r="P9426" s="79" t="s">
        <v>776</v>
      </c>
    </row>
    <row r="9427" spans="11:16">
      <c r="K9427" s="362">
        <v>54776</v>
      </c>
      <c r="L9427" s="79" t="s">
        <v>774</v>
      </c>
      <c r="N9427" s="79" t="s">
        <v>752</v>
      </c>
      <c r="O9427" s="79" t="s">
        <v>785</v>
      </c>
      <c r="P9427" s="79" t="s">
        <v>750</v>
      </c>
    </row>
    <row r="9428" spans="11:16">
      <c r="K9428" s="362">
        <v>54777</v>
      </c>
      <c r="L9428" s="79" t="s">
        <v>767</v>
      </c>
      <c r="N9428" s="79" t="s">
        <v>750</v>
      </c>
      <c r="O9428" s="79" t="s">
        <v>752</v>
      </c>
      <c r="P9428" s="79" t="s">
        <v>790</v>
      </c>
    </row>
    <row r="9429" spans="11:16">
      <c r="K9429" s="362">
        <v>54778</v>
      </c>
      <c r="L9429" s="79" t="s">
        <v>769</v>
      </c>
      <c r="N9429" s="79" t="s">
        <v>750</v>
      </c>
      <c r="O9429" s="79" t="s">
        <v>782</v>
      </c>
      <c r="P9429" s="79" t="s">
        <v>754</v>
      </c>
    </row>
    <row r="9430" spans="11:16">
      <c r="K9430" s="362">
        <v>54779</v>
      </c>
      <c r="L9430" s="79" t="s">
        <v>770</v>
      </c>
      <c r="N9430" s="79" t="s">
        <v>779</v>
      </c>
      <c r="O9430" s="79" t="s">
        <v>777</v>
      </c>
      <c r="P9430" s="79" t="s">
        <v>754</v>
      </c>
    </row>
    <row r="9431" spans="11:16">
      <c r="K9431" s="362">
        <v>54780</v>
      </c>
      <c r="L9431" s="79" t="s">
        <v>771</v>
      </c>
      <c r="N9431" s="79" t="s">
        <v>781</v>
      </c>
      <c r="O9431" s="79" t="s">
        <v>752</v>
      </c>
      <c r="P9431" s="79" t="s">
        <v>790</v>
      </c>
    </row>
    <row r="9432" spans="11:16">
      <c r="K9432" s="362">
        <v>54781</v>
      </c>
      <c r="L9432" s="79" t="s">
        <v>772</v>
      </c>
      <c r="N9432" s="79" t="s">
        <v>779</v>
      </c>
      <c r="O9432" s="79" t="s">
        <v>783</v>
      </c>
      <c r="P9432" s="79" t="s">
        <v>754</v>
      </c>
    </row>
    <row r="9433" spans="11:16">
      <c r="K9433" s="362">
        <v>54782</v>
      </c>
      <c r="L9433" s="79" t="s">
        <v>773</v>
      </c>
      <c r="N9433" s="79" t="s">
        <v>781</v>
      </c>
      <c r="O9433" s="79" t="s">
        <v>752</v>
      </c>
      <c r="P9433" s="79" t="s">
        <v>754</v>
      </c>
    </row>
    <row r="9434" spans="11:16">
      <c r="K9434" s="362">
        <v>54783</v>
      </c>
      <c r="L9434" s="79" t="s">
        <v>774</v>
      </c>
      <c r="N9434" s="79" t="s">
        <v>792</v>
      </c>
      <c r="O9434" s="79" t="s">
        <v>752</v>
      </c>
      <c r="P9434" s="79" t="s">
        <v>780</v>
      </c>
    </row>
    <row r="9435" spans="11:16">
      <c r="K9435" s="362">
        <v>54784</v>
      </c>
      <c r="L9435" s="79" t="s">
        <v>767</v>
      </c>
      <c r="N9435" s="79" t="s">
        <v>754</v>
      </c>
      <c r="O9435" s="79" t="s">
        <v>750</v>
      </c>
      <c r="P9435" s="79" t="s">
        <v>752</v>
      </c>
    </row>
    <row r="9436" spans="11:16">
      <c r="K9436" s="362">
        <v>54785</v>
      </c>
      <c r="L9436" s="79" t="s">
        <v>769</v>
      </c>
      <c r="N9436" s="79" t="s">
        <v>754</v>
      </c>
      <c r="O9436" s="79" t="s">
        <v>781</v>
      </c>
      <c r="P9436" s="79" t="s">
        <v>782</v>
      </c>
    </row>
    <row r="9437" spans="11:16">
      <c r="K9437" s="362">
        <v>54786</v>
      </c>
      <c r="L9437" s="79" t="s">
        <v>770</v>
      </c>
      <c r="N9437" s="79" t="s">
        <v>754</v>
      </c>
      <c r="O9437" s="79" t="s">
        <v>750</v>
      </c>
      <c r="P9437" s="79" t="s">
        <v>753</v>
      </c>
    </row>
    <row r="9438" spans="11:16">
      <c r="K9438" s="362">
        <v>54787</v>
      </c>
      <c r="L9438" s="79" t="s">
        <v>771</v>
      </c>
      <c r="N9438" s="79" t="s">
        <v>775</v>
      </c>
      <c r="O9438" s="79" t="s">
        <v>750</v>
      </c>
      <c r="P9438" s="79" t="s">
        <v>787</v>
      </c>
    </row>
    <row r="9439" spans="11:16">
      <c r="K9439" s="362">
        <v>54788</v>
      </c>
      <c r="L9439" s="79" t="s">
        <v>772</v>
      </c>
      <c r="N9439" s="79" t="s">
        <v>754</v>
      </c>
      <c r="O9439" s="79" t="s">
        <v>779</v>
      </c>
      <c r="P9439" s="79" t="s">
        <v>752</v>
      </c>
    </row>
    <row r="9440" spans="11:16">
      <c r="K9440" s="362">
        <v>54789</v>
      </c>
      <c r="L9440" s="79" t="s">
        <v>773</v>
      </c>
      <c r="N9440" s="79" t="s">
        <v>754</v>
      </c>
      <c r="O9440" s="79" t="s">
        <v>750</v>
      </c>
      <c r="P9440" s="79" t="s">
        <v>752</v>
      </c>
    </row>
    <row r="9441" spans="11:16">
      <c r="K9441" s="362">
        <v>54790</v>
      </c>
      <c r="L9441" s="79" t="s">
        <v>774</v>
      </c>
      <c r="N9441" s="79" t="s">
        <v>785</v>
      </c>
      <c r="O9441" s="79" t="s">
        <v>779</v>
      </c>
      <c r="P9441" s="79" t="s">
        <v>752</v>
      </c>
    </row>
    <row r="9442" spans="11:16">
      <c r="K9442" s="362">
        <v>54791</v>
      </c>
      <c r="L9442" s="79" t="s">
        <v>767</v>
      </c>
      <c r="N9442" s="79" t="s">
        <v>752</v>
      </c>
      <c r="O9442" s="79" t="s">
        <v>758</v>
      </c>
      <c r="P9442" s="79" t="s">
        <v>776</v>
      </c>
    </row>
    <row r="9443" spans="11:16">
      <c r="K9443" s="362">
        <v>54792</v>
      </c>
      <c r="L9443" s="79" t="s">
        <v>769</v>
      </c>
      <c r="N9443" s="79" t="s">
        <v>752</v>
      </c>
      <c r="O9443" s="79" t="s">
        <v>754</v>
      </c>
      <c r="P9443" s="79" t="s">
        <v>781</v>
      </c>
    </row>
    <row r="9444" spans="11:16">
      <c r="K9444" s="362">
        <v>54793</v>
      </c>
      <c r="L9444" s="79" t="s">
        <v>770</v>
      </c>
      <c r="N9444" s="79" t="s">
        <v>783</v>
      </c>
      <c r="O9444" s="79" t="s">
        <v>785</v>
      </c>
      <c r="P9444" s="79" t="s">
        <v>750</v>
      </c>
    </row>
    <row r="9445" spans="11:16">
      <c r="K9445" s="362">
        <v>54794</v>
      </c>
      <c r="L9445" s="79" t="s">
        <v>771</v>
      </c>
      <c r="N9445" s="79" t="s">
        <v>752</v>
      </c>
      <c r="O9445" s="79" t="s">
        <v>775</v>
      </c>
      <c r="P9445" s="79" t="s">
        <v>750</v>
      </c>
    </row>
    <row r="9446" spans="11:16">
      <c r="K9446" s="362">
        <v>54795</v>
      </c>
      <c r="L9446" s="79" t="s">
        <v>772</v>
      </c>
      <c r="N9446" s="79" t="s">
        <v>787</v>
      </c>
      <c r="O9446" s="79" t="s">
        <v>754</v>
      </c>
      <c r="P9446" s="79" t="s">
        <v>750</v>
      </c>
    </row>
    <row r="9447" spans="11:16">
      <c r="K9447" s="362">
        <v>54796</v>
      </c>
      <c r="L9447" s="79" t="s">
        <v>773</v>
      </c>
      <c r="N9447" s="79" t="s">
        <v>753</v>
      </c>
      <c r="O9447" s="79" t="s">
        <v>754</v>
      </c>
      <c r="P9447" s="79" t="s">
        <v>750</v>
      </c>
    </row>
    <row r="9448" spans="11:16">
      <c r="K9448" s="362">
        <v>54797</v>
      </c>
      <c r="L9448" s="79" t="s">
        <v>774</v>
      </c>
      <c r="N9448" s="79" t="s">
        <v>777</v>
      </c>
      <c r="O9448" s="79" t="s">
        <v>775</v>
      </c>
      <c r="P9448" s="79" t="s">
        <v>779</v>
      </c>
    </row>
    <row r="9449" spans="11:16">
      <c r="K9449" s="362">
        <v>54798</v>
      </c>
      <c r="L9449" s="79" t="s">
        <v>767</v>
      </c>
      <c r="N9449" s="79" t="s">
        <v>779</v>
      </c>
      <c r="O9449" s="79" t="s">
        <v>752</v>
      </c>
      <c r="P9449" s="79" t="s">
        <v>758</v>
      </c>
    </row>
    <row r="9450" spans="11:16">
      <c r="K9450" s="362">
        <v>54799</v>
      </c>
      <c r="L9450" s="79" t="s">
        <v>769</v>
      </c>
      <c r="N9450" s="79" t="s">
        <v>776</v>
      </c>
      <c r="O9450" s="79" t="s">
        <v>752</v>
      </c>
      <c r="P9450" s="79" t="s">
        <v>785</v>
      </c>
    </row>
    <row r="9451" spans="11:16">
      <c r="K9451" s="362">
        <v>54800</v>
      </c>
      <c r="L9451" s="79" t="s">
        <v>770</v>
      </c>
      <c r="N9451" s="79" t="s">
        <v>776</v>
      </c>
      <c r="O9451" s="79" t="s">
        <v>786</v>
      </c>
      <c r="P9451" s="79" t="s">
        <v>754</v>
      </c>
    </row>
    <row r="9452" spans="11:16">
      <c r="K9452" s="362">
        <v>54801</v>
      </c>
      <c r="L9452" s="79" t="s">
        <v>771</v>
      </c>
      <c r="N9452" s="79" t="s">
        <v>750</v>
      </c>
      <c r="O9452" s="79" t="s">
        <v>787</v>
      </c>
      <c r="P9452" s="79" t="s">
        <v>754</v>
      </c>
    </row>
    <row r="9453" spans="11:16">
      <c r="K9453" s="362">
        <v>54802</v>
      </c>
      <c r="L9453" s="79" t="s">
        <v>772</v>
      </c>
      <c r="N9453" s="79" t="s">
        <v>776</v>
      </c>
      <c r="O9453" s="79" t="s">
        <v>778</v>
      </c>
      <c r="P9453" s="79" t="s">
        <v>775</v>
      </c>
    </row>
    <row r="9454" spans="11:16">
      <c r="K9454" s="362">
        <v>54803</v>
      </c>
      <c r="L9454" s="79" t="s">
        <v>773</v>
      </c>
      <c r="N9454" s="79" t="s">
        <v>750</v>
      </c>
      <c r="O9454" s="79" t="s">
        <v>752</v>
      </c>
      <c r="P9454" s="79" t="s">
        <v>790</v>
      </c>
    </row>
    <row r="9455" spans="11:16">
      <c r="K9455" s="362">
        <v>54804</v>
      </c>
      <c r="L9455" s="79" t="s">
        <v>774</v>
      </c>
      <c r="N9455" s="79" t="s">
        <v>791</v>
      </c>
      <c r="O9455" s="79" t="s">
        <v>777</v>
      </c>
      <c r="P9455" s="79" t="s">
        <v>788</v>
      </c>
    </row>
    <row r="9456" spans="11:16">
      <c r="K9456" s="362">
        <v>54805</v>
      </c>
      <c r="L9456" s="79" t="s">
        <v>767</v>
      </c>
      <c r="N9456" s="79" t="s">
        <v>754</v>
      </c>
      <c r="O9456" s="79" t="s">
        <v>750</v>
      </c>
      <c r="P9456" s="79" t="s">
        <v>786</v>
      </c>
    </row>
    <row r="9457" spans="11:16">
      <c r="K9457" s="362">
        <v>54806</v>
      </c>
      <c r="L9457" s="79" t="s">
        <v>769</v>
      </c>
      <c r="N9457" s="79" t="s">
        <v>758</v>
      </c>
      <c r="O9457" s="79" t="s">
        <v>776</v>
      </c>
      <c r="P9457" s="79" t="s">
        <v>783</v>
      </c>
    </row>
    <row r="9458" spans="11:16">
      <c r="K9458" s="362">
        <v>54807</v>
      </c>
      <c r="L9458" s="79" t="s">
        <v>770</v>
      </c>
      <c r="N9458" s="79" t="s">
        <v>754</v>
      </c>
      <c r="O9458" s="79" t="s">
        <v>750</v>
      </c>
      <c r="P9458" s="79" t="s">
        <v>782</v>
      </c>
    </row>
    <row r="9459" spans="11:16">
      <c r="K9459" s="362">
        <v>54808</v>
      </c>
      <c r="L9459" s="79" t="s">
        <v>771</v>
      </c>
      <c r="N9459" s="79" t="s">
        <v>785</v>
      </c>
      <c r="O9459" s="79" t="s">
        <v>779</v>
      </c>
      <c r="P9459" s="79" t="s">
        <v>752</v>
      </c>
    </row>
    <row r="9460" spans="11:16">
      <c r="K9460" s="362">
        <v>54809</v>
      </c>
      <c r="L9460" s="79" t="s">
        <v>772</v>
      </c>
      <c r="N9460" s="79" t="s">
        <v>785</v>
      </c>
      <c r="O9460" s="79" t="s">
        <v>750</v>
      </c>
      <c r="P9460" s="79" t="s">
        <v>787</v>
      </c>
    </row>
    <row r="9461" spans="11:16">
      <c r="K9461" s="362">
        <v>54810</v>
      </c>
      <c r="L9461" s="79" t="s">
        <v>773</v>
      </c>
      <c r="N9461" s="79" t="s">
        <v>780</v>
      </c>
      <c r="O9461" s="79" t="s">
        <v>779</v>
      </c>
      <c r="P9461" s="79" t="s">
        <v>752</v>
      </c>
    </row>
    <row r="9462" spans="11:16">
      <c r="K9462" s="362">
        <v>54811</v>
      </c>
      <c r="L9462" s="79" t="s">
        <v>774</v>
      </c>
      <c r="N9462" s="79" t="s">
        <v>785</v>
      </c>
      <c r="O9462" s="79" t="s">
        <v>781</v>
      </c>
      <c r="P9462" s="79" t="s">
        <v>752</v>
      </c>
    </row>
    <row r="9463" spans="11:16">
      <c r="K9463" s="362">
        <v>54812</v>
      </c>
      <c r="L9463" s="79" t="s">
        <v>767</v>
      </c>
      <c r="N9463" s="79" t="s">
        <v>752</v>
      </c>
      <c r="O9463" s="79" t="s">
        <v>754</v>
      </c>
      <c r="P9463" s="79" t="s">
        <v>751</v>
      </c>
    </row>
    <row r="9464" spans="11:16">
      <c r="K9464" s="362">
        <v>54813</v>
      </c>
      <c r="L9464" s="79" t="s">
        <v>769</v>
      </c>
      <c r="N9464" s="79" t="s">
        <v>752</v>
      </c>
      <c r="O9464" s="79" t="s">
        <v>780</v>
      </c>
      <c r="P9464" s="79" t="s">
        <v>750</v>
      </c>
    </row>
    <row r="9465" spans="11:16">
      <c r="K9465" s="362">
        <v>54814</v>
      </c>
      <c r="L9465" s="79" t="s">
        <v>770</v>
      </c>
      <c r="N9465" s="79" t="s">
        <v>777</v>
      </c>
      <c r="O9465" s="79" t="s">
        <v>754</v>
      </c>
      <c r="P9465" s="79" t="s">
        <v>750</v>
      </c>
    </row>
    <row r="9466" spans="11:16">
      <c r="K9466" s="362">
        <v>54815</v>
      </c>
      <c r="L9466" s="79" t="s">
        <v>771</v>
      </c>
      <c r="N9466" s="79" t="s">
        <v>777</v>
      </c>
      <c r="O9466" s="79" t="s">
        <v>775</v>
      </c>
      <c r="P9466" s="79" t="s">
        <v>779</v>
      </c>
    </row>
    <row r="9467" spans="11:16">
      <c r="K9467" s="362">
        <v>54816</v>
      </c>
      <c r="L9467" s="79" t="s">
        <v>772</v>
      </c>
      <c r="N9467" s="79" t="s">
        <v>786</v>
      </c>
      <c r="O9467" s="79" t="s">
        <v>754</v>
      </c>
      <c r="P9467" s="79" t="s">
        <v>784</v>
      </c>
    </row>
    <row r="9468" spans="11:16">
      <c r="K9468" s="362">
        <v>54817</v>
      </c>
      <c r="L9468" s="79" t="s">
        <v>773</v>
      </c>
      <c r="N9468" s="79" t="s">
        <v>786</v>
      </c>
      <c r="O9468" s="79" t="s">
        <v>785</v>
      </c>
      <c r="P9468" s="79" t="s">
        <v>791</v>
      </c>
    </row>
    <row r="9469" spans="11:16">
      <c r="K9469" s="362">
        <v>54818</v>
      </c>
      <c r="L9469" s="79" t="s">
        <v>774</v>
      </c>
      <c r="N9469" s="79" t="s">
        <v>752</v>
      </c>
      <c r="O9469" s="79" t="s">
        <v>754</v>
      </c>
      <c r="P9469" s="79" t="s">
        <v>791</v>
      </c>
    </row>
    <row r="9470" spans="11:16">
      <c r="K9470" s="362">
        <v>54819</v>
      </c>
      <c r="L9470" s="79" t="s">
        <v>767</v>
      </c>
      <c r="N9470" s="79" t="s">
        <v>751</v>
      </c>
      <c r="O9470" s="79" t="s">
        <v>783</v>
      </c>
      <c r="P9470" s="79" t="s">
        <v>775</v>
      </c>
    </row>
    <row r="9471" spans="11:16">
      <c r="K9471" s="362">
        <v>54820</v>
      </c>
      <c r="L9471" s="79" t="s">
        <v>769</v>
      </c>
      <c r="N9471" s="79" t="s">
        <v>750</v>
      </c>
      <c r="O9471" s="79" t="s">
        <v>752</v>
      </c>
      <c r="P9471" s="79" t="s">
        <v>780</v>
      </c>
    </row>
    <row r="9472" spans="11:16">
      <c r="K9472" s="362">
        <v>54821</v>
      </c>
      <c r="L9472" s="79" t="s">
        <v>770</v>
      </c>
      <c r="N9472" s="79" t="s">
        <v>781</v>
      </c>
      <c r="O9472" s="79" t="s">
        <v>782</v>
      </c>
      <c r="P9472" s="79" t="s">
        <v>754</v>
      </c>
    </row>
    <row r="9473" spans="11:16">
      <c r="K9473" s="362">
        <v>54822</v>
      </c>
      <c r="L9473" s="79" t="s">
        <v>771</v>
      </c>
      <c r="N9473" s="79" t="s">
        <v>781</v>
      </c>
      <c r="O9473" s="79" t="s">
        <v>752</v>
      </c>
      <c r="P9473" s="79" t="s">
        <v>789</v>
      </c>
    </row>
    <row r="9474" spans="11:16">
      <c r="K9474" s="362">
        <v>54823</v>
      </c>
      <c r="L9474" s="79" t="s">
        <v>772</v>
      </c>
      <c r="N9474" s="79" t="s">
        <v>779</v>
      </c>
      <c r="O9474" s="79" t="s">
        <v>782</v>
      </c>
      <c r="P9474" s="79" t="s">
        <v>754</v>
      </c>
    </row>
    <row r="9475" spans="11:16">
      <c r="K9475" s="362">
        <v>54824</v>
      </c>
      <c r="L9475" s="79" t="s">
        <v>773</v>
      </c>
      <c r="N9475" s="79" t="s">
        <v>781</v>
      </c>
      <c r="O9475" s="79" t="s">
        <v>777</v>
      </c>
      <c r="P9475" s="79" t="s">
        <v>754</v>
      </c>
    </row>
    <row r="9476" spans="11:16">
      <c r="K9476" s="362">
        <v>54825</v>
      </c>
      <c r="L9476" s="79" t="s">
        <v>774</v>
      </c>
      <c r="N9476" s="79" t="s">
        <v>750</v>
      </c>
      <c r="O9476" s="79" t="s">
        <v>752</v>
      </c>
      <c r="P9476" s="79" t="s">
        <v>758</v>
      </c>
    </row>
    <row r="9477" spans="11:16">
      <c r="K9477" s="362">
        <v>54826</v>
      </c>
      <c r="L9477" s="79" t="s">
        <v>767</v>
      </c>
      <c r="N9477" s="79" t="s">
        <v>754</v>
      </c>
      <c r="O9477" s="79" t="s">
        <v>779</v>
      </c>
      <c r="P9477" s="79" t="s">
        <v>752</v>
      </c>
    </row>
    <row r="9478" spans="11:16">
      <c r="K9478" s="362">
        <v>54827</v>
      </c>
      <c r="L9478" s="79" t="s">
        <v>769</v>
      </c>
      <c r="N9478" s="79" t="s">
        <v>785</v>
      </c>
      <c r="O9478" s="79" t="s">
        <v>750</v>
      </c>
      <c r="P9478" s="79" t="s">
        <v>752</v>
      </c>
    </row>
    <row r="9479" spans="11:16">
      <c r="K9479" s="362">
        <v>54828</v>
      </c>
      <c r="L9479" s="79" t="s">
        <v>770</v>
      </c>
      <c r="N9479" s="79" t="s">
        <v>785</v>
      </c>
      <c r="O9479" s="79" t="s">
        <v>776</v>
      </c>
      <c r="P9479" s="79" t="s">
        <v>782</v>
      </c>
    </row>
    <row r="9480" spans="11:16">
      <c r="K9480" s="362">
        <v>54829</v>
      </c>
      <c r="L9480" s="79" t="s">
        <v>771</v>
      </c>
      <c r="N9480" s="79" t="s">
        <v>788</v>
      </c>
      <c r="O9480" s="79" t="s">
        <v>776</v>
      </c>
      <c r="P9480" s="79" t="s">
        <v>752</v>
      </c>
    </row>
    <row r="9481" spans="11:16">
      <c r="K9481" s="362">
        <v>54830</v>
      </c>
      <c r="L9481" s="79" t="s">
        <v>772</v>
      </c>
      <c r="N9481" s="79" t="s">
        <v>754</v>
      </c>
      <c r="O9481" s="79" t="s">
        <v>750</v>
      </c>
      <c r="P9481" s="79" t="s">
        <v>782</v>
      </c>
    </row>
    <row r="9482" spans="11:16">
      <c r="K9482" s="362">
        <v>54831</v>
      </c>
      <c r="L9482" s="79" t="s">
        <v>773</v>
      </c>
      <c r="N9482" s="79" t="s">
        <v>758</v>
      </c>
      <c r="O9482" s="79" t="s">
        <v>750</v>
      </c>
      <c r="P9482" s="79" t="s">
        <v>782</v>
      </c>
    </row>
    <row r="9483" spans="11:16">
      <c r="K9483" s="362">
        <v>54832</v>
      </c>
      <c r="L9483" s="79" t="s">
        <v>774</v>
      </c>
      <c r="N9483" s="79" t="s">
        <v>775</v>
      </c>
      <c r="O9483" s="79" t="s">
        <v>776</v>
      </c>
      <c r="P9483" s="79" t="s">
        <v>752</v>
      </c>
    </row>
    <row r="9484" spans="11:16">
      <c r="K9484" s="362">
        <v>54833</v>
      </c>
      <c r="L9484" s="79" t="s">
        <v>767</v>
      </c>
      <c r="N9484" s="79" t="s">
        <v>777</v>
      </c>
      <c r="O9484" s="79" t="s">
        <v>754</v>
      </c>
      <c r="P9484" s="79" t="s">
        <v>779</v>
      </c>
    </row>
    <row r="9485" spans="11:16">
      <c r="K9485" s="362">
        <v>54834</v>
      </c>
      <c r="L9485" s="79" t="s">
        <v>769</v>
      </c>
      <c r="N9485" s="79" t="s">
        <v>752</v>
      </c>
      <c r="O9485" s="79" t="s">
        <v>790</v>
      </c>
      <c r="P9485" s="79" t="s">
        <v>750</v>
      </c>
    </row>
    <row r="9486" spans="11:16">
      <c r="K9486" s="362">
        <v>54835</v>
      </c>
      <c r="L9486" s="79" t="s">
        <v>770</v>
      </c>
      <c r="N9486" s="79" t="s">
        <v>778</v>
      </c>
      <c r="O9486" s="79" t="s">
        <v>754</v>
      </c>
      <c r="P9486" s="79" t="s">
        <v>750</v>
      </c>
    </row>
    <row r="9487" spans="11:16">
      <c r="K9487" s="362">
        <v>54836</v>
      </c>
      <c r="L9487" s="79" t="s">
        <v>771</v>
      </c>
      <c r="N9487" s="79" t="s">
        <v>752</v>
      </c>
      <c r="O9487" s="79" t="s">
        <v>780</v>
      </c>
      <c r="P9487" s="79" t="s">
        <v>750</v>
      </c>
    </row>
    <row r="9488" spans="11:16">
      <c r="K9488" s="362">
        <v>54837</v>
      </c>
      <c r="L9488" s="79" t="s">
        <v>772</v>
      </c>
      <c r="N9488" s="79" t="s">
        <v>782</v>
      </c>
      <c r="O9488" s="79" t="s">
        <v>754</v>
      </c>
      <c r="P9488" s="79" t="s">
        <v>784</v>
      </c>
    </row>
    <row r="9489" spans="11:16">
      <c r="K9489" s="362">
        <v>54838</v>
      </c>
      <c r="L9489" s="79" t="s">
        <v>773</v>
      </c>
      <c r="N9489" s="79" t="s">
        <v>752</v>
      </c>
      <c r="O9489" s="79" t="s">
        <v>754</v>
      </c>
      <c r="P9489" s="79" t="s">
        <v>750</v>
      </c>
    </row>
    <row r="9490" spans="11:16">
      <c r="K9490" s="362">
        <v>54839</v>
      </c>
      <c r="L9490" s="79" t="s">
        <v>774</v>
      </c>
      <c r="N9490" s="79" t="s">
        <v>777</v>
      </c>
      <c r="O9490" s="79" t="s">
        <v>754</v>
      </c>
      <c r="P9490" s="79" t="s">
        <v>750</v>
      </c>
    </row>
    <row r="9491" spans="11:16">
      <c r="K9491" s="362">
        <v>54840</v>
      </c>
      <c r="L9491" s="79" t="s">
        <v>767</v>
      </c>
      <c r="N9491" s="79" t="s">
        <v>792</v>
      </c>
      <c r="O9491" s="79" t="s">
        <v>786</v>
      </c>
      <c r="P9491" s="79" t="s">
        <v>754</v>
      </c>
    </row>
    <row r="9492" spans="11:16">
      <c r="K9492" s="362">
        <v>54841</v>
      </c>
      <c r="L9492" s="79" t="s">
        <v>769</v>
      </c>
      <c r="N9492" s="79" t="s">
        <v>776</v>
      </c>
      <c r="O9492" s="79" t="s">
        <v>753</v>
      </c>
      <c r="P9492" s="79" t="s">
        <v>780</v>
      </c>
    </row>
    <row r="9493" spans="11:16">
      <c r="K9493" s="362">
        <v>54842</v>
      </c>
      <c r="L9493" s="79" t="s">
        <v>770</v>
      </c>
      <c r="N9493" s="79" t="s">
        <v>781</v>
      </c>
      <c r="O9493" s="79" t="s">
        <v>783</v>
      </c>
      <c r="P9493" s="79" t="s">
        <v>790</v>
      </c>
    </row>
    <row r="9494" spans="11:16">
      <c r="K9494" s="362">
        <v>54843</v>
      </c>
      <c r="L9494" s="79" t="s">
        <v>771</v>
      </c>
      <c r="N9494" s="79" t="s">
        <v>750</v>
      </c>
      <c r="O9494" s="79" t="s">
        <v>752</v>
      </c>
      <c r="P9494" s="79" t="s">
        <v>758</v>
      </c>
    </row>
    <row r="9495" spans="11:16">
      <c r="K9495" s="362">
        <v>54844</v>
      </c>
      <c r="L9495" s="79" t="s">
        <v>772</v>
      </c>
      <c r="N9495" s="79" t="s">
        <v>781</v>
      </c>
      <c r="O9495" s="79" t="s">
        <v>777</v>
      </c>
      <c r="P9495" s="79" t="s">
        <v>754</v>
      </c>
    </row>
    <row r="9496" spans="11:16">
      <c r="K9496" s="362">
        <v>54845</v>
      </c>
      <c r="L9496" s="79" t="s">
        <v>773</v>
      </c>
      <c r="N9496" s="79" t="s">
        <v>750</v>
      </c>
      <c r="O9496" s="79" t="s">
        <v>753</v>
      </c>
      <c r="P9496" s="79" t="s">
        <v>785</v>
      </c>
    </row>
    <row r="9497" spans="11:16">
      <c r="K9497" s="362">
        <v>54846</v>
      </c>
      <c r="L9497" s="79" t="s">
        <v>774</v>
      </c>
      <c r="N9497" s="79" t="s">
        <v>781</v>
      </c>
      <c r="O9497" s="79" t="s">
        <v>777</v>
      </c>
      <c r="P9497" s="79" t="s">
        <v>788</v>
      </c>
    </row>
    <row r="9498" spans="11:16">
      <c r="K9498" s="362">
        <v>54847</v>
      </c>
      <c r="L9498" s="79" t="s">
        <v>767</v>
      </c>
      <c r="N9498" s="79" t="s">
        <v>780</v>
      </c>
      <c r="O9498" s="79" t="s">
        <v>776</v>
      </c>
      <c r="P9498" s="79" t="s">
        <v>782</v>
      </c>
    </row>
    <row r="9499" spans="11:16">
      <c r="K9499" s="362">
        <v>54848</v>
      </c>
      <c r="L9499" s="79" t="s">
        <v>769</v>
      </c>
      <c r="N9499" s="79" t="s">
        <v>754</v>
      </c>
      <c r="O9499" s="79" t="s">
        <v>781</v>
      </c>
      <c r="P9499" s="79" t="s">
        <v>777</v>
      </c>
    </row>
    <row r="9500" spans="11:16">
      <c r="K9500" s="362">
        <v>54849</v>
      </c>
      <c r="L9500" s="79" t="s">
        <v>770</v>
      </c>
      <c r="N9500" s="79" t="s">
        <v>754</v>
      </c>
      <c r="O9500" s="79" t="s">
        <v>776</v>
      </c>
      <c r="P9500" s="79" t="s">
        <v>752</v>
      </c>
    </row>
    <row r="9501" spans="11:16">
      <c r="K9501" s="362">
        <v>54850</v>
      </c>
      <c r="L9501" s="79" t="s">
        <v>771</v>
      </c>
      <c r="N9501" s="79" t="s">
        <v>790</v>
      </c>
      <c r="O9501" s="79" t="s">
        <v>750</v>
      </c>
      <c r="P9501" s="79" t="s">
        <v>752</v>
      </c>
    </row>
    <row r="9502" spans="11:16">
      <c r="K9502" s="362">
        <v>54851</v>
      </c>
      <c r="L9502" s="79" t="s">
        <v>772</v>
      </c>
      <c r="N9502" s="79" t="s">
        <v>785</v>
      </c>
      <c r="O9502" s="79" t="s">
        <v>776</v>
      </c>
      <c r="P9502" s="79" t="s">
        <v>783</v>
      </c>
    </row>
    <row r="9503" spans="11:16">
      <c r="K9503" s="362">
        <v>54852</v>
      </c>
      <c r="L9503" s="79" t="s">
        <v>773</v>
      </c>
      <c r="N9503" s="79" t="s">
        <v>789</v>
      </c>
      <c r="O9503" s="79" t="s">
        <v>791</v>
      </c>
      <c r="P9503" s="79" t="s">
        <v>777</v>
      </c>
    </row>
    <row r="9504" spans="11:16">
      <c r="K9504" s="362">
        <v>54853</v>
      </c>
      <c r="L9504" s="79" t="s">
        <v>774</v>
      </c>
      <c r="N9504" s="79" t="s">
        <v>754</v>
      </c>
      <c r="O9504" s="79" t="s">
        <v>781</v>
      </c>
      <c r="P9504" s="79" t="s">
        <v>787</v>
      </c>
    </row>
    <row r="9505" spans="11:16">
      <c r="K9505" s="362">
        <v>54854</v>
      </c>
      <c r="L9505" s="79" t="s">
        <v>767</v>
      </c>
      <c r="N9505" s="79" t="s">
        <v>777</v>
      </c>
      <c r="O9505" s="79" t="s">
        <v>758</v>
      </c>
      <c r="P9505" s="79" t="s">
        <v>781</v>
      </c>
    </row>
    <row r="9506" spans="11:16">
      <c r="K9506" s="362">
        <v>54855</v>
      </c>
      <c r="L9506" s="79" t="s">
        <v>769</v>
      </c>
      <c r="N9506" s="79" t="s">
        <v>782</v>
      </c>
      <c r="O9506" s="79" t="s">
        <v>754</v>
      </c>
      <c r="P9506" s="79" t="s">
        <v>776</v>
      </c>
    </row>
    <row r="9507" spans="11:16">
      <c r="K9507" s="362">
        <v>54856</v>
      </c>
      <c r="L9507" s="79" t="s">
        <v>770</v>
      </c>
      <c r="N9507" s="79" t="s">
        <v>782</v>
      </c>
      <c r="O9507" s="79" t="s">
        <v>785</v>
      </c>
      <c r="P9507" s="79" t="s">
        <v>792</v>
      </c>
    </row>
    <row r="9508" spans="11:16">
      <c r="K9508" s="362">
        <v>54857</v>
      </c>
      <c r="L9508" s="79" t="s">
        <v>771</v>
      </c>
      <c r="N9508" s="79" t="s">
        <v>783</v>
      </c>
      <c r="O9508" s="79" t="s">
        <v>754</v>
      </c>
      <c r="P9508" s="79" t="s">
        <v>776</v>
      </c>
    </row>
    <row r="9509" spans="11:16">
      <c r="K9509" s="362">
        <v>54858</v>
      </c>
      <c r="L9509" s="79" t="s">
        <v>772</v>
      </c>
      <c r="N9509" s="79" t="s">
        <v>783</v>
      </c>
      <c r="O9509" s="79" t="s">
        <v>780</v>
      </c>
      <c r="P9509" s="79" t="s">
        <v>784</v>
      </c>
    </row>
    <row r="9510" spans="11:16">
      <c r="K9510" s="362">
        <v>54859</v>
      </c>
      <c r="L9510" s="79" t="s">
        <v>773</v>
      </c>
      <c r="N9510" s="79" t="s">
        <v>752</v>
      </c>
      <c r="O9510" s="79" t="s">
        <v>754</v>
      </c>
      <c r="P9510" s="79" t="s">
        <v>750</v>
      </c>
    </row>
    <row r="9511" spans="11:16">
      <c r="K9511" s="362">
        <v>54860</v>
      </c>
      <c r="L9511" s="79" t="s">
        <v>774</v>
      </c>
      <c r="N9511" s="79" t="s">
        <v>787</v>
      </c>
      <c r="O9511" s="79" t="s">
        <v>785</v>
      </c>
      <c r="P9511" s="79" t="s">
        <v>750</v>
      </c>
    </row>
    <row r="9512" spans="11:16">
      <c r="K9512" s="362">
        <v>54861</v>
      </c>
      <c r="L9512" s="79" t="s">
        <v>767</v>
      </c>
      <c r="N9512" s="79" t="s">
        <v>751</v>
      </c>
      <c r="O9512" s="79" t="s">
        <v>752</v>
      </c>
      <c r="P9512" s="79" t="s">
        <v>754</v>
      </c>
    </row>
    <row r="9513" spans="11:16">
      <c r="K9513" s="362">
        <v>54862</v>
      </c>
      <c r="L9513" s="79" t="s">
        <v>769</v>
      </c>
      <c r="N9513" s="79" t="s">
        <v>779</v>
      </c>
      <c r="O9513" s="79" t="s">
        <v>752</v>
      </c>
      <c r="P9513" s="79" t="s">
        <v>754</v>
      </c>
    </row>
    <row r="9514" spans="11:16">
      <c r="K9514" s="362">
        <v>54863</v>
      </c>
      <c r="L9514" s="79" t="s">
        <v>770</v>
      </c>
      <c r="N9514" s="79" t="s">
        <v>750</v>
      </c>
      <c r="O9514" s="79" t="s">
        <v>753</v>
      </c>
      <c r="P9514" s="79" t="s">
        <v>780</v>
      </c>
    </row>
    <row r="9515" spans="11:16">
      <c r="K9515" s="362">
        <v>54864</v>
      </c>
      <c r="L9515" s="79" t="s">
        <v>771</v>
      </c>
      <c r="N9515" s="79" t="s">
        <v>750</v>
      </c>
      <c r="O9515" s="79" t="s">
        <v>752</v>
      </c>
      <c r="P9515" s="79" t="s">
        <v>754</v>
      </c>
    </row>
    <row r="9516" spans="11:16">
      <c r="K9516" s="362">
        <v>54865</v>
      </c>
      <c r="L9516" s="79" t="s">
        <v>772</v>
      </c>
      <c r="N9516" s="79" t="s">
        <v>779</v>
      </c>
      <c r="O9516" s="79" t="s">
        <v>783</v>
      </c>
      <c r="P9516" s="79" t="s">
        <v>754</v>
      </c>
    </row>
    <row r="9517" spans="11:16">
      <c r="K9517" s="362">
        <v>54866</v>
      </c>
      <c r="L9517" s="79" t="s">
        <v>773</v>
      </c>
      <c r="N9517" s="79" t="s">
        <v>750</v>
      </c>
      <c r="O9517" s="79" t="s">
        <v>752</v>
      </c>
      <c r="P9517" s="79" t="s">
        <v>785</v>
      </c>
    </row>
    <row r="9518" spans="11:16">
      <c r="K9518" s="362">
        <v>54867</v>
      </c>
      <c r="L9518" s="79" t="s">
        <v>774</v>
      </c>
      <c r="N9518" s="79" t="s">
        <v>781</v>
      </c>
      <c r="O9518" s="79" t="s">
        <v>782</v>
      </c>
      <c r="P9518" s="79" t="s">
        <v>754</v>
      </c>
    </row>
    <row r="9519" spans="11:16">
      <c r="K9519" s="362">
        <v>54868</v>
      </c>
      <c r="L9519" s="79" t="s">
        <v>767</v>
      </c>
      <c r="N9519" s="79" t="s">
        <v>775</v>
      </c>
      <c r="O9519" s="79" t="s">
        <v>751</v>
      </c>
      <c r="P9519" s="79" t="s">
        <v>752</v>
      </c>
    </row>
    <row r="9520" spans="11:16">
      <c r="K9520" s="362">
        <v>54869</v>
      </c>
      <c r="L9520" s="79" t="s">
        <v>769</v>
      </c>
      <c r="N9520" s="79" t="s">
        <v>754</v>
      </c>
      <c r="O9520" s="79" t="s">
        <v>779</v>
      </c>
      <c r="P9520" s="79" t="s">
        <v>753</v>
      </c>
    </row>
    <row r="9521" spans="11:16">
      <c r="K9521" s="362">
        <v>54870</v>
      </c>
      <c r="L9521" s="79" t="s">
        <v>770</v>
      </c>
      <c r="N9521" s="79" t="s">
        <v>775</v>
      </c>
      <c r="O9521" s="79" t="s">
        <v>751</v>
      </c>
      <c r="P9521" s="79" t="s">
        <v>783</v>
      </c>
    </row>
    <row r="9522" spans="11:16">
      <c r="K9522" s="362">
        <v>54871</v>
      </c>
      <c r="L9522" s="79" t="s">
        <v>771</v>
      </c>
      <c r="N9522" s="79" t="s">
        <v>780</v>
      </c>
      <c r="O9522" s="79" t="s">
        <v>776</v>
      </c>
      <c r="P9522" s="79" t="s">
        <v>752</v>
      </c>
    </row>
    <row r="9523" spans="11:16">
      <c r="K9523" s="362">
        <v>54872</v>
      </c>
      <c r="L9523" s="79" t="s">
        <v>772</v>
      </c>
      <c r="N9523" s="79" t="s">
        <v>785</v>
      </c>
      <c r="O9523" s="79" t="s">
        <v>776</v>
      </c>
      <c r="P9523" s="79" t="s">
        <v>752</v>
      </c>
    </row>
    <row r="9524" spans="11:16">
      <c r="K9524" s="362">
        <v>54873</v>
      </c>
      <c r="L9524" s="79" t="s">
        <v>773</v>
      </c>
      <c r="N9524" s="79" t="s">
        <v>754</v>
      </c>
      <c r="O9524" s="79" t="s">
        <v>781</v>
      </c>
      <c r="P9524" s="79" t="s">
        <v>783</v>
      </c>
    </row>
    <row r="9525" spans="11:16">
      <c r="K9525" s="362">
        <v>54874</v>
      </c>
      <c r="L9525" s="79" t="s">
        <v>774</v>
      </c>
      <c r="N9525" s="79" t="s">
        <v>780</v>
      </c>
      <c r="O9525" s="79" t="s">
        <v>791</v>
      </c>
      <c r="P9525" s="79" t="s">
        <v>783</v>
      </c>
    </row>
    <row r="9526" spans="11:16">
      <c r="K9526" s="362">
        <v>54875</v>
      </c>
      <c r="L9526" s="79" t="s">
        <v>767</v>
      </c>
      <c r="N9526" s="79" t="s">
        <v>752</v>
      </c>
      <c r="O9526" s="79" t="s">
        <v>754</v>
      </c>
      <c r="P9526" s="79" t="s">
        <v>750</v>
      </c>
    </row>
    <row r="9527" spans="11:16">
      <c r="K9527" s="362">
        <v>54876</v>
      </c>
      <c r="L9527" s="79" t="s">
        <v>769</v>
      </c>
      <c r="N9527" s="79" t="s">
        <v>782</v>
      </c>
      <c r="O9527" s="79" t="s">
        <v>758</v>
      </c>
      <c r="P9527" s="79" t="s">
        <v>750</v>
      </c>
    </row>
    <row r="9528" spans="11:16">
      <c r="K9528" s="362">
        <v>54877</v>
      </c>
      <c r="L9528" s="79" t="s">
        <v>770</v>
      </c>
      <c r="N9528" s="79" t="s">
        <v>782</v>
      </c>
      <c r="O9528" s="79" t="s">
        <v>775</v>
      </c>
      <c r="P9528" s="79" t="s">
        <v>776</v>
      </c>
    </row>
    <row r="9529" spans="11:16">
      <c r="K9529" s="362">
        <v>54878</v>
      </c>
      <c r="L9529" s="79" t="s">
        <v>771</v>
      </c>
      <c r="N9529" s="79" t="s">
        <v>752</v>
      </c>
      <c r="O9529" s="79" t="s">
        <v>785</v>
      </c>
      <c r="P9529" s="79" t="s">
        <v>750</v>
      </c>
    </row>
    <row r="9530" spans="11:16">
      <c r="K9530" s="362">
        <v>54879</v>
      </c>
      <c r="L9530" s="79" t="s">
        <v>772</v>
      </c>
      <c r="N9530" s="79" t="s">
        <v>782</v>
      </c>
      <c r="O9530" s="79" t="s">
        <v>754</v>
      </c>
      <c r="P9530" s="79" t="s">
        <v>784</v>
      </c>
    </row>
    <row r="9531" spans="11:16">
      <c r="K9531" s="362">
        <v>54880</v>
      </c>
      <c r="L9531" s="79" t="s">
        <v>773</v>
      </c>
      <c r="N9531" s="79" t="s">
        <v>752</v>
      </c>
      <c r="O9531" s="79" t="s">
        <v>790</v>
      </c>
      <c r="P9531" s="79" t="s">
        <v>750</v>
      </c>
    </row>
    <row r="9532" spans="11:16">
      <c r="K9532" s="362">
        <v>54881</v>
      </c>
      <c r="L9532" s="79" t="s">
        <v>774</v>
      </c>
      <c r="N9532" s="79" t="s">
        <v>752</v>
      </c>
      <c r="O9532" s="79" t="s">
        <v>754</v>
      </c>
      <c r="P9532" s="79" t="s">
        <v>779</v>
      </c>
    </row>
    <row r="9533" spans="11:16">
      <c r="K9533" s="362">
        <v>54882</v>
      </c>
      <c r="L9533" s="79" t="s">
        <v>767</v>
      </c>
      <c r="N9533" s="79" t="s">
        <v>750</v>
      </c>
      <c r="O9533" s="79" t="s">
        <v>782</v>
      </c>
      <c r="P9533" s="79" t="s">
        <v>754</v>
      </c>
    </row>
    <row r="9534" spans="11:16">
      <c r="K9534" s="362">
        <v>54883</v>
      </c>
      <c r="L9534" s="79" t="s">
        <v>769</v>
      </c>
      <c r="N9534" s="79" t="s">
        <v>784</v>
      </c>
      <c r="O9534" s="79" t="s">
        <v>752</v>
      </c>
      <c r="P9534" s="79" t="s">
        <v>754</v>
      </c>
    </row>
    <row r="9535" spans="11:16">
      <c r="K9535" s="362">
        <v>54884</v>
      </c>
      <c r="L9535" s="79" t="s">
        <v>770</v>
      </c>
      <c r="N9535" s="79" t="s">
        <v>750</v>
      </c>
      <c r="O9535" s="79" t="s">
        <v>777</v>
      </c>
      <c r="P9535" s="79" t="s">
        <v>754</v>
      </c>
    </row>
    <row r="9536" spans="11:16">
      <c r="K9536" s="362">
        <v>54885</v>
      </c>
      <c r="L9536" s="79" t="s">
        <v>771</v>
      </c>
      <c r="N9536" s="79" t="s">
        <v>750</v>
      </c>
      <c r="O9536" s="79" t="s">
        <v>787</v>
      </c>
      <c r="P9536" s="79" t="s">
        <v>788</v>
      </c>
    </row>
    <row r="9537" spans="11:16">
      <c r="K9537" s="362">
        <v>54886</v>
      </c>
      <c r="L9537" s="79" t="s">
        <v>772</v>
      </c>
      <c r="N9537" s="79" t="s">
        <v>750</v>
      </c>
      <c r="O9537" s="79" t="s">
        <v>783</v>
      </c>
      <c r="P9537" s="79" t="s">
        <v>758</v>
      </c>
    </row>
    <row r="9538" spans="11:16">
      <c r="K9538" s="362">
        <v>54887</v>
      </c>
      <c r="L9538" s="79" t="s">
        <v>773</v>
      </c>
      <c r="N9538" s="79" t="s">
        <v>779</v>
      </c>
      <c r="O9538" s="79" t="s">
        <v>777</v>
      </c>
      <c r="P9538" s="79" t="s">
        <v>775</v>
      </c>
    </row>
    <row r="9539" spans="11:16">
      <c r="K9539" s="362">
        <v>54888</v>
      </c>
      <c r="L9539" s="79" t="s">
        <v>774</v>
      </c>
      <c r="N9539" s="79" t="s">
        <v>784</v>
      </c>
      <c r="O9539" s="79" t="s">
        <v>752</v>
      </c>
      <c r="P9539" s="79" t="s">
        <v>754</v>
      </c>
    </row>
    <row r="9540" spans="11:16">
      <c r="K9540" s="362">
        <v>54889</v>
      </c>
      <c r="L9540" s="79" t="s">
        <v>767</v>
      </c>
      <c r="N9540" s="79" t="s">
        <v>758</v>
      </c>
      <c r="O9540" s="79" t="s">
        <v>781</v>
      </c>
      <c r="P9540" s="79" t="s">
        <v>777</v>
      </c>
    </row>
    <row r="9541" spans="11:16">
      <c r="K9541" s="362">
        <v>54890</v>
      </c>
      <c r="L9541" s="79" t="s">
        <v>769</v>
      </c>
      <c r="N9541" s="79" t="s">
        <v>785</v>
      </c>
      <c r="O9541" s="79" t="s">
        <v>791</v>
      </c>
      <c r="P9541" s="79" t="s">
        <v>782</v>
      </c>
    </row>
    <row r="9542" spans="11:16">
      <c r="K9542" s="362">
        <v>54891</v>
      </c>
      <c r="L9542" s="79" t="s">
        <v>770</v>
      </c>
      <c r="N9542" s="79" t="s">
        <v>775</v>
      </c>
      <c r="O9542" s="79" t="s">
        <v>779</v>
      </c>
      <c r="P9542" s="79" t="s">
        <v>752</v>
      </c>
    </row>
    <row r="9543" spans="11:16">
      <c r="K9543" s="362">
        <v>54892</v>
      </c>
      <c r="L9543" s="79" t="s">
        <v>771</v>
      </c>
      <c r="N9543" s="79" t="s">
        <v>785</v>
      </c>
      <c r="O9543" s="79" t="s">
        <v>781</v>
      </c>
      <c r="P9543" s="79" t="s">
        <v>752</v>
      </c>
    </row>
    <row r="9544" spans="11:16">
      <c r="K9544" s="362">
        <v>54893</v>
      </c>
      <c r="L9544" s="79" t="s">
        <v>772</v>
      </c>
      <c r="N9544" s="79" t="s">
        <v>775</v>
      </c>
      <c r="O9544" s="79" t="s">
        <v>750</v>
      </c>
      <c r="P9544" s="79" t="s">
        <v>778</v>
      </c>
    </row>
    <row r="9545" spans="11:16">
      <c r="K9545" s="362">
        <v>54894</v>
      </c>
      <c r="L9545" s="79" t="s">
        <v>773</v>
      </c>
      <c r="N9545" s="79" t="s">
        <v>754</v>
      </c>
      <c r="O9545" s="79" t="s">
        <v>750</v>
      </c>
      <c r="P9545" s="79" t="s">
        <v>777</v>
      </c>
    </row>
    <row r="9546" spans="11:16">
      <c r="K9546" s="362">
        <v>54895</v>
      </c>
      <c r="L9546" s="79" t="s">
        <v>774</v>
      </c>
      <c r="N9546" s="79" t="s">
        <v>775</v>
      </c>
      <c r="O9546" s="79" t="s">
        <v>776</v>
      </c>
      <c r="P9546" s="79" t="s">
        <v>787</v>
      </c>
    </row>
    <row r="9547" spans="11:16">
      <c r="K9547" s="362">
        <v>54896</v>
      </c>
      <c r="L9547" s="79" t="s">
        <v>767</v>
      </c>
      <c r="N9547" s="79" t="s">
        <v>786</v>
      </c>
      <c r="O9547" s="79" t="s">
        <v>785</v>
      </c>
      <c r="P9547" s="79" t="s">
        <v>750</v>
      </c>
    </row>
    <row r="9548" spans="11:16">
      <c r="K9548" s="362">
        <v>54897</v>
      </c>
      <c r="L9548" s="79" t="s">
        <v>769</v>
      </c>
      <c r="N9548" s="79" t="s">
        <v>777</v>
      </c>
      <c r="O9548" s="79" t="s">
        <v>789</v>
      </c>
      <c r="P9548" s="79" t="s">
        <v>781</v>
      </c>
    </row>
    <row r="9549" spans="11:16">
      <c r="K9549" s="362">
        <v>54898</v>
      </c>
      <c r="L9549" s="79" t="s">
        <v>770</v>
      </c>
      <c r="N9549" s="79" t="s">
        <v>753</v>
      </c>
      <c r="O9549" s="79" t="s">
        <v>785</v>
      </c>
      <c r="P9549" s="79" t="s">
        <v>779</v>
      </c>
    </row>
    <row r="9550" spans="11:16">
      <c r="K9550" s="362">
        <v>54899</v>
      </c>
      <c r="L9550" s="79" t="s">
        <v>771</v>
      </c>
      <c r="N9550" s="79" t="s">
        <v>752</v>
      </c>
      <c r="O9550" s="79" t="s">
        <v>775</v>
      </c>
      <c r="P9550" s="79" t="s">
        <v>779</v>
      </c>
    </row>
    <row r="9551" spans="11:16">
      <c r="K9551" s="362">
        <v>54900</v>
      </c>
      <c r="L9551" s="79" t="s">
        <v>772</v>
      </c>
      <c r="N9551" s="79" t="s">
        <v>777</v>
      </c>
      <c r="O9551" s="79" t="s">
        <v>789</v>
      </c>
      <c r="P9551" s="79" t="s">
        <v>776</v>
      </c>
    </row>
    <row r="9552" spans="11:16">
      <c r="K9552" s="362">
        <v>54901</v>
      </c>
      <c r="L9552" s="79" t="s">
        <v>773</v>
      </c>
      <c r="N9552" s="79" t="s">
        <v>752</v>
      </c>
      <c r="O9552" s="79" t="s">
        <v>775</v>
      </c>
      <c r="P9552" s="79" t="s">
        <v>750</v>
      </c>
    </row>
    <row r="9553" spans="11:16">
      <c r="K9553" s="362">
        <v>54902</v>
      </c>
      <c r="L9553" s="79" t="s">
        <v>774</v>
      </c>
      <c r="N9553" s="79" t="s">
        <v>777</v>
      </c>
      <c r="O9553" s="79" t="s">
        <v>754</v>
      </c>
      <c r="P9553" s="79" t="s">
        <v>750</v>
      </c>
    </row>
    <row r="9554" spans="11:16">
      <c r="K9554" s="362">
        <v>54903</v>
      </c>
      <c r="L9554" s="79" t="s">
        <v>767</v>
      </c>
      <c r="N9554" s="79" t="s">
        <v>792</v>
      </c>
      <c r="O9554" s="79" t="s">
        <v>752</v>
      </c>
      <c r="P9554" s="79" t="s">
        <v>780</v>
      </c>
    </row>
    <row r="9555" spans="11:16">
      <c r="K9555" s="362">
        <v>54904</v>
      </c>
      <c r="L9555" s="79" t="s">
        <v>769</v>
      </c>
      <c r="N9555" s="79" t="s">
        <v>750</v>
      </c>
      <c r="O9555" s="79" t="s">
        <v>752</v>
      </c>
      <c r="P9555" s="79" t="s">
        <v>754</v>
      </c>
    </row>
    <row r="9556" spans="11:16">
      <c r="K9556" s="362">
        <v>54905</v>
      </c>
      <c r="L9556" s="79" t="s">
        <v>770</v>
      </c>
      <c r="N9556" s="79" t="s">
        <v>750</v>
      </c>
      <c r="O9556" s="79" t="s">
        <v>777</v>
      </c>
      <c r="P9556" s="79" t="s">
        <v>780</v>
      </c>
    </row>
    <row r="9557" spans="11:16">
      <c r="K9557" s="362">
        <v>54906</v>
      </c>
      <c r="L9557" s="79" t="s">
        <v>771</v>
      </c>
      <c r="N9557" s="79" t="s">
        <v>750</v>
      </c>
      <c r="O9557" s="79" t="s">
        <v>752</v>
      </c>
      <c r="P9557" s="79" t="s">
        <v>758</v>
      </c>
    </row>
    <row r="9558" spans="11:16">
      <c r="K9558" s="362">
        <v>54907</v>
      </c>
      <c r="L9558" s="79" t="s">
        <v>772</v>
      </c>
      <c r="N9558" s="79" t="s">
        <v>776</v>
      </c>
      <c r="O9558" s="79" t="s">
        <v>752</v>
      </c>
      <c r="P9558" s="79" t="s">
        <v>754</v>
      </c>
    </row>
    <row r="9559" spans="11:16">
      <c r="K9559" s="362">
        <v>54908</v>
      </c>
      <c r="L9559" s="79" t="s">
        <v>773</v>
      </c>
      <c r="N9559" s="79" t="s">
        <v>781</v>
      </c>
      <c r="O9559" s="79" t="s">
        <v>783</v>
      </c>
      <c r="P9559" s="79" t="s">
        <v>785</v>
      </c>
    </row>
    <row r="9560" spans="11:16">
      <c r="K9560" s="362">
        <v>54909</v>
      </c>
      <c r="L9560" s="79" t="s">
        <v>774</v>
      </c>
      <c r="N9560" s="79" t="s">
        <v>750</v>
      </c>
      <c r="O9560" s="79" t="s">
        <v>752</v>
      </c>
      <c r="P9560" s="79" t="s">
        <v>775</v>
      </c>
    </row>
    <row r="9561" spans="11:16">
      <c r="K9561" s="362">
        <v>54910</v>
      </c>
      <c r="L9561" s="79" t="s">
        <v>767</v>
      </c>
      <c r="N9561" s="79" t="s">
        <v>754</v>
      </c>
      <c r="O9561" s="79" t="s">
        <v>792</v>
      </c>
      <c r="P9561" s="79" t="s">
        <v>752</v>
      </c>
    </row>
    <row r="9562" spans="11:16">
      <c r="K9562" s="362">
        <v>54911</v>
      </c>
      <c r="L9562" s="79" t="s">
        <v>769</v>
      </c>
      <c r="N9562" s="79" t="s">
        <v>754</v>
      </c>
      <c r="O9562" s="79" t="s">
        <v>751</v>
      </c>
      <c r="P9562" s="79" t="s">
        <v>752</v>
      </c>
    </row>
    <row r="9563" spans="11:16">
      <c r="K9563" s="362">
        <v>54912</v>
      </c>
      <c r="L9563" s="79" t="s">
        <v>770</v>
      </c>
      <c r="N9563" s="79" t="s">
        <v>754</v>
      </c>
      <c r="O9563" s="79" t="s">
        <v>781</v>
      </c>
      <c r="P9563" s="79" t="s">
        <v>783</v>
      </c>
    </row>
    <row r="9564" spans="11:16">
      <c r="K9564" s="362">
        <v>54913</v>
      </c>
      <c r="L9564" s="79" t="s">
        <v>771</v>
      </c>
      <c r="N9564" s="79" t="s">
        <v>780</v>
      </c>
      <c r="O9564" s="79" t="s">
        <v>779</v>
      </c>
      <c r="P9564" s="79" t="s">
        <v>752</v>
      </c>
    </row>
    <row r="9565" spans="11:16">
      <c r="K9565" s="362">
        <v>54914</v>
      </c>
      <c r="L9565" s="79" t="s">
        <v>772</v>
      </c>
      <c r="N9565" s="79" t="s">
        <v>758</v>
      </c>
      <c r="O9565" s="79" t="s">
        <v>776</v>
      </c>
      <c r="P9565" s="79" t="s">
        <v>752</v>
      </c>
    </row>
    <row r="9566" spans="11:16">
      <c r="K9566" s="362">
        <v>54915</v>
      </c>
      <c r="L9566" s="79" t="s">
        <v>773</v>
      </c>
      <c r="N9566" s="79" t="s">
        <v>785</v>
      </c>
      <c r="O9566" s="79" t="s">
        <v>776</v>
      </c>
      <c r="P9566" s="79" t="s">
        <v>786</v>
      </c>
    </row>
    <row r="9567" spans="11:16">
      <c r="K9567" s="362">
        <v>54916</v>
      </c>
      <c r="L9567" s="79" t="s">
        <v>774</v>
      </c>
      <c r="N9567" s="79" t="s">
        <v>754</v>
      </c>
      <c r="O9567" s="79" t="s">
        <v>750</v>
      </c>
      <c r="P9567" s="79" t="s">
        <v>787</v>
      </c>
    </row>
    <row r="9568" spans="11:16">
      <c r="K9568" s="362">
        <v>54917</v>
      </c>
      <c r="L9568" s="79" t="s">
        <v>767</v>
      </c>
      <c r="N9568" s="79" t="s">
        <v>752</v>
      </c>
      <c r="O9568" s="79" t="s">
        <v>775</v>
      </c>
      <c r="P9568" s="79" t="s">
        <v>784</v>
      </c>
    </row>
    <row r="9569" spans="11:16">
      <c r="K9569" s="362">
        <v>54918</v>
      </c>
      <c r="L9569" s="79" t="s">
        <v>769</v>
      </c>
      <c r="N9569" s="79" t="s">
        <v>783</v>
      </c>
      <c r="O9569" s="79" t="s">
        <v>754</v>
      </c>
      <c r="P9569" s="79" t="s">
        <v>750</v>
      </c>
    </row>
    <row r="9570" spans="11:16">
      <c r="K9570" s="362">
        <v>54919</v>
      </c>
      <c r="L9570" s="79" t="s">
        <v>770</v>
      </c>
      <c r="N9570" s="79" t="s">
        <v>778</v>
      </c>
      <c r="O9570" s="79" t="s">
        <v>788</v>
      </c>
      <c r="P9570" s="79" t="s">
        <v>781</v>
      </c>
    </row>
    <row r="9571" spans="11:16">
      <c r="K9571" s="362">
        <v>54920</v>
      </c>
      <c r="L9571" s="79" t="s">
        <v>771</v>
      </c>
      <c r="N9571" s="79" t="s">
        <v>786</v>
      </c>
      <c r="O9571" s="79" t="s">
        <v>754</v>
      </c>
      <c r="P9571" s="79" t="s">
        <v>750</v>
      </c>
    </row>
    <row r="9572" spans="11:16">
      <c r="K9572" s="362">
        <v>54921</v>
      </c>
      <c r="L9572" s="79" t="s">
        <v>772</v>
      </c>
      <c r="N9572" s="79" t="s">
        <v>786</v>
      </c>
      <c r="O9572" s="79" t="s">
        <v>758</v>
      </c>
      <c r="P9572" s="79" t="s">
        <v>776</v>
      </c>
    </row>
    <row r="9573" spans="11:16">
      <c r="K9573" s="362">
        <v>54922</v>
      </c>
      <c r="L9573" s="79" t="s">
        <v>773</v>
      </c>
      <c r="N9573" s="79" t="s">
        <v>783</v>
      </c>
      <c r="O9573" s="79" t="s">
        <v>754</v>
      </c>
      <c r="P9573" s="79" t="s">
        <v>750</v>
      </c>
    </row>
    <row r="9574" spans="11:16">
      <c r="K9574" s="362">
        <v>54923</v>
      </c>
      <c r="L9574" s="79" t="s">
        <v>774</v>
      </c>
      <c r="N9574" s="79" t="s">
        <v>782</v>
      </c>
      <c r="O9574" s="79" t="s">
        <v>785</v>
      </c>
      <c r="P9574" s="79" t="s">
        <v>779</v>
      </c>
    </row>
    <row r="9575" spans="11:16">
      <c r="K9575" s="362">
        <v>54924</v>
      </c>
      <c r="L9575" s="79" t="s">
        <v>767</v>
      </c>
      <c r="N9575" s="79" t="s">
        <v>750</v>
      </c>
      <c r="O9575" s="79" t="s">
        <v>777</v>
      </c>
      <c r="P9575" s="79" t="s">
        <v>754</v>
      </c>
    </row>
    <row r="9576" spans="11:16">
      <c r="K9576" s="362">
        <v>54925</v>
      </c>
      <c r="L9576" s="79" t="s">
        <v>769</v>
      </c>
      <c r="N9576" s="79" t="s">
        <v>792</v>
      </c>
      <c r="O9576" s="79" t="s">
        <v>782</v>
      </c>
      <c r="P9576" s="79" t="s">
        <v>780</v>
      </c>
    </row>
    <row r="9577" spans="11:16">
      <c r="K9577" s="362">
        <v>54926</v>
      </c>
      <c r="L9577" s="79" t="s">
        <v>770</v>
      </c>
      <c r="N9577" s="79" t="s">
        <v>750</v>
      </c>
      <c r="O9577" s="79" t="s">
        <v>777</v>
      </c>
      <c r="P9577" s="79" t="s">
        <v>785</v>
      </c>
    </row>
    <row r="9578" spans="11:16">
      <c r="K9578" s="362">
        <v>54927</v>
      </c>
      <c r="L9578" s="79" t="s">
        <v>771</v>
      </c>
      <c r="N9578" s="79" t="s">
        <v>750</v>
      </c>
      <c r="O9578" s="79" t="s">
        <v>752</v>
      </c>
      <c r="P9578" s="79" t="s">
        <v>754</v>
      </c>
    </row>
    <row r="9579" spans="11:16">
      <c r="K9579" s="362">
        <v>54928</v>
      </c>
      <c r="L9579" s="79" t="s">
        <v>772</v>
      </c>
      <c r="N9579" s="79" t="s">
        <v>751</v>
      </c>
      <c r="O9579" s="79" t="s">
        <v>752</v>
      </c>
      <c r="P9579" s="79" t="s">
        <v>780</v>
      </c>
    </row>
    <row r="9580" spans="11:16">
      <c r="K9580" s="362">
        <v>54929</v>
      </c>
      <c r="L9580" s="79" t="s">
        <v>773</v>
      </c>
      <c r="N9580" s="79" t="s">
        <v>750</v>
      </c>
      <c r="O9580" s="79" t="s">
        <v>777</v>
      </c>
      <c r="P9580" s="79" t="s">
        <v>754</v>
      </c>
    </row>
    <row r="9581" spans="11:16">
      <c r="K9581" s="362">
        <v>54930</v>
      </c>
      <c r="L9581" s="79" t="s">
        <v>774</v>
      </c>
      <c r="N9581" s="79" t="s">
        <v>751</v>
      </c>
      <c r="O9581" s="79" t="s">
        <v>777</v>
      </c>
      <c r="P9581" s="79" t="s">
        <v>780</v>
      </c>
    </row>
    <row r="9582" spans="11:16">
      <c r="K9582" s="362">
        <v>54931</v>
      </c>
      <c r="L9582" s="79" t="s">
        <v>767</v>
      </c>
      <c r="N9582" s="79" t="s">
        <v>754</v>
      </c>
      <c r="O9582" s="79" t="s">
        <v>776</v>
      </c>
      <c r="P9582" s="79" t="s">
        <v>782</v>
      </c>
    </row>
    <row r="9583" spans="11:16">
      <c r="K9583" s="362">
        <v>54932</v>
      </c>
      <c r="L9583" s="79" t="s">
        <v>769</v>
      </c>
      <c r="N9583" s="79" t="s">
        <v>785</v>
      </c>
      <c r="O9583" s="79" t="s">
        <v>792</v>
      </c>
      <c r="P9583" s="79" t="s">
        <v>783</v>
      </c>
    </row>
    <row r="9584" spans="11:16">
      <c r="K9584" s="362">
        <v>54933</v>
      </c>
      <c r="L9584" s="79" t="s">
        <v>770</v>
      </c>
      <c r="N9584" s="79" t="s">
        <v>754</v>
      </c>
      <c r="O9584" s="79" t="s">
        <v>776</v>
      </c>
      <c r="P9584" s="79" t="s">
        <v>783</v>
      </c>
    </row>
    <row r="9585" spans="11:16">
      <c r="K9585" s="362">
        <v>54934</v>
      </c>
      <c r="L9585" s="79" t="s">
        <v>771</v>
      </c>
      <c r="N9585" s="79" t="s">
        <v>780</v>
      </c>
      <c r="O9585" s="79" t="s">
        <v>784</v>
      </c>
      <c r="P9585" s="79" t="s">
        <v>752</v>
      </c>
    </row>
    <row r="9586" spans="11:16">
      <c r="K9586" s="362">
        <v>54935</v>
      </c>
      <c r="L9586" s="79" t="s">
        <v>772</v>
      </c>
      <c r="N9586" s="79" t="s">
        <v>754</v>
      </c>
      <c r="O9586" s="79" t="s">
        <v>750</v>
      </c>
      <c r="P9586" s="79" t="s">
        <v>787</v>
      </c>
    </row>
    <row r="9587" spans="11:16">
      <c r="K9587" s="362">
        <v>54936</v>
      </c>
      <c r="L9587" s="79" t="s">
        <v>773</v>
      </c>
      <c r="N9587" s="79" t="s">
        <v>785</v>
      </c>
      <c r="O9587" s="79" t="s">
        <v>750</v>
      </c>
      <c r="P9587" s="79" t="s">
        <v>753</v>
      </c>
    </row>
    <row r="9588" spans="11:16">
      <c r="K9588" s="362">
        <v>54937</v>
      </c>
      <c r="L9588" s="79" t="s">
        <v>774</v>
      </c>
      <c r="N9588" s="79" t="s">
        <v>754</v>
      </c>
      <c r="O9588" s="79" t="s">
        <v>750</v>
      </c>
      <c r="P9588" s="79" t="s">
        <v>782</v>
      </c>
    </row>
    <row r="9589" spans="11:16">
      <c r="K9589" s="362">
        <v>54938</v>
      </c>
      <c r="L9589" s="79" t="s">
        <v>767</v>
      </c>
      <c r="N9589" s="79" t="s">
        <v>752</v>
      </c>
      <c r="O9589" s="79" t="s">
        <v>754</v>
      </c>
      <c r="P9589" s="79" t="s">
        <v>750</v>
      </c>
    </row>
    <row r="9590" spans="11:16">
      <c r="K9590" s="362">
        <v>54939</v>
      </c>
      <c r="L9590" s="79" t="s">
        <v>769</v>
      </c>
      <c r="N9590" s="79" t="s">
        <v>753</v>
      </c>
      <c r="O9590" s="79" t="s">
        <v>780</v>
      </c>
      <c r="P9590" s="79" t="s">
        <v>750</v>
      </c>
    </row>
    <row r="9591" spans="11:16">
      <c r="K9591" s="362">
        <v>54940</v>
      </c>
      <c r="L9591" s="79" t="s">
        <v>770</v>
      </c>
      <c r="N9591" s="79" t="s">
        <v>752</v>
      </c>
      <c r="O9591" s="79" t="s">
        <v>754</v>
      </c>
      <c r="P9591" s="79" t="s">
        <v>779</v>
      </c>
    </row>
    <row r="9592" spans="11:16">
      <c r="K9592" s="362">
        <v>54941</v>
      </c>
      <c r="L9592" s="79" t="s">
        <v>771</v>
      </c>
      <c r="N9592" s="79" t="s">
        <v>783</v>
      </c>
      <c r="O9592" s="79" t="s">
        <v>754</v>
      </c>
      <c r="P9592" s="79" t="s">
        <v>750</v>
      </c>
    </row>
    <row r="9593" spans="11:16">
      <c r="K9593" s="362">
        <v>54942</v>
      </c>
      <c r="L9593" s="79" t="s">
        <v>772</v>
      </c>
      <c r="N9593" s="79" t="s">
        <v>752</v>
      </c>
      <c r="O9593" s="79" t="s">
        <v>785</v>
      </c>
      <c r="P9593" s="79" t="s">
        <v>781</v>
      </c>
    </row>
    <row r="9594" spans="11:16">
      <c r="K9594" s="362">
        <v>54943</v>
      </c>
      <c r="L9594" s="79" t="s">
        <v>773</v>
      </c>
      <c r="N9594" s="79" t="s">
        <v>782</v>
      </c>
      <c r="O9594" s="79" t="s">
        <v>754</v>
      </c>
      <c r="P9594" s="79" t="s">
        <v>776</v>
      </c>
    </row>
    <row r="9595" spans="11:16">
      <c r="K9595" s="362">
        <v>54944</v>
      </c>
      <c r="L9595" s="79" t="s">
        <v>774</v>
      </c>
      <c r="N9595" s="79" t="s">
        <v>753</v>
      </c>
      <c r="O9595" s="79" t="s">
        <v>754</v>
      </c>
      <c r="P9595" s="79" t="s">
        <v>750</v>
      </c>
    </row>
    <row r="9596" spans="11:16">
      <c r="K9596" s="362">
        <v>54945</v>
      </c>
      <c r="L9596" s="79" t="s">
        <v>767</v>
      </c>
      <c r="N9596" s="79" t="s">
        <v>779</v>
      </c>
      <c r="O9596" s="79" t="s">
        <v>753</v>
      </c>
      <c r="P9596" s="79" t="s">
        <v>775</v>
      </c>
    </row>
    <row r="9597" spans="11:16">
      <c r="K9597" s="362">
        <v>54946</v>
      </c>
      <c r="L9597" s="79" t="s">
        <v>769</v>
      </c>
      <c r="N9597" s="79" t="s">
        <v>751</v>
      </c>
      <c r="O9597" s="79" t="s">
        <v>783</v>
      </c>
      <c r="P9597" s="79" t="s">
        <v>780</v>
      </c>
    </row>
    <row r="9598" spans="11:16">
      <c r="K9598" s="362">
        <v>54947</v>
      </c>
      <c r="L9598" s="79" t="s">
        <v>770</v>
      </c>
      <c r="N9598" s="79" t="s">
        <v>776</v>
      </c>
      <c r="O9598" s="79" t="s">
        <v>752</v>
      </c>
      <c r="P9598" s="79" t="s">
        <v>785</v>
      </c>
    </row>
    <row r="9599" spans="11:16">
      <c r="K9599" s="362">
        <v>54948</v>
      </c>
      <c r="L9599" s="79" t="s">
        <v>771</v>
      </c>
      <c r="N9599" s="79" t="s">
        <v>776</v>
      </c>
      <c r="O9599" s="79" t="s">
        <v>752</v>
      </c>
      <c r="P9599" s="79" t="s">
        <v>754</v>
      </c>
    </row>
    <row r="9600" spans="11:16">
      <c r="K9600" s="362">
        <v>54949</v>
      </c>
      <c r="L9600" s="79" t="s">
        <v>772</v>
      </c>
      <c r="N9600" s="79" t="s">
        <v>750</v>
      </c>
      <c r="O9600" s="79" t="s">
        <v>752</v>
      </c>
      <c r="P9600" s="79" t="s">
        <v>785</v>
      </c>
    </row>
    <row r="9601" spans="11:16">
      <c r="K9601" s="362">
        <v>54950</v>
      </c>
      <c r="L9601" s="79" t="s">
        <v>773</v>
      </c>
      <c r="N9601" s="79" t="s">
        <v>776</v>
      </c>
      <c r="O9601" s="79" t="s">
        <v>752</v>
      </c>
      <c r="P9601" s="79" t="s">
        <v>775</v>
      </c>
    </row>
    <row r="9602" spans="11:16">
      <c r="K9602" s="362">
        <v>54951</v>
      </c>
      <c r="L9602" s="79" t="s">
        <v>774</v>
      </c>
      <c r="N9602" s="79" t="s">
        <v>750</v>
      </c>
      <c r="O9602" s="79" t="s">
        <v>752</v>
      </c>
      <c r="P9602" s="79" t="s">
        <v>754</v>
      </c>
    </row>
    <row r="9603" spans="11:16">
      <c r="K9603" s="362">
        <v>54952</v>
      </c>
      <c r="L9603" s="79" t="s">
        <v>767</v>
      </c>
      <c r="N9603" s="79" t="s">
        <v>775</v>
      </c>
      <c r="O9603" s="79" t="s">
        <v>779</v>
      </c>
      <c r="P9603" s="79" t="s">
        <v>752</v>
      </c>
    </row>
    <row r="9604" spans="11:16">
      <c r="K9604" s="362">
        <v>54953</v>
      </c>
      <c r="L9604" s="79" t="s">
        <v>769</v>
      </c>
      <c r="N9604" s="79" t="s">
        <v>754</v>
      </c>
      <c r="O9604" s="79" t="s">
        <v>750</v>
      </c>
      <c r="P9604" s="79" t="s">
        <v>752</v>
      </c>
    </row>
    <row r="9605" spans="11:16">
      <c r="K9605" s="362">
        <v>54954</v>
      </c>
      <c r="L9605" s="79" t="s">
        <v>770</v>
      </c>
      <c r="N9605" s="79" t="s">
        <v>775</v>
      </c>
      <c r="O9605" s="79" t="s">
        <v>779</v>
      </c>
      <c r="P9605" s="79" t="s">
        <v>752</v>
      </c>
    </row>
    <row r="9606" spans="11:16">
      <c r="K9606" s="362">
        <v>54955</v>
      </c>
      <c r="L9606" s="79" t="s">
        <v>771</v>
      </c>
      <c r="N9606" s="79" t="s">
        <v>758</v>
      </c>
      <c r="O9606" s="79" t="s">
        <v>779</v>
      </c>
      <c r="P9606" s="79" t="s">
        <v>752</v>
      </c>
    </row>
    <row r="9607" spans="11:16">
      <c r="K9607" s="362">
        <v>54956</v>
      </c>
      <c r="L9607" s="79" t="s">
        <v>772</v>
      </c>
      <c r="N9607" s="79" t="s">
        <v>775</v>
      </c>
      <c r="O9607" s="79" t="s">
        <v>750</v>
      </c>
      <c r="P9607" s="79" t="s">
        <v>777</v>
      </c>
    </row>
    <row r="9608" spans="11:16">
      <c r="K9608" s="362">
        <v>54957</v>
      </c>
      <c r="L9608" s="79" t="s">
        <v>773</v>
      </c>
      <c r="N9608" s="79" t="s">
        <v>754</v>
      </c>
      <c r="O9608" s="79" t="s">
        <v>750</v>
      </c>
      <c r="P9608" s="79" t="s">
        <v>752</v>
      </c>
    </row>
    <row r="9609" spans="11:16">
      <c r="K9609" s="362">
        <v>54958</v>
      </c>
      <c r="L9609" s="79" t="s">
        <v>774</v>
      </c>
      <c r="N9609" s="79" t="s">
        <v>790</v>
      </c>
      <c r="O9609" s="79" t="s">
        <v>776</v>
      </c>
      <c r="P9609" s="79" t="s">
        <v>752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2"/>
  <dimension ref="B3:E65"/>
  <sheetViews>
    <sheetView workbookViewId="0">
      <selection activeCell="M19" sqref="M19"/>
    </sheetView>
  </sheetViews>
  <sheetFormatPr defaultRowHeight="13.5"/>
  <cols>
    <col min="1" max="1" width="4.25" customWidth="1"/>
    <col min="2" max="2" width="6.5" customWidth="1"/>
    <col min="3" max="3" width="33" bestFit="1" customWidth="1"/>
  </cols>
  <sheetData>
    <row r="3" spans="2:5">
      <c r="B3" t="s">
        <v>725</v>
      </c>
    </row>
    <row r="5" spans="2:5" ht="23.25" customHeight="1">
      <c r="B5" s="374" t="s">
        <v>437</v>
      </c>
      <c r="C5" s="374" t="s">
        <v>117</v>
      </c>
      <c r="D5" s="375" t="s">
        <v>726</v>
      </c>
      <c r="E5" s="375" t="s">
        <v>727</v>
      </c>
    </row>
    <row r="6" spans="2:5" ht="14.25">
      <c r="B6" s="3">
        <v>25</v>
      </c>
      <c r="C6" s="312" t="s">
        <v>652</v>
      </c>
      <c r="D6" s="5">
        <v>0</v>
      </c>
      <c r="E6" s="5">
        <v>3</v>
      </c>
    </row>
    <row r="7" spans="2:5" ht="14.25">
      <c r="B7" s="3">
        <v>25</v>
      </c>
      <c r="C7" s="312" t="s">
        <v>652</v>
      </c>
      <c r="D7" s="5">
        <v>0</v>
      </c>
      <c r="E7" s="5">
        <v>3</v>
      </c>
    </row>
    <row r="8" spans="2:5" ht="14.25">
      <c r="B8" s="3">
        <v>50</v>
      </c>
      <c r="C8" s="312" t="s">
        <v>652</v>
      </c>
      <c r="D8" s="5">
        <v>0</v>
      </c>
      <c r="E8" s="5">
        <v>3</v>
      </c>
    </row>
    <row r="9" spans="2:5" ht="14.25">
      <c r="B9" s="3">
        <v>50</v>
      </c>
      <c r="C9" s="312" t="s">
        <v>716</v>
      </c>
      <c r="D9" s="5">
        <v>0</v>
      </c>
      <c r="E9" s="5">
        <v>3</v>
      </c>
    </row>
    <row r="10" spans="2:5" ht="14.25">
      <c r="B10" s="3">
        <v>25</v>
      </c>
      <c r="C10" s="312" t="s">
        <v>628</v>
      </c>
      <c r="D10" s="5">
        <v>0</v>
      </c>
      <c r="E10" s="5">
        <v>3</v>
      </c>
    </row>
    <row r="11" spans="2:5" ht="14.25">
      <c r="B11" s="3">
        <v>50</v>
      </c>
      <c r="C11" s="312" t="s">
        <v>628</v>
      </c>
      <c r="D11" s="5">
        <v>0</v>
      </c>
      <c r="E11" s="5">
        <v>3</v>
      </c>
    </row>
    <row r="12" spans="2:5" ht="14.25">
      <c r="B12" s="42">
        <v>38</v>
      </c>
      <c r="C12" s="312" t="s">
        <v>657</v>
      </c>
      <c r="D12" s="5">
        <v>0</v>
      </c>
      <c r="E12" s="5">
        <v>3</v>
      </c>
    </row>
    <row r="13" spans="2:5" ht="14.25">
      <c r="B13" s="42">
        <v>25</v>
      </c>
      <c r="C13" s="312" t="s">
        <v>657</v>
      </c>
      <c r="D13" s="5">
        <v>0</v>
      </c>
      <c r="E13" s="5">
        <v>3</v>
      </c>
    </row>
    <row r="14" spans="2:5" ht="14.25">
      <c r="B14" s="42">
        <v>50</v>
      </c>
      <c r="C14" s="312" t="s">
        <v>657</v>
      </c>
      <c r="D14" s="5">
        <v>0</v>
      </c>
      <c r="E14" s="5">
        <v>3</v>
      </c>
    </row>
    <row r="15" spans="2:5" ht="14.25">
      <c r="B15" s="42">
        <v>75</v>
      </c>
      <c r="C15" s="312" t="s">
        <v>657</v>
      </c>
      <c r="D15" s="5">
        <v>0</v>
      </c>
      <c r="E15" s="5">
        <v>3</v>
      </c>
    </row>
    <row r="16" spans="2:5" ht="14.25">
      <c r="B16" s="42">
        <v>50</v>
      </c>
      <c r="C16" s="312" t="s">
        <v>657</v>
      </c>
      <c r="D16" s="5">
        <v>0</v>
      </c>
      <c r="E16" s="5">
        <v>3</v>
      </c>
    </row>
    <row r="17" spans="2:5" ht="14.25">
      <c r="B17" s="42">
        <v>25</v>
      </c>
      <c r="C17" s="312" t="s">
        <v>658</v>
      </c>
      <c r="D17" s="5">
        <v>0</v>
      </c>
      <c r="E17" s="5">
        <v>3</v>
      </c>
    </row>
    <row r="18" spans="2:5" ht="14.25">
      <c r="B18" s="42">
        <v>25</v>
      </c>
      <c r="C18" s="312" t="s">
        <v>658</v>
      </c>
      <c r="D18" s="5">
        <v>0</v>
      </c>
      <c r="E18" s="5">
        <v>3</v>
      </c>
    </row>
    <row r="19" spans="2:5" ht="14.25">
      <c r="B19" s="42">
        <v>50</v>
      </c>
      <c r="C19" s="312" t="s">
        <v>658</v>
      </c>
      <c r="D19" s="5">
        <v>0</v>
      </c>
      <c r="E19" s="5">
        <v>3</v>
      </c>
    </row>
    <row r="20" spans="2:5" ht="14.25">
      <c r="B20" s="42">
        <v>50</v>
      </c>
      <c r="C20" s="312" t="s">
        <v>658</v>
      </c>
      <c r="D20" s="5">
        <v>0</v>
      </c>
      <c r="E20" s="5">
        <v>3</v>
      </c>
    </row>
    <row r="21" spans="2:5" ht="14.25">
      <c r="B21" s="42">
        <v>75</v>
      </c>
      <c r="C21" s="312" t="s">
        <v>658</v>
      </c>
      <c r="D21" s="5">
        <v>0</v>
      </c>
      <c r="E21" s="5">
        <v>3</v>
      </c>
    </row>
    <row r="22" spans="2:5" ht="14.25">
      <c r="B22" s="42">
        <v>25</v>
      </c>
      <c r="C22" s="312" t="s">
        <v>656</v>
      </c>
      <c r="D22" s="5">
        <v>0</v>
      </c>
      <c r="E22" s="5">
        <v>3</v>
      </c>
    </row>
    <row r="23" spans="2:5" ht="14.25">
      <c r="B23" s="42">
        <v>50</v>
      </c>
      <c r="C23" s="312" t="s">
        <v>656</v>
      </c>
      <c r="D23" s="5">
        <v>0</v>
      </c>
      <c r="E23" s="5">
        <v>3</v>
      </c>
    </row>
    <row r="24" spans="2:5" ht="14.25">
      <c r="B24" s="42">
        <v>25</v>
      </c>
      <c r="C24" s="312" t="s">
        <v>584</v>
      </c>
      <c r="D24" s="5">
        <v>0</v>
      </c>
      <c r="E24" s="5">
        <v>3</v>
      </c>
    </row>
    <row r="25" spans="2:5" ht="14.25">
      <c r="B25" s="42">
        <v>50</v>
      </c>
      <c r="C25" s="312" t="s">
        <v>584</v>
      </c>
      <c r="D25" s="5">
        <v>0</v>
      </c>
      <c r="E25" s="5">
        <v>3</v>
      </c>
    </row>
    <row r="26" spans="2:5" ht="14.25">
      <c r="B26" s="42">
        <v>50</v>
      </c>
      <c r="C26" s="312" t="s">
        <v>898</v>
      </c>
      <c r="D26" s="5">
        <v>0</v>
      </c>
      <c r="E26" s="5">
        <v>3</v>
      </c>
    </row>
    <row r="27" spans="2:5" ht="14.25">
      <c r="B27" s="3">
        <v>50</v>
      </c>
      <c r="C27" s="312" t="s">
        <v>717</v>
      </c>
      <c r="D27" s="5">
        <v>0</v>
      </c>
      <c r="E27" s="5">
        <v>3</v>
      </c>
    </row>
    <row r="28" spans="2:5" ht="14.25">
      <c r="B28" s="42">
        <v>50</v>
      </c>
      <c r="C28" s="312" t="s">
        <v>660</v>
      </c>
      <c r="D28" s="5">
        <v>0</v>
      </c>
      <c r="E28" s="5">
        <v>3</v>
      </c>
    </row>
    <row r="29" spans="2:5" ht="14.25">
      <c r="B29" s="42">
        <v>25</v>
      </c>
      <c r="C29" s="312" t="s">
        <v>653</v>
      </c>
      <c r="D29" s="5">
        <v>0</v>
      </c>
      <c r="E29" s="5">
        <v>3</v>
      </c>
    </row>
    <row r="30" spans="2:5" ht="14.25">
      <c r="B30" s="42">
        <v>25</v>
      </c>
      <c r="C30" s="312" t="s">
        <v>653</v>
      </c>
      <c r="D30" s="5">
        <v>0</v>
      </c>
      <c r="E30" s="5">
        <v>3</v>
      </c>
    </row>
    <row r="31" spans="2:5" ht="14.25">
      <c r="B31" s="42">
        <v>25</v>
      </c>
      <c r="C31" s="312" t="s">
        <v>661</v>
      </c>
      <c r="D31" s="5">
        <v>0</v>
      </c>
      <c r="E31" s="5">
        <v>3</v>
      </c>
    </row>
    <row r="32" spans="2:5" ht="14.25">
      <c r="B32" s="42">
        <v>25</v>
      </c>
      <c r="C32" s="312" t="s">
        <v>661</v>
      </c>
      <c r="D32" s="5">
        <v>0</v>
      </c>
      <c r="E32" s="5">
        <v>3</v>
      </c>
    </row>
    <row r="33" spans="2:5" ht="14.25">
      <c r="B33" s="42">
        <v>25</v>
      </c>
      <c r="C33" s="312" t="s">
        <v>661</v>
      </c>
      <c r="D33" s="5">
        <v>0</v>
      </c>
      <c r="E33" s="5">
        <v>3</v>
      </c>
    </row>
    <row r="34" spans="2:5" ht="14.25">
      <c r="B34" s="42">
        <v>25</v>
      </c>
      <c r="C34" s="312" t="s">
        <v>661</v>
      </c>
      <c r="D34" s="5">
        <v>0</v>
      </c>
      <c r="E34" s="5">
        <v>3</v>
      </c>
    </row>
    <row r="35" spans="2:5" ht="14.25">
      <c r="B35" s="42">
        <v>38</v>
      </c>
      <c r="C35" s="312" t="s">
        <v>661</v>
      </c>
      <c r="D35" s="5">
        <v>0</v>
      </c>
      <c r="E35" s="5">
        <v>3</v>
      </c>
    </row>
    <row r="36" spans="2:5" ht="14.25">
      <c r="B36" s="42">
        <v>25</v>
      </c>
      <c r="C36" s="312" t="s">
        <v>661</v>
      </c>
      <c r="D36" s="5">
        <v>0</v>
      </c>
      <c r="E36" s="5">
        <v>3</v>
      </c>
    </row>
    <row r="37" spans="2:5" ht="14.25">
      <c r="B37" s="42">
        <v>50</v>
      </c>
      <c r="C37" s="312" t="s">
        <v>618</v>
      </c>
      <c r="D37" s="5">
        <v>0</v>
      </c>
      <c r="E37" s="5">
        <v>3</v>
      </c>
    </row>
    <row r="38" spans="2:5" ht="14.25">
      <c r="B38" s="42">
        <v>50</v>
      </c>
      <c r="C38" s="312" t="s">
        <v>618</v>
      </c>
      <c r="D38" s="5">
        <v>0</v>
      </c>
      <c r="E38" s="5">
        <v>3</v>
      </c>
    </row>
    <row r="39" spans="2:5" ht="14.25">
      <c r="B39" s="42">
        <v>75</v>
      </c>
      <c r="C39" s="312" t="s">
        <v>618</v>
      </c>
      <c r="D39" s="5">
        <v>0</v>
      </c>
      <c r="E39" s="5">
        <v>3</v>
      </c>
    </row>
    <row r="40" spans="2:5" ht="14.25">
      <c r="B40" s="42">
        <v>25</v>
      </c>
      <c r="C40" s="312" t="s">
        <v>719</v>
      </c>
      <c r="D40" s="5">
        <v>0</v>
      </c>
      <c r="E40" s="5">
        <v>3</v>
      </c>
    </row>
    <row r="41" spans="2:5" ht="14.25">
      <c r="B41" s="241">
        <v>50</v>
      </c>
      <c r="C41" s="312" t="s">
        <v>718</v>
      </c>
      <c r="D41" s="5">
        <v>0</v>
      </c>
      <c r="E41" s="5">
        <v>3</v>
      </c>
    </row>
    <row r="42" spans="2:5" ht="14.25">
      <c r="B42" s="42">
        <v>25</v>
      </c>
      <c r="C42" s="312" t="s">
        <v>844</v>
      </c>
      <c r="D42" s="5">
        <v>0</v>
      </c>
      <c r="E42" s="5">
        <v>5</v>
      </c>
    </row>
    <row r="43" spans="2:5">
      <c r="B43" s="42"/>
      <c r="C43" s="376"/>
      <c r="D43" s="5"/>
      <c r="E43" s="5"/>
    </row>
    <row r="44" spans="2:5">
      <c r="B44" s="42"/>
      <c r="C44" s="376"/>
      <c r="D44" s="5"/>
      <c r="E44" s="5"/>
    </row>
    <row r="45" spans="2:5">
      <c r="B45" s="377"/>
      <c r="C45" s="376"/>
      <c r="D45" s="5"/>
      <c r="E45" s="5"/>
    </row>
    <row r="46" spans="2:5">
      <c r="B46" s="377"/>
      <c r="C46" s="376"/>
      <c r="D46" s="5"/>
      <c r="E46" s="5"/>
    </row>
    <row r="47" spans="2:5">
      <c r="B47" s="377"/>
      <c r="C47" s="376"/>
      <c r="D47" s="5"/>
      <c r="E47" s="5"/>
    </row>
    <row r="48" spans="2:5">
      <c r="B48" s="42"/>
      <c r="C48" s="378"/>
      <c r="D48" s="5"/>
      <c r="E48" s="5"/>
    </row>
    <row r="49" spans="2:5">
      <c r="B49" s="42"/>
      <c r="C49" s="378"/>
      <c r="D49" s="5"/>
      <c r="E49" s="5"/>
    </row>
    <row r="50" spans="2:5">
      <c r="B50" s="377"/>
      <c r="C50" s="378"/>
      <c r="D50" s="5"/>
      <c r="E50" s="5"/>
    </row>
    <row r="51" spans="2:5">
      <c r="B51" s="377"/>
      <c r="C51" s="378"/>
      <c r="D51" s="5"/>
      <c r="E51" s="5"/>
    </row>
    <row r="52" spans="2:5">
      <c r="B52" s="377"/>
      <c r="C52" s="378"/>
      <c r="D52" s="5"/>
      <c r="E52" s="5"/>
    </row>
    <row r="53" spans="2:5">
      <c r="B53" s="377"/>
      <c r="C53" s="378"/>
      <c r="D53" s="5"/>
      <c r="E53" s="5"/>
    </row>
    <row r="54" spans="2:5">
      <c r="B54" s="377"/>
      <c r="C54" s="378"/>
      <c r="D54" s="5"/>
      <c r="E54" s="5"/>
    </row>
    <row r="55" spans="2:5">
      <c r="B55" s="377"/>
      <c r="C55" s="378"/>
      <c r="D55" s="5"/>
      <c r="E55" s="5"/>
    </row>
    <row r="56" spans="2:5">
      <c r="B56" s="42"/>
      <c r="C56" s="378"/>
      <c r="D56" s="5"/>
      <c r="E56" s="5"/>
    </row>
    <row r="57" spans="2:5">
      <c r="B57" s="377"/>
      <c r="C57" s="378"/>
      <c r="D57" s="5"/>
      <c r="E57" s="5"/>
    </row>
    <row r="58" spans="2:5">
      <c r="B58" s="377"/>
      <c r="C58" s="378"/>
      <c r="D58" s="5"/>
      <c r="E58" s="5"/>
    </row>
    <row r="59" spans="2:5">
      <c r="B59" s="996"/>
      <c r="C59" s="378"/>
      <c r="D59" s="5"/>
      <c r="E59" s="5"/>
    </row>
    <row r="60" spans="2:5">
      <c r="B60" s="996"/>
      <c r="C60" s="378"/>
      <c r="D60" s="5"/>
      <c r="E60" s="5"/>
    </row>
    <row r="61" spans="2:5">
      <c r="B61" s="377"/>
      <c r="C61" s="18"/>
      <c r="D61" s="5"/>
      <c r="E61" s="5"/>
    </row>
    <row r="62" spans="2:5">
      <c r="B62" s="42"/>
      <c r="C62" s="378"/>
      <c r="D62" s="5"/>
      <c r="E62" s="5"/>
    </row>
    <row r="63" spans="2:5">
      <c r="B63" s="377"/>
      <c r="C63" s="378"/>
      <c r="D63" s="5"/>
      <c r="E63" s="5"/>
    </row>
    <row r="64" spans="2:5">
      <c r="B64" s="42"/>
      <c r="C64" s="18"/>
      <c r="D64" s="5"/>
      <c r="E64" s="5"/>
    </row>
    <row r="65" spans="2:5">
      <c r="B65" s="377"/>
      <c r="C65" s="378"/>
      <c r="D65" s="5"/>
      <c r="E65" s="5"/>
    </row>
  </sheetData>
  <mergeCells count="1">
    <mergeCell ref="B59:B60"/>
  </mergeCells>
  <phoneticPr fontId="5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/>
  <dimension ref="B1:AA46"/>
  <sheetViews>
    <sheetView workbookViewId="0">
      <pane ySplit="3" topLeftCell="A4" activePane="bottomLeft" state="frozen"/>
      <selection pane="bottomLeft" activeCell="Y10" sqref="Y10"/>
    </sheetView>
  </sheetViews>
  <sheetFormatPr defaultRowHeight="13.5"/>
  <cols>
    <col min="1" max="1" width="2.125" customWidth="1"/>
    <col min="2" max="2" width="2.875" customWidth="1"/>
    <col min="3" max="3" width="11.625" style="292" bestFit="1" customWidth="1"/>
    <col min="5" max="5" width="23.375" customWidth="1"/>
    <col min="6" max="6" width="4.375" customWidth="1"/>
    <col min="7" max="8" width="7.25" customWidth="1"/>
    <col min="9" max="9" width="16.5" customWidth="1"/>
    <col min="10" max="14" width="9" style="79"/>
    <col min="15" max="15" width="11.625" bestFit="1" customWidth="1"/>
    <col min="16" max="16" width="2.5" customWidth="1"/>
    <col min="17" max="17" width="23.375" customWidth="1"/>
    <col min="18" max="18" width="4.375" customWidth="1"/>
    <col min="19" max="20" width="7.25" customWidth="1"/>
    <col min="21" max="21" width="4.875" bestFit="1" customWidth="1"/>
  </cols>
  <sheetData>
    <row r="1" spans="2:27" ht="14.25" thickBot="1">
      <c r="Q1" t="s">
        <v>587</v>
      </c>
    </row>
    <row r="2" spans="2:27" ht="14.25" thickTop="1">
      <c r="B2" s="1010" t="s">
        <v>426</v>
      </c>
      <c r="C2" s="1013" t="s">
        <v>387</v>
      </c>
      <c r="D2" s="1015" t="s">
        <v>388</v>
      </c>
      <c r="E2" s="1015" t="s">
        <v>389</v>
      </c>
      <c r="F2" s="1015" t="s">
        <v>390</v>
      </c>
      <c r="G2" s="1015" t="s">
        <v>319</v>
      </c>
      <c r="H2" s="1015" t="s">
        <v>320</v>
      </c>
      <c r="I2" s="1015" t="s">
        <v>391</v>
      </c>
      <c r="J2" s="1012" t="s">
        <v>386</v>
      </c>
      <c r="K2" s="1012"/>
      <c r="L2" s="1012"/>
      <c r="M2" s="1012"/>
      <c r="N2" s="1012"/>
      <c r="O2" s="174" t="s">
        <v>424</v>
      </c>
      <c r="Q2" s="997" t="s">
        <v>389</v>
      </c>
      <c r="R2" s="997" t="s">
        <v>390</v>
      </c>
      <c r="S2" s="997" t="s">
        <v>319</v>
      </c>
      <c r="T2" s="997" t="s">
        <v>320</v>
      </c>
      <c r="U2" s="997" t="s">
        <v>586</v>
      </c>
      <c r="V2" s="999" t="s">
        <v>386</v>
      </c>
      <c r="W2" s="1000"/>
      <c r="X2" s="1000"/>
      <c r="Y2" s="1000"/>
      <c r="Z2" s="1000"/>
      <c r="AA2" s="1001"/>
    </row>
    <row r="3" spans="2:27" ht="14.25" thickBot="1">
      <c r="B3" s="1011"/>
      <c r="C3" s="1014"/>
      <c r="D3" s="1016"/>
      <c r="E3" s="1016"/>
      <c r="F3" s="1016"/>
      <c r="G3" s="1016"/>
      <c r="H3" s="1016"/>
      <c r="I3" s="1016"/>
      <c r="J3" s="180" t="s">
        <v>392</v>
      </c>
      <c r="K3" s="180" t="s">
        <v>393</v>
      </c>
      <c r="L3" s="180" t="s">
        <v>394</v>
      </c>
      <c r="M3" s="180" t="s">
        <v>395</v>
      </c>
      <c r="N3" s="180" t="s">
        <v>396</v>
      </c>
      <c r="O3" s="181"/>
      <c r="Q3" s="998"/>
      <c r="R3" s="998"/>
      <c r="S3" s="998"/>
      <c r="T3" s="998"/>
      <c r="U3" s="997"/>
      <c r="V3" s="147" t="s">
        <v>392</v>
      </c>
      <c r="W3" s="147" t="s">
        <v>393</v>
      </c>
      <c r="X3" s="147" t="s">
        <v>394</v>
      </c>
      <c r="Y3" s="147" t="s">
        <v>395</v>
      </c>
      <c r="Z3" s="147" t="s">
        <v>396</v>
      </c>
      <c r="AA3" s="301" t="s">
        <v>594</v>
      </c>
    </row>
    <row r="4" spans="2:27" ht="14.25" thickTop="1">
      <c r="B4" s="179">
        <v>1</v>
      </c>
      <c r="C4" s="293">
        <v>44117</v>
      </c>
      <c r="D4" s="169">
        <v>3594585</v>
      </c>
      <c r="E4" s="170" t="s">
        <v>355</v>
      </c>
      <c r="F4" s="169">
        <v>50</v>
      </c>
      <c r="G4" s="169">
        <v>1120</v>
      </c>
      <c r="H4" s="169">
        <v>5000</v>
      </c>
      <c r="I4" s="172" t="s">
        <v>397</v>
      </c>
      <c r="J4" s="173">
        <v>586</v>
      </c>
      <c r="K4" s="173">
        <v>716</v>
      </c>
      <c r="L4" s="173">
        <v>429</v>
      </c>
      <c r="M4" s="173">
        <v>636</v>
      </c>
      <c r="N4" s="173">
        <v>715</v>
      </c>
      <c r="O4" s="178"/>
      <c r="Q4" s="4" t="s">
        <v>355</v>
      </c>
      <c r="R4" s="3">
        <v>25</v>
      </c>
      <c r="S4" s="3">
        <v>1000</v>
      </c>
      <c r="T4" s="3">
        <v>4000</v>
      </c>
      <c r="U4" s="5">
        <f t="shared" ref="U4:U23" si="0">COUNTIFS($E$4:$E$38,Q4,$F$4:$F$38,R4,$G$4:$G$38,S4)</f>
        <v>4</v>
      </c>
      <c r="V4" s="291">
        <f t="shared" ref="V4:V23" si="1">AVERAGEIFS(J$4:J$38,$E$4:$E$38,$Q4,$F$4:$F$38,$R4,$G$4:$G$38,$S4)</f>
        <v>427.5</v>
      </c>
      <c r="W4" s="291">
        <f t="shared" ref="W4:W23" si="2">AVERAGEIFS(K$4:K$38,$E$4:$E$38,$Q4,$F$4:$F$38,$R4,$G$4:$G$38,$S4)</f>
        <v>557</v>
      </c>
      <c r="X4" s="291">
        <f t="shared" ref="X4:X23" si="3">AVERAGEIFS(L$4:L$38,$E$4:$E$38,$Q4,$F$4:$F$38,$R4,$G$4:$G$38,$S4)</f>
        <v>560.25</v>
      </c>
      <c r="Y4" s="291">
        <f t="shared" ref="Y4:Y23" si="4">AVERAGEIFS(M$4:M$38,$E$4:$E$38,$Q4,$F$4:$F$38,$R4,$G$4:$G$38,$S4)</f>
        <v>521.5</v>
      </c>
      <c r="Z4" s="291">
        <f t="shared" ref="Z4:Z23" si="5">AVERAGEIFS(N$4:N$38,$E$4:$E$38,$Q4,$F$4:$F$38,$R4,$G$4:$G$38,$S4)</f>
        <v>408.75</v>
      </c>
      <c r="AA4" s="291">
        <f>AVERAGE(V4:Z4)</f>
        <v>495</v>
      </c>
    </row>
    <row r="5" spans="2:27">
      <c r="B5" s="175">
        <v>2</v>
      </c>
      <c r="C5" s="294">
        <v>44144</v>
      </c>
      <c r="D5" s="3">
        <v>3597390</v>
      </c>
      <c r="E5" s="4" t="s">
        <v>355</v>
      </c>
      <c r="F5" s="3">
        <v>50</v>
      </c>
      <c r="G5" s="3">
        <v>1120</v>
      </c>
      <c r="H5" s="3">
        <v>5000</v>
      </c>
      <c r="I5" s="8" t="s">
        <v>399</v>
      </c>
      <c r="J5" s="147">
        <v>594</v>
      </c>
      <c r="K5" s="147">
        <v>549</v>
      </c>
      <c r="L5" s="147">
        <v>598</v>
      </c>
      <c r="M5" s="147">
        <v>573</v>
      </c>
      <c r="N5" s="147">
        <v>567</v>
      </c>
      <c r="O5" s="176"/>
      <c r="Q5" s="4" t="s">
        <v>355</v>
      </c>
      <c r="R5" s="3">
        <v>50</v>
      </c>
      <c r="S5" s="3">
        <v>1120</v>
      </c>
      <c r="T5" s="3">
        <v>5000</v>
      </c>
      <c r="U5" s="5">
        <f t="shared" si="0"/>
        <v>6</v>
      </c>
      <c r="V5" s="291">
        <f t="shared" si="1"/>
        <v>531</v>
      </c>
      <c r="W5" s="291">
        <f t="shared" si="2"/>
        <v>553.66666666666663</v>
      </c>
      <c r="X5" s="291">
        <f t="shared" si="3"/>
        <v>514.33333333333337</v>
      </c>
      <c r="Y5" s="291">
        <f t="shared" si="4"/>
        <v>575.33333333333337</v>
      </c>
      <c r="Z5" s="291">
        <f t="shared" si="5"/>
        <v>570</v>
      </c>
      <c r="AA5" s="291">
        <f t="shared" ref="AA5:AA23" si="6">AVERAGE(V5:Z5)</f>
        <v>548.86666666666667</v>
      </c>
    </row>
    <row r="6" spans="2:27">
      <c r="B6" s="175">
        <v>3</v>
      </c>
      <c r="C6" s="294"/>
      <c r="D6" s="3">
        <v>3597390</v>
      </c>
      <c r="E6" s="4" t="s">
        <v>355</v>
      </c>
      <c r="F6" s="3">
        <v>50</v>
      </c>
      <c r="G6" s="3">
        <v>1120</v>
      </c>
      <c r="H6" s="3">
        <v>5000</v>
      </c>
      <c r="I6" s="8" t="s">
        <v>400</v>
      </c>
      <c r="J6" s="147">
        <v>400</v>
      </c>
      <c r="K6" s="147">
        <v>438</v>
      </c>
      <c r="L6" s="147">
        <v>393</v>
      </c>
      <c r="M6" s="147">
        <v>441</v>
      </c>
      <c r="N6" s="147">
        <v>415</v>
      </c>
      <c r="O6" s="176"/>
      <c r="Q6" s="4" t="s">
        <v>398</v>
      </c>
      <c r="R6" s="3">
        <v>50</v>
      </c>
      <c r="S6" s="3">
        <v>1120</v>
      </c>
      <c r="T6" s="5">
        <v>4000</v>
      </c>
      <c r="U6" s="5">
        <f t="shared" si="0"/>
        <v>7</v>
      </c>
      <c r="V6" s="291">
        <f t="shared" si="1"/>
        <v>641.14285714285711</v>
      </c>
      <c r="W6" s="291">
        <f t="shared" si="2"/>
        <v>661.85714285714289</v>
      </c>
      <c r="X6" s="291">
        <f t="shared" si="3"/>
        <v>655.85714285714289</v>
      </c>
      <c r="Y6" s="291">
        <f t="shared" si="4"/>
        <v>657</v>
      </c>
      <c r="Z6" s="291">
        <f t="shared" si="5"/>
        <v>657.57142857142856</v>
      </c>
      <c r="AA6" s="291">
        <f t="shared" si="6"/>
        <v>654.68571428571431</v>
      </c>
    </row>
    <row r="7" spans="2:27">
      <c r="B7" s="175">
        <v>4</v>
      </c>
      <c r="C7" s="294">
        <v>44145</v>
      </c>
      <c r="D7" s="3">
        <v>3597390</v>
      </c>
      <c r="E7" s="4" t="s">
        <v>355</v>
      </c>
      <c r="F7" s="3">
        <v>50</v>
      </c>
      <c r="G7" s="3">
        <v>1120</v>
      </c>
      <c r="H7" s="3">
        <v>5000</v>
      </c>
      <c r="I7" s="8" t="s">
        <v>401</v>
      </c>
      <c r="J7" s="147">
        <v>552</v>
      </c>
      <c r="K7" s="147">
        <v>565</v>
      </c>
      <c r="L7" s="147">
        <v>519</v>
      </c>
      <c r="M7" s="147">
        <v>581</v>
      </c>
      <c r="N7" s="147">
        <v>564</v>
      </c>
      <c r="O7" s="176"/>
      <c r="Q7" s="4" t="s">
        <v>303</v>
      </c>
      <c r="R7" s="5">
        <v>50</v>
      </c>
      <c r="S7" s="5">
        <v>1000</v>
      </c>
      <c r="T7" s="5">
        <v>4000</v>
      </c>
      <c r="U7" s="5">
        <f t="shared" si="0"/>
        <v>4</v>
      </c>
      <c r="V7" s="291">
        <f t="shared" si="1"/>
        <v>685.25</v>
      </c>
      <c r="W7" s="291">
        <f t="shared" si="2"/>
        <v>711.25</v>
      </c>
      <c r="X7" s="291">
        <f t="shared" si="3"/>
        <v>702.5</v>
      </c>
      <c r="Y7" s="291">
        <f t="shared" si="4"/>
        <v>644.75</v>
      </c>
      <c r="Z7" s="291">
        <f t="shared" si="5"/>
        <v>693.5</v>
      </c>
      <c r="AA7" s="291">
        <f t="shared" si="6"/>
        <v>687.45</v>
      </c>
    </row>
    <row r="8" spans="2:27">
      <c r="B8" s="175">
        <v>5</v>
      </c>
      <c r="C8" s="294"/>
      <c r="D8" s="3">
        <v>3597390</v>
      </c>
      <c r="E8" s="4" t="s">
        <v>355</v>
      </c>
      <c r="F8" s="3">
        <v>50</v>
      </c>
      <c r="G8" s="3">
        <v>1120</v>
      </c>
      <c r="H8" s="3">
        <v>5000</v>
      </c>
      <c r="I8" s="8" t="s">
        <v>402</v>
      </c>
      <c r="J8" s="147">
        <v>554</v>
      </c>
      <c r="K8" s="147">
        <v>556</v>
      </c>
      <c r="L8" s="147">
        <v>581</v>
      </c>
      <c r="M8" s="147">
        <v>560</v>
      </c>
      <c r="N8" s="147">
        <v>570</v>
      </c>
      <c r="O8" s="176"/>
      <c r="Q8" s="4" t="s">
        <v>356</v>
      </c>
      <c r="R8" s="3">
        <v>25</v>
      </c>
      <c r="S8" s="5">
        <v>1050</v>
      </c>
      <c r="T8" s="3">
        <v>4000</v>
      </c>
      <c r="U8" s="5">
        <f t="shared" si="0"/>
        <v>2</v>
      </c>
      <c r="V8" s="291">
        <f t="shared" si="1"/>
        <v>640.5</v>
      </c>
      <c r="W8" s="291">
        <f t="shared" si="2"/>
        <v>674.5</v>
      </c>
      <c r="X8" s="291">
        <f t="shared" si="3"/>
        <v>684</v>
      </c>
      <c r="Y8" s="291">
        <f t="shared" si="4"/>
        <v>666</v>
      </c>
      <c r="Z8" s="291">
        <f t="shared" si="5"/>
        <v>643</v>
      </c>
      <c r="AA8" s="291">
        <f t="shared" si="6"/>
        <v>661.6</v>
      </c>
    </row>
    <row r="9" spans="2:27" ht="14.25" thickBot="1">
      <c r="B9" s="183">
        <v>6</v>
      </c>
      <c r="C9" s="295"/>
      <c r="D9" s="67">
        <v>3597390</v>
      </c>
      <c r="E9" s="66" t="s">
        <v>355</v>
      </c>
      <c r="F9" s="67">
        <v>50</v>
      </c>
      <c r="G9" s="67">
        <v>1120</v>
      </c>
      <c r="H9" s="67">
        <v>5000</v>
      </c>
      <c r="I9" s="166" t="s">
        <v>403</v>
      </c>
      <c r="J9" s="167">
        <v>500</v>
      </c>
      <c r="K9" s="167">
        <v>498</v>
      </c>
      <c r="L9" s="167">
        <v>566</v>
      </c>
      <c r="M9" s="167">
        <v>661</v>
      </c>
      <c r="N9" s="167">
        <v>589</v>
      </c>
      <c r="O9" s="177"/>
      <c r="Q9" s="5" t="s">
        <v>421</v>
      </c>
      <c r="R9" s="5">
        <v>25</v>
      </c>
      <c r="S9" s="5">
        <v>1000</v>
      </c>
      <c r="T9" s="5">
        <v>6000</v>
      </c>
      <c r="U9" s="5">
        <f t="shared" si="0"/>
        <v>1</v>
      </c>
      <c r="V9" s="291">
        <f t="shared" si="1"/>
        <v>610</v>
      </c>
      <c r="W9" s="291">
        <f t="shared" si="2"/>
        <v>657</v>
      </c>
      <c r="X9" s="291">
        <f t="shared" si="3"/>
        <v>668</v>
      </c>
      <c r="Y9" s="291">
        <f t="shared" si="4"/>
        <v>670</v>
      </c>
      <c r="Z9" s="291">
        <f t="shared" si="5"/>
        <v>672</v>
      </c>
      <c r="AA9" s="291">
        <f t="shared" si="6"/>
        <v>655.4</v>
      </c>
    </row>
    <row r="10" spans="2:27">
      <c r="B10" s="184">
        <v>1</v>
      </c>
      <c r="C10" s="296">
        <v>44147</v>
      </c>
      <c r="D10" s="185">
        <v>3597383</v>
      </c>
      <c r="E10" s="186" t="s">
        <v>398</v>
      </c>
      <c r="F10" s="185">
        <v>50</v>
      </c>
      <c r="G10" s="185">
        <v>1120</v>
      </c>
      <c r="H10" s="187">
        <v>4000</v>
      </c>
      <c r="I10" s="188" t="s">
        <v>405</v>
      </c>
      <c r="J10" s="189">
        <v>666</v>
      </c>
      <c r="K10" s="189">
        <v>660</v>
      </c>
      <c r="L10" s="189">
        <v>627</v>
      </c>
      <c r="M10" s="189">
        <v>639</v>
      </c>
      <c r="N10" s="189">
        <v>623</v>
      </c>
      <c r="O10" s="190"/>
      <c r="Q10" s="5" t="s">
        <v>421</v>
      </c>
      <c r="R10" s="5">
        <v>25</v>
      </c>
      <c r="S10" s="5">
        <v>1100</v>
      </c>
      <c r="T10" s="5">
        <v>6000</v>
      </c>
      <c r="U10" s="5">
        <f t="shared" si="0"/>
        <v>2</v>
      </c>
      <c r="V10" s="291">
        <f t="shared" si="1"/>
        <v>617.5</v>
      </c>
      <c r="W10" s="291">
        <f t="shared" si="2"/>
        <v>680.5</v>
      </c>
      <c r="X10" s="291">
        <f t="shared" si="3"/>
        <v>696.5</v>
      </c>
      <c r="Y10" s="291">
        <f t="shared" si="4"/>
        <v>703</v>
      </c>
      <c r="Z10" s="291">
        <f t="shared" si="5"/>
        <v>647.5</v>
      </c>
      <c r="AA10" s="291">
        <f t="shared" si="6"/>
        <v>669</v>
      </c>
    </row>
    <row r="11" spans="2:27">
      <c r="B11" s="175">
        <v>2</v>
      </c>
      <c r="C11" s="294"/>
      <c r="D11" s="3">
        <v>3597383</v>
      </c>
      <c r="E11" s="4" t="s">
        <v>398</v>
      </c>
      <c r="F11" s="3">
        <v>50</v>
      </c>
      <c r="G11" s="3">
        <v>1120</v>
      </c>
      <c r="H11" s="5">
        <v>4000</v>
      </c>
      <c r="I11" s="8" t="s">
        <v>406</v>
      </c>
      <c r="J11" s="147">
        <v>629</v>
      </c>
      <c r="K11" s="147">
        <v>657</v>
      </c>
      <c r="L11" s="147">
        <v>665</v>
      </c>
      <c r="M11" s="147">
        <v>671</v>
      </c>
      <c r="N11" s="147">
        <v>646</v>
      </c>
      <c r="O11" s="176"/>
      <c r="Q11" s="4" t="s">
        <v>300</v>
      </c>
      <c r="R11" s="5">
        <v>38</v>
      </c>
      <c r="S11" s="5">
        <v>1075</v>
      </c>
      <c r="T11" s="5">
        <v>2800</v>
      </c>
      <c r="U11" s="5">
        <f t="shared" si="0"/>
        <v>2</v>
      </c>
      <c r="V11" s="291">
        <f t="shared" si="1"/>
        <v>666.5</v>
      </c>
      <c r="W11" s="291">
        <f t="shared" si="2"/>
        <v>727</v>
      </c>
      <c r="X11" s="291">
        <f t="shared" si="3"/>
        <v>657.5</v>
      </c>
      <c r="Y11" s="291">
        <f t="shared" si="4"/>
        <v>661.5</v>
      </c>
      <c r="Z11" s="291">
        <f t="shared" si="5"/>
        <v>628.5</v>
      </c>
      <c r="AA11" s="291">
        <f t="shared" si="6"/>
        <v>668.2</v>
      </c>
    </row>
    <row r="12" spans="2:27">
      <c r="B12" s="175">
        <v>3</v>
      </c>
      <c r="C12" s="294"/>
      <c r="D12" s="3">
        <v>3597383</v>
      </c>
      <c r="E12" s="4" t="s">
        <v>398</v>
      </c>
      <c r="F12" s="3">
        <v>50</v>
      </c>
      <c r="G12" s="3">
        <v>1120</v>
      </c>
      <c r="H12" s="5">
        <v>4000</v>
      </c>
      <c r="I12" s="8" t="s">
        <v>407</v>
      </c>
      <c r="J12" s="147">
        <v>657</v>
      </c>
      <c r="K12" s="147">
        <v>671</v>
      </c>
      <c r="L12" s="147">
        <v>645</v>
      </c>
      <c r="M12" s="147">
        <v>640</v>
      </c>
      <c r="N12" s="147">
        <v>654</v>
      </c>
      <c r="O12" s="176"/>
      <c r="Q12" s="4" t="s">
        <v>355</v>
      </c>
      <c r="R12" s="3">
        <v>25</v>
      </c>
      <c r="S12" s="3">
        <v>1120</v>
      </c>
      <c r="T12" s="3">
        <v>4000</v>
      </c>
      <c r="U12" s="5">
        <f t="shared" si="0"/>
        <v>1</v>
      </c>
      <c r="V12" s="291">
        <f t="shared" si="1"/>
        <v>351</v>
      </c>
      <c r="W12" s="291">
        <f t="shared" si="2"/>
        <v>345</v>
      </c>
      <c r="X12" s="291">
        <f t="shared" si="3"/>
        <v>365</v>
      </c>
      <c r="Y12" s="291">
        <f t="shared" si="4"/>
        <v>327</v>
      </c>
      <c r="Z12" s="291">
        <f t="shared" si="5"/>
        <v>303</v>
      </c>
      <c r="AA12" s="291">
        <f t="shared" si="6"/>
        <v>338.2</v>
      </c>
    </row>
    <row r="13" spans="2:27">
      <c r="B13" s="175">
        <v>4</v>
      </c>
      <c r="C13" s="294"/>
      <c r="D13" s="3">
        <v>3597383</v>
      </c>
      <c r="E13" s="4" t="s">
        <v>398</v>
      </c>
      <c r="F13" s="3">
        <v>50</v>
      </c>
      <c r="G13" s="3">
        <v>1120</v>
      </c>
      <c r="H13" s="5">
        <v>4000</v>
      </c>
      <c r="I13" s="8" t="s">
        <v>408</v>
      </c>
      <c r="J13" s="147">
        <v>649</v>
      </c>
      <c r="K13" s="147">
        <v>649</v>
      </c>
      <c r="L13" s="147">
        <v>660</v>
      </c>
      <c r="M13" s="147">
        <v>681</v>
      </c>
      <c r="N13" s="147">
        <v>680</v>
      </c>
      <c r="O13" s="176"/>
      <c r="Q13" s="5" t="s">
        <v>598</v>
      </c>
      <c r="R13" s="5">
        <v>12</v>
      </c>
      <c r="S13" s="5">
        <v>1000</v>
      </c>
      <c r="T13" s="5">
        <v>6000</v>
      </c>
      <c r="U13" s="5">
        <f t="shared" si="0"/>
        <v>2</v>
      </c>
      <c r="V13" s="291">
        <f t="shared" si="1"/>
        <v>697.5</v>
      </c>
      <c r="W13" s="291">
        <f t="shared" si="2"/>
        <v>740</v>
      </c>
      <c r="X13" s="291">
        <f t="shared" si="3"/>
        <v>746.5</v>
      </c>
      <c r="Y13" s="291">
        <f t="shared" si="4"/>
        <v>747</v>
      </c>
      <c r="Z13" s="291">
        <f t="shared" si="5"/>
        <v>730</v>
      </c>
      <c r="AA13" s="291">
        <f t="shared" si="6"/>
        <v>732.2</v>
      </c>
    </row>
    <row r="14" spans="2:27" ht="14.25" thickBot="1">
      <c r="B14" s="191">
        <v>5</v>
      </c>
      <c r="C14" s="297"/>
      <c r="D14" s="192">
        <v>3597383</v>
      </c>
      <c r="E14" s="193" t="s">
        <v>398</v>
      </c>
      <c r="F14" s="192">
        <v>50</v>
      </c>
      <c r="G14" s="192">
        <v>1120</v>
      </c>
      <c r="H14" s="194">
        <v>4000</v>
      </c>
      <c r="I14" s="195" t="s">
        <v>409</v>
      </c>
      <c r="J14" s="196">
        <v>632</v>
      </c>
      <c r="K14" s="196">
        <v>664</v>
      </c>
      <c r="L14" s="196">
        <v>670</v>
      </c>
      <c r="M14" s="196">
        <v>678</v>
      </c>
      <c r="N14" s="196">
        <v>649</v>
      </c>
      <c r="O14" s="197"/>
      <c r="Q14" s="5"/>
      <c r="R14" s="5"/>
      <c r="S14" s="5"/>
      <c r="T14" s="5"/>
      <c r="U14" s="5">
        <f t="shared" si="0"/>
        <v>0</v>
      </c>
      <c r="V14" s="291" t="e">
        <f t="shared" si="1"/>
        <v>#DIV/0!</v>
      </c>
      <c r="W14" s="291" t="e">
        <f t="shared" si="2"/>
        <v>#DIV/0!</v>
      </c>
      <c r="X14" s="291" t="e">
        <f t="shared" si="3"/>
        <v>#DIV/0!</v>
      </c>
      <c r="Y14" s="291" t="e">
        <f t="shared" si="4"/>
        <v>#DIV/0!</v>
      </c>
      <c r="Z14" s="291" t="e">
        <f t="shared" si="5"/>
        <v>#DIV/0!</v>
      </c>
      <c r="AA14" s="291" t="e">
        <f t="shared" si="6"/>
        <v>#DIV/0!</v>
      </c>
    </row>
    <row r="15" spans="2:27">
      <c r="B15" s="179">
        <v>1</v>
      </c>
      <c r="C15" s="293">
        <v>44151</v>
      </c>
      <c r="D15" s="169">
        <v>3597391</v>
      </c>
      <c r="E15" s="170" t="s">
        <v>303</v>
      </c>
      <c r="F15" s="171">
        <v>50</v>
      </c>
      <c r="G15" s="171">
        <v>1000</v>
      </c>
      <c r="H15" s="171">
        <v>4000</v>
      </c>
      <c r="I15" s="172" t="s">
        <v>410</v>
      </c>
      <c r="J15" s="173">
        <v>694</v>
      </c>
      <c r="K15" s="173">
        <v>698</v>
      </c>
      <c r="L15" s="173">
        <v>703</v>
      </c>
      <c r="M15" s="173">
        <v>695</v>
      </c>
      <c r="N15" s="173">
        <v>681</v>
      </c>
      <c r="O15" s="178"/>
      <c r="Q15" s="5"/>
      <c r="R15" s="5"/>
      <c r="S15" s="5"/>
      <c r="T15" s="5"/>
      <c r="U15" s="5">
        <f t="shared" si="0"/>
        <v>0</v>
      </c>
      <c r="V15" s="291" t="e">
        <f t="shared" si="1"/>
        <v>#DIV/0!</v>
      </c>
      <c r="W15" s="291" t="e">
        <f t="shared" si="2"/>
        <v>#DIV/0!</v>
      </c>
      <c r="X15" s="291" t="e">
        <f t="shared" si="3"/>
        <v>#DIV/0!</v>
      </c>
      <c r="Y15" s="291" t="e">
        <f t="shared" si="4"/>
        <v>#DIV/0!</v>
      </c>
      <c r="Z15" s="291" t="e">
        <f t="shared" si="5"/>
        <v>#DIV/0!</v>
      </c>
      <c r="AA15" s="291" t="e">
        <f t="shared" si="6"/>
        <v>#DIV/0!</v>
      </c>
    </row>
    <row r="16" spans="2:27">
      <c r="B16" s="175">
        <v>2</v>
      </c>
      <c r="C16" s="294"/>
      <c r="D16" s="3">
        <v>3597391</v>
      </c>
      <c r="E16" s="4" t="s">
        <v>303</v>
      </c>
      <c r="F16" s="5">
        <v>50</v>
      </c>
      <c r="G16" s="5">
        <v>1000</v>
      </c>
      <c r="H16" s="5">
        <v>4000</v>
      </c>
      <c r="I16" s="8" t="s">
        <v>411</v>
      </c>
      <c r="J16" s="147">
        <v>684</v>
      </c>
      <c r="K16" s="147">
        <v>716</v>
      </c>
      <c r="L16" s="147">
        <v>704</v>
      </c>
      <c r="M16" s="147">
        <v>434</v>
      </c>
      <c r="N16" s="147">
        <v>706</v>
      </c>
      <c r="O16" s="176"/>
      <c r="Q16" s="5"/>
      <c r="R16" s="5"/>
      <c r="S16" s="5"/>
      <c r="T16" s="5"/>
      <c r="U16" s="5">
        <f t="shared" si="0"/>
        <v>0</v>
      </c>
      <c r="V16" s="291" t="e">
        <f t="shared" si="1"/>
        <v>#DIV/0!</v>
      </c>
      <c r="W16" s="291" t="e">
        <f t="shared" si="2"/>
        <v>#DIV/0!</v>
      </c>
      <c r="X16" s="291" t="e">
        <f t="shared" si="3"/>
        <v>#DIV/0!</v>
      </c>
      <c r="Y16" s="291" t="e">
        <f t="shared" si="4"/>
        <v>#DIV/0!</v>
      </c>
      <c r="Z16" s="291" t="e">
        <f t="shared" si="5"/>
        <v>#DIV/0!</v>
      </c>
      <c r="AA16" s="291" t="e">
        <f t="shared" si="6"/>
        <v>#DIV/0!</v>
      </c>
    </row>
    <row r="17" spans="2:27">
      <c r="B17" s="175">
        <v>3</v>
      </c>
      <c r="C17" s="294"/>
      <c r="D17" s="3">
        <v>3597391</v>
      </c>
      <c r="E17" s="4" t="s">
        <v>303</v>
      </c>
      <c r="F17" s="5">
        <v>50</v>
      </c>
      <c r="G17" s="5">
        <v>1000</v>
      </c>
      <c r="H17" s="5">
        <v>4000</v>
      </c>
      <c r="I17" s="8" t="s">
        <v>412</v>
      </c>
      <c r="J17" s="147">
        <v>681</v>
      </c>
      <c r="K17" s="147">
        <v>714</v>
      </c>
      <c r="L17" s="147">
        <v>698</v>
      </c>
      <c r="M17" s="147">
        <v>750</v>
      </c>
      <c r="N17" s="147">
        <v>696</v>
      </c>
      <c r="O17" s="176"/>
      <c r="Q17" s="5"/>
      <c r="R17" s="5"/>
      <c r="S17" s="5"/>
      <c r="T17" s="5"/>
      <c r="U17" s="5">
        <f t="shared" si="0"/>
        <v>0</v>
      </c>
      <c r="V17" s="291" t="e">
        <f t="shared" si="1"/>
        <v>#DIV/0!</v>
      </c>
      <c r="W17" s="291" t="e">
        <f t="shared" si="2"/>
        <v>#DIV/0!</v>
      </c>
      <c r="X17" s="291" t="e">
        <f t="shared" si="3"/>
        <v>#DIV/0!</v>
      </c>
      <c r="Y17" s="291" t="e">
        <f t="shared" si="4"/>
        <v>#DIV/0!</v>
      </c>
      <c r="Z17" s="291" t="e">
        <f t="shared" si="5"/>
        <v>#DIV/0!</v>
      </c>
      <c r="AA17" s="291" t="e">
        <f t="shared" si="6"/>
        <v>#DIV/0!</v>
      </c>
    </row>
    <row r="18" spans="2:27" ht="14.25" thickBot="1">
      <c r="B18" s="198">
        <v>4</v>
      </c>
      <c r="C18" s="295"/>
      <c r="D18" s="67">
        <v>3597391</v>
      </c>
      <c r="E18" s="66" t="s">
        <v>303</v>
      </c>
      <c r="F18" s="168">
        <v>50</v>
      </c>
      <c r="G18" s="168">
        <v>1000</v>
      </c>
      <c r="H18" s="168">
        <v>4000</v>
      </c>
      <c r="I18" s="166" t="s">
        <v>413</v>
      </c>
      <c r="J18" s="167">
        <v>682</v>
      </c>
      <c r="K18" s="167">
        <v>717</v>
      </c>
      <c r="L18" s="167">
        <v>705</v>
      </c>
      <c r="M18" s="167">
        <v>700</v>
      </c>
      <c r="N18" s="167">
        <v>691</v>
      </c>
      <c r="O18" s="177"/>
      <c r="Q18" s="5"/>
      <c r="R18" s="5"/>
      <c r="S18" s="5"/>
      <c r="T18" s="5"/>
      <c r="U18" s="5">
        <f t="shared" si="0"/>
        <v>0</v>
      </c>
      <c r="V18" s="291" t="e">
        <f t="shared" si="1"/>
        <v>#DIV/0!</v>
      </c>
      <c r="W18" s="291" t="e">
        <f t="shared" si="2"/>
        <v>#DIV/0!</v>
      </c>
      <c r="X18" s="291" t="e">
        <f t="shared" si="3"/>
        <v>#DIV/0!</v>
      </c>
      <c r="Y18" s="291" t="e">
        <f t="shared" si="4"/>
        <v>#DIV/0!</v>
      </c>
      <c r="Z18" s="291" t="e">
        <f t="shared" si="5"/>
        <v>#DIV/0!</v>
      </c>
      <c r="AA18" s="291" t="e">
        <f t="shared" si="6"/>
        <v>#DIV/0!</v>
      </c>
    </row>
    <row r="19" spans="2:27">
      <c r="B19" s="184">
        <v>1</v>
      </c>
      <c r="C19" s="296">
        <v>44153</v>
      </c>
      <c r="D19" s="185">
        <v>3595211</v>
      </c>
      <c r="E19" s="186" t="s">
        <v>355</v>
      </c>
      <c r="F19" s="185">
        <v>25</v>
      </c>
      <c r="G19" s="185">
        <v>1000</v>
      </c>
      <c r="H19" s="185">
        <v>4000</v>
      </c>
      <c r="I19" s="188" t="s">
        <v>414</v>
      </c>
      <c r="J19" s="189">
        <v>407</v>
      </c>
      <c r="K19" s="189">
        <v>618</v>
      </c>
      <c r="L19" s="189">
        <v>623</v>
      </c>
      <c r="M19" s="189">
        <v>565</v>
      </c>
      <c r="N19" s="189">
        <v>417</v>
      </c>
      <c r="O19" s="190"/>
      <c r="Q19" s="5"/>
      <c r="R19" s="5"/>
      <c r="S19" s="5"/>
      <c r="T19" s="5"/>
      <c r="U19" s="5">
        <f t="shared" si="0"/>
        <v>0</v>
      </c>
      <c r="V19" s="291" t="e">
        <f t="shared" si="1"/>
        <v>#DIV/0!</v>
      </c>
      <c r="W19" s="291" t="e">
        <f t="shared" si="2"/>
        <v>#DIV/0!</v>
      </c>
      <c r="X19" s="291" t="e">
        <f t="shared" si="3"/>
        <v>#DIV/0!</v>
      </c>
      <c r="Y19" s="291" t="e">
        <f t="shared" si="4"/>
        <v>#DIV/0!</v>
      </c>
      <c r="Z19" s="291" t="e">
        <f t="shared" si="5"/>
        <v>#DIV/0!</v>
      </c>
      <c r="AA19" s="291" t="e">
        <f t="shared" si="6"/>
        <v>#DIV/0!</v>
      </c>
    </row>
    <row r="20" spans="2:27" ht="14.25" thickBot="1">
      <c r="B20" s="191">
        <v>2</v>
      </c>
      <c r="C20" s="297"/>
      <c r="D20" s="192">
        <v>3595211</v>
      </c>
      <c r="E20" s="193" t="s">
        <v>355</v>
      </c>
      <c r="F20" s="192">
        <v>25</v>
      </c>
      <c r="G20" s="192">
        <v>1000</v>
      </c>
      <c r="H20" s="192">
        <v>4000</v>
      </c>
      <c r="I20" s="195" t="s">
        <v>415</v>
      </c>
      <c r="J20" s="196">
        <v>381</v>
      </c>
      <c r="K20" s="196">
        <v>528</v>
      </c>
      <c r="L20" s="196">
        <v>549</v>
      </c>
      <c r="M20" s="196">
        <v>516</v>
      </c>
      <c r="N20" s="196">
        <v>418</v>
      </c>
      <c r="O20" s="197"/>
      <c r="Q20" s="5"/>
      <c r="R20" s="5"/>
      <c r="S20" s="5"/>
      <c r="T20" s="5"/>
      <c r="U20" s="5">
        <f t="shared" si="0"/>
        <v>0</v>
      </c>
      <c r="V20" s="291" t="e">
        <f t="shared" si="1"/>
        <v>#DIV/0!</v>
      </c>
      <c r="W20" s="291" t="e">
        <f t="shared" si="2"/>
        <v>#DIV/0!</v>
      </c>
      <c r="X20" s="291" t="e">
        <f t="shared" si="3"/>
        <v>#DIV/0!</v>
      </c>
      <c r="Y20" s="291" t="e">
        <f t="shared" si="4"/>
        <v>#DIV/0!</v>
      </c>
      <c r="Z20" s="291" t="e">
        <f t="shared" si="5"/>
        <v>#DIV/0!</v>
      </c>
      <c r="AA20" s="291" t="e">
        <f t="shared" si="6"/>
        <v>#DIV/0!</v>
      </c>
    </row>
    <row r="21" spans="2:27">
      <c r="B21" s="179">
        <v>1</v>
      </c>
      <c r="C21" s="293">
        <v>44155</v>
      </c>
      <c r="D21" s="169">
        <v>3597386</v>
      </c>
      <c r="E21" s="170" t="s">
        <v>356</v>
      </c>
      <c r="F21" s="169">
        <v>25</v>
      </c>
      <c r="G21" s="171">
        <v>1050</v>
      </c>
      <c r="H21" s="169">
        <v>4000</v>
      </c>
      <c r="I21" s="172" t="s">
        <v>417</v>
      </c>
      <c r="J21" s="173">
        <v>650</v>
      </c>
      <c r="K21" s="173">
        <v>680</v>
      </c>
      <c r="L21" s="173">
        <v>702</v>
      </c>
      <c r="M21" s="173">
        <v>667</v>
      </c>
      <c r="N21" s="173">
        <v>638</v>
      </c>
      <c r="O21" s="178"/>
      <c r="Q21" s="5"/>
      <c r="R21" s="5"/>
      <c r="S21" s="5"/>
      <c r="T21" s="5"/>
      <c r="U21" s="5">
        <f t="shared" si="0"/>
        <v>0</v>
      </c>
      <c r="V21" s="291" t="e">
        <f t="shared" si="1"/>
        <v>#DIV/0!</v>
      </c>
      <c r="W21" s="291" t="e">
        <f t="shared" si="2"/>
        <v>#DIV/0!</v>
      </c>
      <c r="X21" s="291" t="e">
        <f t="shared" si="3"/>
        <v>#DIV/0!</v>
      </c>
      <c r="Y21" s="291" t="e">
        <f t="shared" si="4"/>
        <v>#DIV/0!</v>
      </c>
      <c r="Z21" s="291" t="e">
        <f t="shared" si="5"/>
        <v>#DIV/0!</v>
      </c>
      <c r="AA21" s="291" t="e">
        <f t="shared" si="6"/>
        <v>#DIV/0!</v>
      </c>
    </row>
    <row r="22" spans="2:27" ht="14.25" thickBot="1">
      <c r="B22" s="198">
        <v>2</v>
      </c>
      <c r="C22" s="295"/>
      <c r="D22" s="67">
        <v>3597386</v>
      </c>
      <c r="E22" s="66" t="s">
        <v>356</v>
      </c>
      <c r="F22" s="168">
        <v>25</v>
      </c>
      <c r="G22" s="168">
        <v>1050</v>
      </c>
      <c r="H22" s="67">
        <v>4000</v>
      </c>
      <c r="I22" s="166" t="s">
        <v>418</v>
      </c>
      <c r="J22" s="167">
        <v>631</v>
      </c>
      <c r="K22" s="167">
        <v>669</v>
      </c>
      <c r="L22" s="167">
        <v>666</v>
      </c>
      <c r="M22" s="167">
        <v>665</v>
      </c>
      <c r="N22" s="167">
        <v>648</v>
      </c>
      <c r="O22" s="177"/>
      <c r="Q22" s="5"/>
      <c r="R22" s="5"/>
      <c r="S22" s="5"/>
      <c r="T22" s="5"/>
      <c r="U22" s="5">
        <f t="shared" si="0"/>
        <v>0</v>
      </c>
      <c r="V22" s="291" t="e">
        <f t="shared" si="1"/>
        <v>#DIV/0!</v>
      </c>
      <c r="W22" s="291" t="e">
        <f t="shared" si="2"/>
        <v>#DIV/0!</v>
      </c>
      <c r="X22" s="291" t="e">
        <f t="shared" si="3"/>
        <v>#DIV/0!</v>
      </c>
      <c r="Y22" s="291" t="e">
        <f t="shared" si="4"/>
        <v>#DIV/0!</v>
      </c>
      <c r="Z22" s="291" t="e">
        <f t="shared" si="5"/>
        <v>#DIV/0!</v>
      </c>
      <c r="AA22" s="291" t="e">
        <f t="shared" si="6"/>
        <v>#DIV/0!</v>
      </c>
    </row>
    <row r="23" spans="2:27">
      <c r="B23" s="184">
        <v>1</v>
      </c>
      <c r="C23" s="296">
        <v>44158</v>
      </c>
      <c r="D23" s="185">
        <v>3597395</v>
      </c>
      <c r="E23" s="187" t="s">
        <v>421</v>
      </c>
      <c r="F23" s="187">
        <v>25</v>
      </c>
      <c r="G23" s="187">
        <v>1100</v>
      </c>
      <c r="H23" s="187">
        <v>6000</v>
      </c>
      <c r="I23" s="188" t="s">
        <v>419</v>
      </c>
      <c r="J23" s="189">
        <v>582</v>
      </c>
      <c r="K23" s="189">
        <v>668</v>
      </c>
      <c r="L23" s="189">
        <v>683</v>
      </c>
      <c r="M23" s="189">
        <v>695</v>
      </c>
      <c r="N23" s="189">
        <v>681</v>
      </c>
      <c r="O23" s="190"/>
      <c r="Q23" s="5"/>
      <c r="R23" s="5"/>
      <c r="S23" s="5"/>
      <c r="T23" s="5"/>
      <c r="U23" s="5">
        <f t="shared" si="0"/>
        <v>0</v>
      </c>
      <c r="V23" s="291" t="e">
        <f t="shared" si="1"/>
        <v>#DIV/0!</v>
      </c>
      <c r="W23" s="291" t="e">
        <f t="shared" si="2"/>
        <v>#DIV/0!</v>
      </c>
      <c r="X23" s="291" t="e">
        <f t="shared" si="3"/>
        <v>#DIV/0!</v>
      </c>
      <c r="Y23" s="291" t="e">
        <f t="shared" si="4"/>
        <v>#DIV/0!</v>
      </c>
      <c r="Z23" s="291" t="e">
        <f t="shared" si="5"/>
        <v>#DIV/0!</v>
      </c>
      <c r="AA23" s="291" t="e">
        <f t="shared" si="6"/>
        <v>#DIV/0!</v>
      </c>
    </row>
    <row r="24" spans="2:27" ht="14.25" thickBot="1">
      <c r="B24" s="191">
        <v>2</v>
      </c>
      <c r="C24" s="297"/>
      <c r="D24" s="192">
        <v>3597395</v>
      </c>
      <c r="E24" s="194" t="s">
        <v>421</v>
      </c>
      <c r="F24" s="194">
        <v>25</v>
      </c>
      <c r="G24" s="194">
        <v>1100</v>
      </c>
      <c r="H24" s="194">
        <v>6000</v>
      </c>
      <c r="I24" s="195" t="s">
        <v>420</v>
      </c>
      <c r="J24" s="196">
        <v>653</v>
      </c>
      <c r="K24" s="196">
        <v>693</v>
      </c>
      <c r="L24" s="196">
        <v>710</v>
      </c>
      <c r="M24" s="196">
        <v>711</v>
      </c>
      <c r="N24" s="196">
        <v>614</v>
      </c>
      <c r="O24" s="197"/>
    </row>
    <row r="25" spans="2:27">
      <c r="B25" s="179">
        <v>1</v>
      </c>
      <c r="C25" s="293">
        <v>44159</v>
      </c>
      <c r="D25" s="169">
        <v>3597379</v>
      </c>
      <c r="E25" s="170" t="s">
        <v>365</v>
      </c>
      <c r="F25" s="171">
        <v>38</v>
      </c>
      <c r="G25" s="171">
        <v>1075</v>
      </c>
      <c r="H25" s="171">
        <v>2800</v>
      </c>
      <c r="I25" s="172" t="s">
        <v>422</v>
      </c>
      <c r="J25" s="173">
        <v>666</v>
      </c>
      <c r="K25" s="173">
        <v>736</v>
      </c>
      <c r="L25" s="173">
        <v>673</v>
      </c>
      <c r="M25" s="173">
        <v>652</v>
      </c>
      <c r="N25" s="173">
        <v>639</v>
      </c>
      <c r="O25" s="182" t="s">
        <v>425</v>
      </c>
    </row>
    <row r="26" spans="2:27" ht="14.25" thickBot="1">
      <c r="B26" s="191">
        <v>2</v>
      </c>
      <c r="C26" s="297"/>
      <c r="D26" s="192">
        <v>3597379</v>
      </c>
      <c r="E26" s="193" t="s">
        <v>365</v>
      </c>
      <c r="F26" s="194">
        <v>38</v>
      </c>
      <c r="G26" s="194">
        <v>1075</v>
      </c>
      <c r="H26" s="194">
        <v>2800</v>
      </c>
      <c r="I26" s="195" t="s">
        <v>423</v>
      </c>
      <c r="J26" s="196">
        <v>667</v>
      </c>
      <c r="K26" s="196">
        <v>718</v>
      </c>
      <c r="L26" s="196">
        <v>642</v>
      </c>
      <c r="M26" s="196">
        <v>671</v>
      </c>
      <c r="N26" s="196">
        <v>618</v>
      </c>
      <c r="O26" s="199" t="s">
        <v>425</v>
      </c>
    </row>
    <row r="27" spans="2:27">
      <c r="B27" s="175"/>
      <c r="C27" s="294">
        <v>44397</v>
      </c>
      <c r="D27" s="5">
        <v>3622078</v>
      </c>
      <c r="E27" s="4" t="s">
        <v>398</v>
      </c>
      <c r="F27" s="3">
        <v>50</v>
      </c>
      <c r="G27" s="3">
        <v>1120</v>
      </c>
      <c r="H27" s="5">
        <v>4000</v>
      </c>
      <c r="I27" s="298" t="s">
        <v>589</v>
      </c>
      <c r="J27" s="147">
        <v>644</v>
      </c>
      <c r="K27" s="147">
        <v>664</v>
      </c>
      <c r="L27" s="147">
        <v>653</v>
      </c>
      <c r="M27" s="147">
        <v>659</v>
      </c>
      <c r="N27" s="147">
        <v>654</v>
      </c>
      <c r="O27" s="176"/>
    </row>
    <row r="28" spans="2:27" ht="14.25" thickBot="1">
      <c r="B28" s="175"/>
      <c r="C28" s="295"/>
      <c r="D28" s="168">
        <v>3622078</v>
      </c>
      <c r="E28" s="66" t="s">
        <v>398</v>
      </c>
      <c r="F28" s="67">
        <v>50</v>
      </c>
      <c r="G28" s="67">
        <v>1120</v>
      </c>
      <c r="H28" s="168">
        <v>4000</v>
      </c>
      <c r="I28" s="299" t="s">
        <v>589</v>
      </c>
      <c r="J28" s="167">
        <v>611</v>
      </c>
      <c r="K28" s="167">
        <v>668</v>
      </c>
      <c r="L28" s="167">
        <v>671</v>
      </c>
      <c r="M28" s="167">
        <v>631</v>
      </c>
      <c r="N28" s="167">
        <v>697</v>
      </c>
      <c r="O28" s="177"/>
    </row>
    <row r="29" spans="2:27">
      <c r="B29" s="175"/>
      <c r="C29" s="296">
        <v>44406</v>
      </c>
      <c r="D29" s="187">
        <v>3622084</v>
      </c>
      <c r="E29" s="187" t="s">
        <v>590</v>
      </c>
      <c r="F29" s="187">
        <v>25</v>
      </c>
      <c r="G29" s="187">
        <v>1000</v>
      </c>
      <c r="H29" s="187">
        <v>4000</v>
      </c>
      <c r="I29" s="300" t="s">
        <v>591</v>
      </c>
      <c r="J29" s="189">
        <v>444</v>
      </c>
      <c r="K29" s="189">
        <v>565</v>
      </c>
      <c r="L29" s="189">
        <v>571</v>
      </c>
      <c r="M29" s="189">
        <v>556</v>
      </c>
      <c r="N29" s="189">
        <v>407</v>
      </c>
      <c r="O29" s="190"/>
    </row>
    <row r="30" spans="2:27" ht="14.25" thickBot="1">
      <c r="B30" s="175"/>
      <c r="C30" s="294"/>
      <c r="D30" s="5">
        <v>3622084</v>
      </c>
      <c r="E30" s="5" t="s">
        <v>590</v>
      </c>
      <c r="F30" s="5">
        <v>25</v>
      </c>
      <c r="G30" s="5">
        <v>1000</v>
      </c>
      <c r="H30" s="5">
        <v>4000</v>
      </c>
      <c r="I30" s="298" t="s">
        <v>592</v>
      </c>
      <c r="J30" s="147">
        <v>478</v>
      </c>
      <c r="K30" s="147">
        <v>517</v>
      </c>
      <c r="L30" s="147">
        <v>498</v>
      </c>
      <c r="M30" s="147">
        <v>449</v>
      </c>
      <c r="N30" s="147">
        <v>393</v>
      </c>
      <c r="O30" s="176"/>
    </row>
    <row r="31" spans="2:27" ht="14.25" thickBot="1">
      <c r="B31" s="184"/>
      <c r="C31" s="296">
        <v>44407</v>
      </c>
      <c r="D31" s="187">
        <v>3622091</v>
      </c>
      <c r="E31" s="187" t="s">
        <v>421</v>
      </c>
      <c r="F31" s="187">
        <v>25</v>
      </c>
      <c r="G31" s="187">
        <v>1000</v>
      </c>
      <c r="H31" s="187">
        <v>6000</v>
      </c>
      <c r="I31" s="300" t="s">
        <v>593</v>
      </c>
      <c r="J31" s="189">
        <v>610</v>
      </c>
      <c r="K31" s="189">
        <v>657</v>
      </c>
      <c r="L31" s="189">
        <v>668</v>
      </c>
      <c r="M31" s="189">
        <v>670</v>
      </c>
      <c r="N31" s="189">
        <v>672</v>
      </c>
      <c r="O31" s="190"/>
    </row>
    <row r="32" spans="2:27" ht="14.25" thickBot="1">
      <c r="B32" s="175"/>
      <c r="C32" s="296">
        <v>44410</v>
      </c>
      <c r="D32" s="187">
        <v>3622085</v>
      </c>
      <c r="E32" s="187" t="s">
        <v>590</v>
      </c>
      <c r="F32" s="187">
        <v>25</v>
      </c>
      <c r="G32" s="187">
        <v>1120</v>
      </c>
      <c r="H32" s="187">
        <v>4000</v>
      </c>
      <c r="I32" s="300" t="s">
        <v>595</v>
      </c>
      <c r="J32" s="147">
        <v>351</v>
      </c>
      <c r="K32" s="147">
        <v>345</v>
      </c>
      <c r="L32" s="147">
        <v>365</v>
      </c>
      <c r="M32" s="147">
        <v>327</v>
      </c>
      <c r="N32" s="147">
        <v>303</v>
      </c>
      <c r="O32" s="176"/>
    </row>
    <row r="33" spans="2:15">
      <c r="B33" s="184"/>
      <c r="C33" s="296">
        <v>44417</v>
      </c>
      <c r="D33" s="187">
        <v>3627225</v>
      </c>
      <c r="E33" s="187" t="s">
        <v>598</v>
      </c>
      <c r="F33" s="187">
        <v>12</v>
      </c>
      <c r="G33" s="187">
        <v>1000</v>
      </c>
      <c r="H33" s="187">
        <v>6000</v>
      </c>
      <c r="I33" s="300" t="s">
        <v>599</v>
      </c>
      <c r="J33" s="189">
        <v>703</v>
      </c>
      <c r="K33" s="189">
        <v>734</v>
      </c>
      <c r="L33" s="189">
        <v>757</v>
      </c>
      <c r="M33" s="189">
        <v>747</v>
      </c>
      <c r="N33" s="189">
        <v>730</v>
      </c>
      <c r="O33" s="190"/>
    </row>
    <row r="34" spans="2:15">
      <c r="B34" s="175"/>
      <c r="C34" s="294"/>
      <c r="D34" s="5">
        <v>3627225</v>
      </c>
      <c r="E34" s="5" t="s">
        <v>598</v>
      </c>
      <c r="F34" s="5">
        <v>12</v>
      </c>
      <c r="G34" s="5">
        <v>1000</v>
      </c>
      <c r="H34" s="5">
        <v>6000</v>
      </c>
      <c r="I34" s="298" t="s">
        <v>600</v>
      </c>
      <c r="J34" s="147">
        <v>692</v>
      </c>
      <c r="K34" s="147">
        <v>746</v>
      </c>
      <c r="L34" s="147">
        <v>736</v>
      </c>
      <c r="M34" s="147">
        <v>747</v>
      </c>
      <c r="N34" s="147">
        <v>730</v>
      </c>
      <c r="O34" s="176"/>
    </row>
    <row r="35" spans="2:15">
      <c r="B35" s="175"/>
      <c r="C35" s="294"/>
      <c r="D35" s="5"/>
      <c r="E35" s="5"/>
      <c r="F35" s="5"/>
      <c r="G35" s="5"/>
      <c r="H35" s="5"/>
      <c r="I35" s="298"/>
      <c r="J35" s="147"/>
      <c r="K35" s="147"/>
      <c r="L35" s="147"/>
      <c r="M35" s="147"/>
      <c r="N35" s="147"/>
      <c r="O35" s="176"/>
    </row>
    <row r="36" spans="2:15">
      <c r="B36" s="175"/>
      <c r="C36" s="294"/>
      <c r="D36" s="5"/>
      <c r="E36" s="5"/>
      <c r="F36" s="5"/>
      <c r="G36" s="5"/>
      <c r="H36" s="5"/>
      <c r="I36" s="298"/>
      <c r="J36" s="147"/>
      <c r="K36" s="147"/>
      <c r="L36" s="147"/>
      <c r="M36" s="147"/>
      <c r="N36" s="147"/>
      <c r="O36" s="176"/>
    </row>
    <row r="37" spans="2:15">
      <c r="B37" s="175"/>
      <c r="C37" s="294"/>
      <c r="D37" s="5"/>
      <c r="E37" s="5"/>
      <c r="F37" s="5"/>
      <c r="G37" s="5"/>
      <c r="H37" s="5"/>
      <c r="I37" s="298"/>
      <c r="J37" s="147"/>
      <c r="K37" s="147"/>
      <c r="L37" s="147"/>
      <c r="M37" s="147"/>
      <c r="N37" s="147"/>
      <c r="O37" s="176"/>
    </row>
    <row r="38" spans="2:15">
      <c r="B38" s="175"/>
      <c r="C38" s="294"/>
      <c r="D38" s="5"/>
      <c r="E38" s="5"/>
      <c r="F38" s="5"/>
      <c r="G38" s="5"/>
      <c r="H38" s="5"/>
      <c r="I38" s="298"/>
      <c r="J38" s="147"/>
      <c r="K38" s="147"/>
      <c r="L38" s="147"/>
      <c r="M38" s="147"/>
      <c r="N38" s="147"/>
      <c r="O38" s="176"/>
    </row>
    <row r="44" spans="2:15" ht="14.25" thickBot="1"/>
    <row r="45" spans="2:15">
      <c r="B45" s="179"/>
      <c r="C45" s="1002">
        <v>44202</v>
      </c>
      <c r="D45" s="1006" t="s">
        <v>471</v>
      </c>
      <c r="E45" s="1007"/>
      <c r="F45" s="171">
        <v>25</v>
      </c>
      <c r="G45" s="171">
        <v>1120</v>
      </c>
      <c r="H45" s="171">
        <v>1690</v>
      </c>
      <c r="I45" s="1004" t="s">
        <v>472</v>
      </c>
      <c r="J45" s="173">
        <v>679</v>
      </c>
      <c r="K45" s="173">
        <v>670</v>
      </c>
      <c r="L45" s="173">
        <v>683</v>
      </c>
      <c r="M45" s="173">
        <v>671</v>
      </c>
      <c r="N45" s="173">
        <v>649</v>
      </c>
      <c r="O45" s="178" t="s">
        <v>473</v>
      </c>
    </row>
    <row r="46" spans="2:15">
      <c r="B46" s="175"/>
      <c r="C46" s="1003"/>
      <c r="D46" s="1008"/>
      <c r="E46" s="1009"/>
      <c r="F46" s="5">
        <v>25</v>
      </c>
      <c r="G46" s="171">
        <v>1120</v>
      </c>
      <c r="H46" s="171">
        <v>1690</v>
      </c>
      <c r="I46" s="1005"/>
      <c r="J46" s="147">
        <v>632</v>
      </c>
      <c r="K46" s="147">
        <v>661</v>
      </c>
      <c r="L46" s="147">
        <v>637</v>
      </c>
      <c r="M46" s="147">
        <v>624</v>
      </c>
      <c r="N46" s="147">
        <v>673</v>
      </c>
      <c r="O46" s="178" t="s">
        <v>474</v>
      </c>
    </row>
  </sheetData>
  <mergeCells count="18">
    <mergeCell ref="B2:B3"/>
    <mergeCell ref="J2:N2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AA2"/>
    <mergeCell ref="C45:C46"/>
    <mergeCell ref="I45:I46"/>
    <mergeCell ref="D45:E46"/>
    <mergeCell ref="Q2:Q3"/>
    <mergeCell ref="R2:R3"/>
    <mergeCell ref="S2:S3"/>
  </mergeCells>
  <phoneticPr fontId="5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9</vt:i4>
      </vt:variant>
    </vt:vector>
  </HeadingPairs>
  <TitlesOfParts>
    <vt:vector size="28" baseType="lpstr">
      <vt:lpstr>銀艶仕掛記録表</vt:lpstr>
      <vt:lpstr>ｽﾘｯﾄ作業日誌</vt:lpstr>
      <vt:lpstr>S5</vt:lpstr>
      <vt:lpstr>依頼内容</vt:lpstr>
      <vt:lpstr>不具合書①</vt:lpstr>
      <vt:lpstr>巻芯リード除外リスト</vt:lpstr>
      <vt:lpstr>不具合書（手打ち）</vt:lpstr>
      <vt:lpstr>製造伝票マスタ</vt:lpstr>
      <vt:lpstr>新外観チェック表</vt:lpstr>
      <vt:lpstr>箱戻し添付用紙</vt:lpstr>
      <vt:lpstr>ｹｰｽ再利用</vt:lpstr>
      <vt:lpstr>㊙1</vt:lpstr>
      <vt:lpstr>製造伝票 (原紙)</vt:lpstr>
      <vt:lpstr>S5条件</vt:lpstr>
      <vt:lpstr>新外観チェック巻き足し</vt:lpstr>
      <vt:lpstr>マスタ</vt:lpstr>
      <vt:lpstr>勤務</vt:lpstr>
      <vt:lpstr>製品幅マスタ</vt:lpstr>
      <vt:lpstr>巻き硬度</vt:lpstr>
      <vt:lpstr>S5条件!Print_Area</vt:lpstr>
      <vt:lpstr>ｹｰｽ再利用!Print_Area</vt:lpstr>
      <vt:lpstr>ｽﾘｯﾄ作業日誌!Print_Area</vt:lpstr>
      <vt:lpstr>新外観チェック表!Print_Area</vt:lpstr>
      <vt:lpstr>'製造伝票 (原紙)'!Print_Area</vt:lpstr>
      <vt:lpstr>製造伝票マスタ!Print_Area</vt:lpstr>
      <vt:lpstr>箱戻し添付用紙!Print_Area</vt:lpstr>
      <vt:lpstr>'不具合書（手打ち）'!Print_Area</vt:lpstr>
      <vt:lpstr>不具合書①!Print_Area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シフトリーダー</dc:creator>
  <cp:lastModifiedBy>福島CO生産 スリット F305</cp:lastModifiedBy>
  <cp:lastPrinted>2025-06-09T02:27:22Z</cp:lastPrinted>
  <dcterms:created xsi:type="dcterms:W3CDTF">2023-11-16T05:18:38Z</dcterms:created>
  <dcterms:modified xsi:type="dcterms:W3CDTF">2025-06-09T03:32:13Z</dcterms:modified>
</cp:coreProperties>
</file>