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木下直之\Desktop\"/>
    </mc:Choice>
  </mc:AlternateContent>
  <xr:revisionPtr revIDLastSave="0" documentId="13_ncr:1_{C08FD29E-75EF-4B96-BB78-0E13AF25C3B1}" xr6:coauthVersionLast="47" xr6:coauthVersionMax="47" xr10:uidLastSave="{00000000-0000-0000-0000-000000000000}"/>
  <bookViews>
    <workbookView xWindow="-120" yWindow="-120" windowWidth="29040" windowHeight="15840" xr2:uid="{CDAB9C20-E158-47D0-880D-6579E879AE88}"/>
  </bookViews>
  <sheets>
    <sheet name="依頼内容" sheetId="25" r:id="rId1"/>
    <sheet name="入力用1" sheetId="4" r:id="rId2"/>
    <sheet name="入力用 2" sheetId="16" state="hidden" r:id="rId3"/>
    <sheet name="入力用3" sheetId="17" state="hidden" r:id="rId4"/>
    <sheet name="入力用4" sheetId="18" state="hidden" r:id="rId5"/>
    <sheet name="入力用5" sheetId="19" state="hidden" r:id="rId6"/>
    <sheet name="入力用6" sheetId="20" state="hidden" r:id="rId7"/>
    <sheet name="入力用7" sheetId="21" state="hidden" r:id="rId8"/>
    <sheet name="入力用8" sheetId="22" state="hidden" r:id="rId9"/>
    <sheet name="入力用9" sheetId="23" state="hidden" r:id="rId10"/>
    <sheet name="入力用10" sheetId="24" state="hidden" r:id="rId11"/>
    <sheet name="プルダウン項目HTML作成" sheetId="15" r:id="rId12"/>
    <sheet name="CSV貼りつけ用" sheetId="3" r:id="rId13"/>
  </sheets>
  <definedNames>
    <definedName name="_xlnm.Print_Area" localSheetId="1">入力用1!$A$1:$E$39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2" i="4" l="1"/>
  <c r="I24" i="4"/>
  <c r="H31" i="4"/>
  <c r="H30" i="4"/>
  <c r="H22" i="4"/>
  <c r="H37" i="4"/>
  <c r="I32" i="4"/>
  <c r="H35" i="4"/>
  <c r="H33" i="4"/>
  <c r="H29" i="4"/>
  <c r="H7" i="4"/>
  <c r="H39" i="4"/>
  <c r="H38" i="4"/>
  <c r="H36" i="4"/>
  <c r="H32" i="4"/>
  <c r="H28" i="4"/>
  <c r="H27" i="4"/>
  <c r="H26" i="4"/>
  <c r="H25" i="4"/>
  <c r="H24" i="4"/>
  <c r="H17" i="4"/>
  <c r="H16" i="4"/>
  <c r="H14" i="4"/>
  <c r="H13" i="4"/>
  <c r="H11" i="4"/>
  <c r="H10" i="4"/>
  <c r="H9" i="4"/>
  <c r="H8" i="4"/>
  <c r="H6" i="4"/>
  <c r="H15" i="4"/>
  <c r="K3" i="3"/>
  <c r="I36" i="4" l="1"/>
  <c r="K2" i="3" s="1"/>
  <c r="I10" i="4"/>
  <c r="G2" i="3" s="1"/>
  <c r="J2" i="3"/>
  <c r="I2" i="3"/>
  <c r="I6" i="4"/>
  <c r="C2" i="3" s="1"/>
  <c r="I9" i="4"/>
  <c r="F2" i="3" s="1"/>
  <c r="I8" i="4"/>
  <c r="E2" i="3" s="1"/>
  <c r="I16" i="4"/>
  <c r="H2" i="3" s="1"/>
  <c r="I7" i="4"/>
  <c r="D2" i="3" s="1"/>
  <c r="F9" i="3" l="1"/>
  <c r="E9" i="3"/>
  <c r="D9" i="3"/>
  <c r="H8" i="3"/>
  <c r="F8" i="3"/>
  <c r="E8" i="3"/>
  <c r="D8" i="3"/>
  <c r="K7" i="3"/>
  <c r="J7" i="3"/>
  <c r="F7" i="3"/>
  <c r="E7" i="3"/>
  <c r="D7" i="3"/>
  <c r="K6" i="3"/>
  <c r="J6" i="3"/>
  <c r="H6" i="3"/>
  <c r="G6" i="3"/>
  <c r="F6" i="3"/>
  <c r="E6" i="3"/>
  <c r="D6" i="3"/>
  <c r="K5" i="3"/>
  <c r="I5" i="3"/>
  <c r="H5" i="3"/>
  <c r="F5" i="3"/>
  <c r="E5" i="3"/>
  <c r="D5" i="3"/>
  <c r="J4" i="3"/>
  <c r="F4" i="3"/>
  <c r="E4" i="3"/>
  <c r="D4" i="3"/>
  <c r="E3" i="3"/>
  <c r="C9" i="3"/>
  <c r="C7" i="3"/>
  <c r="I4" i="3" l="1"/>
  <c r="G5" i="3"/>
  <c r="G4" i="3"/>
  <c r="J5" i="3"/>
  <c r="J8" i="3"/>
  <c r="G9" i="3"/>
  <c r="I9" i="3"/>
  <c r="K9" i="3"/>
  <c r="H4" i="3"/>
  <c r="H7" i="3"/>
  <c r="G8" i="3"/>
  <c r="I8" i="3"/>
  <c r="H9" i="3"/>
  <c r="K4" i="3"/>
  <c r="I6" i="3"/>
  <c r="G7" i="3"/>
  <c r="I7" i="3"/>
  <c r="K8" i="3"/>
  <c r="J9" i="3"/>
  <c r="C8" i="3"/>
  <c r="C6" i="3"/>
  <c r="C5" i="3"/>
  <c r="C4" i="3"/>
  <c r="I3" i="3"/>
  <c r="F3" i="3"/>
  <c r="G3" i="3"/>
  <c r="J3" i="3"/>
  <c r="D3" i="3"/>
  <c r="C3" i="3"/>
  <c r="H3" i="3"/>
</calcChain>
</file>

<file path=xl/sharedStrings.xml><?xml version="1.0" encoding="utf-8"?>
<sst xmlns="http://schemas.openxmlformats.org/spreadsheetml/2006/main" count="1161" uniqueCount="257">
  <si>
    <t>【基本】Bカート商品ID</t>
  </si>
  <si>
    <t>【基本】商品名</t>
  </si>
  <si>
    <t>【基本】商品特徴</t>
  </si>
  <si>
    <t>【基本】キャッチコピー</t>
  </si>
  <si>
    <t>【基本】素材</t>
  </si>
  <si>
    <t>【基本】注意事項</t>
  </si>
  <si>
    <t>【基本】カスタム項目1</t>
  </si>
  <si>
    <t>【基本】カスタム項目2</t>
  </si>
  <si>
    <t>【基本】説明</t>
  </si>
  <si>
    <t>削除フラグ</t>
  </si>
  <si>
    <t>reitou</t>
  </si>
  <si>
    <t>reizou</t>
  </si>
  <si>
    <t>jouon</t>
  </si>
  <si>
    <t>個</t>
    <rPh sb="0" eb="1">
      <t>コ</t>
    </rPh>
    <phoneticPr fontId="2"/>
  </si>
  <si>
    <t>g</t>
    <phoneticPr fontId="2"/>
  </si>
  <si>
    <t>包装：</t>
    <rPh sb="0" eb="2">
      <t>ホウソウ</t>
    </rPh>
    <phoneticPr fontId="2"/>
  </si>
  <si>
    <t>透明個包装</t>
    <phoneticPr fontId="2"/>
  </si>
  <si>
    <t>デザイン入り個包装</t>
    <phoneticPr fontId="2"/>
  </si>
  <si>
    <t>透明包装</t>
    <phoneticPr fontId="2"/>
  </si>
  <si>
    <t>デザイン入り包装</t>
    <phoneticPr fontId="2"/>
  </si>
  <si>
    <t>シール貼り付け</t>
    <phoneticPr fontId="2"/>
  </si>
  <si>
    <t>シール別添</t>
    <phoneticPr fontId="2"/>
  </si>
  <si>
    <t>印刷済み</t>
    <phoneticPr fontId="2"/>
  </si>
  <si>
    <t>なし</t>
    <phoneticPr fontId="2"/>
  </si>
  <si>
    <t>販売時一括表示：</t>
    <rPh sb="0" eb="2">
      <t>ハンバイ</t>
    </rPh>
    <rPh sb="2" eb="3">
      <t>ジ</t>
    </rPh>
    <rPh sb="3" eb="5">
      <t>イッカツ</t>
    </rPh>
    <rPh sb="5" eb="7">
      <t>ヒョウジ</t>
    </rPh>
    <phoneticPr fontId="2"/>
  </si>
  <si>
    <t>販売時賞味期限印字：</t>
    <phoneticPr fontId="2"/>
  </si>
  <si>
    <t>不可</t>
    <rPh sb="0" eb="2">
      <t>フカ</t>
    </rPh>
    <phoneticPr fontId="2"/>
  </si>
  <si>
    <t>注意事項：</t>
    <rPh sb="0" eb="2">
      <t>チュウイ</t>
    </rPh>
    <rPh sb="2" eb="4">
      <t>ジコウ</t>
    </rPh>
    <phoneticPr fontId="2"/>
  </si>
  <si>
    <t>【基本】説明</t>
    <phoneticPr fontId="2"/>
  </si>
  <si>
    <t>(mm)</t>
    <phoneticPr fontId="2"/>
  </si>
  <si>
    <t>ダンボール</t>
    <phoneticPr fontId="2"/>
  </si>
  <si>
    <t>発泡スチロール</t>
    <rPh sb="0" eb="2">
      <t>ハッポウ</t>
    </rPh>
    <phoneticPr fontId="2"/>
  </si>
  <si>
    <t>アイスクリーム</t>
    <phoneticPr fontId="2"/>
  </si>
  <si>
    <t>アイスミルク</t>
    <phoneticPr fontId="2"/>
  </si>
  <si>
    <t>ラクトアイス</t>
    <phoneticPr fontId="2"/>
  </si>
  <si>
    <t>氷菓</t>
    <rPh sb="0" eb="2">
      <t>ヒョウカ</t>
    </rPh>
    <phoneticPr fontId="2"/>
  </si>
  <si>
    <t>%</t>
    <phoneticPr fontId="2"/>
  </si>
  <si>
    <t>1個サイズ：</t>
    <rPh sb="1" eb="2">
      <t>コ</t>
    </rPh>
    <phoneticPr fontId="2"/>
  </si>
  <si>
    <t>柄入り箱</t>
    <rPh sb="0" eb="1">
      <t>ガラ</t>
    </rPh>
    <rPh sb="1" eb="2">
      <t>イ</t>
    </rPh>
    <rPh sb="3" eb="4">
      <t>ハコ</t>
    </rPh>
    <phoneticPr fontId="2"/>
  </si>
  <si>
    <t>バルク包装</t>
    <rPh sb="3" eb="5">
      <t>ホウソウ</t>
    </rPh>
    <phoneticPr fontId="2"/>
  </si>
  <si>
    <t>販売時一括表示JANコード：</t>
    <rPh sb="3" eb="5">
      <t>イッカツ</t>
    </rPh>
    <rPh sb="5" eb="7">
      <t>ヒョウジ</t>
    </rPh>
    <phoneticPr fontId="2"/>
  </si>
  <si>
    <t>賞味期限</t>
    <rPh sb="0" eb="2">
      <t>ショウミ</t>
    </rPh>
    <rPh sb="2" eb="4">
      <t>キゲン</t>
    </rPh>
    <phoneticPr fontId="2"/>
  </si>
  <si>
    <t>分の</t>
    <rPh sb="0" eb="1">
      <t>ブン</t>
    </rPh>
    <phoneticPr fontId="2"/>
  </si>
  <si>
    <t>以上でのお届け</t>
    <rPh sb="0" eb="2">
      <t>イジョウ</t>
    </rPh>
    <rPh sb="5" eb="6">
      <t>トド</t>
    </rPh>
    <phoneticPr fontId="2"/>
  </si>
  <si>
    <t>常温</t>
    <rPh sb="0" eb="2">
      <t>ジョウオン</t>
    </rPh>
    <phoneticPr fontId="2"/>
  </si>
  <si>
    <t>冷蔵</t>
    <rPh sb="0" eb="2">
      <t>レイゾウ</t>
    </rPh>
    <phoneticPr fontId="2"/>
  </si>
  <si>
    <t>日</t>
    <rPh sb="0" eb="1">
      <t>ニチ</t>
    </rPh>
    <phoneticPr fontId="2"/>
  </si>
  <si>
    <t>お早めにお召し上がりください</t>
    <rPh sb="1" eb="2">
      <t>ハヤ</t>
    </rPh>
    <rPh sb="5" eb="6">
      <t>メ</t>
    </rPh>
    <rPh sb="7" eb="8">
      <t>ア</t>
    </rPh>
    <phoneticPr fontId="2"/>
  </si>
  <si>
    <t>使用方法：</t>
    <rPh sb="0" eb="2">
      <t>シヨウ</t>
    </rPh>
    <rPh sb="2" eb="4">
      <t>ホウホウ</t>
    </rPh>
    <phoneticPr fontId="2"/>
  </si>
  <si>
    <t>調理方法：</t>
    <rPh sb="0" eb="2">
      <t>チョウリ</t>
    </rPh>
    <rPh sb="2" eb="4">
      <t>ホウホウ</t>
    </rPh>
    <phoneticPr fontId="2"/>
  </si>
  <si>
    <t>焼成方法：</t>
    <rPh sb="0" eb="2">
      <t>ショウセイ</t>
    </rPh>
    <rPh sb="2" eb="4">
      <t>ホウホウ</t>
    </rPh>
    <phoneticPr fontId="2"/>
  </si>
  <si>
    <t>ダンボール</t>
    <phoneticPr fontId="2"/>
  </si>
  <si>
    <t>荷姿サイズ：</t>
    <rPh sb="0" eb="2">
      <t>ニスガタ</t>
    </rPh>
    <phoneticPr fontId="2"/>
  </si>
  <si>
    <t>説明</t>
    <rPh sb="0" eb="2">
      <t>セツメイ</t>
    </rPh>
    <phoneticPr fontId="2"/>
  </si>
  <si>
    <t>エネルギー</t>
    <phoneticPr fontId="2"/>
  </si>
  <si>
    <t>記入、選択欄</t>
    <rPh sb="0" eb="2">
      <t>キニュウ</t>
    </rPh>
    <rPh sb="3" eb="5">
      <t>センタク</t>
    </rPh>
    <rPh sb="5" eb="6">
      <t>ラン</t>
    </rPh>
    <phoneticPr fontId="2"/>
  </si>
  <si>
    <t>かりんとう饅頭 粒あん</t>
    <phoneticPr fontId="2"/>
  </si>
  <si>
    <t>国産原料にこだわった十勝産小豆の粒あん入りのサクッとジューシーなかりんとう饅頭</t>
    <rPh sb="0" eb="2">
      <t>コクサン</t>
    </rPh>
    <rPh sb="2" eb="4">
      <t>ゲンリョウ</t>
    </rPh>
    <rPh sb="10" eb="12">
      <t>トカチ</t>
    </rPh>
    <rPh sb="12" eb="13">
      <t>サン</t>
    </rPh>
    <rPh sb="13" eb="15">
      <t>アズキ</t>
    </rPh>
    <rPh sb="16" eb="17">
      <t>ツブ</t>
    </rPh>
    <rPh sb="19" eb="20">
      <t>イ</t>
    </rPh>
    <rPh sb="37" eb="39">
      <t>マンジュウ</t>
    </rPh>
    <phoneticPr fontId="2"/>
  </si>
  <si>
    <t>甘さを控えたみずみずしく、とろりとしたあんに、サクッと軽やかな黒糖が香る生地を合わせています。冷凍のまま揚げて提供してください。</t>
    <rPh sb="0" eb="1">
      <t>アマ</t>
    </rPh>
    <rPh sb="3" eb="4">
      <t>ヒカ</t>
    </rPh>
    <rPh sb="27" eb="28">
      <t>カロ</t>
    </rPh>
    <rPh sb="31" eb="33">
      <t>コクトウ</t>
    </rPh>
    <rPh sb="34" eb="35">
      <t>カオ</t>
    </rPh>
    <rPh sb="36" eb="38">
      <t>キジ</t>
    </rPh>
    <rPh sb="39" eb="40">
      <t>ア</t>
    </rPh>
    <rPh sb="47" eb="49">
      <t>レイトウ</t>
    </rPh>
    <rPh sb="52" eb="53">
      <t>ア</t>
    </rPh>
    <rPh sb="55" eb="57">
      <t>テイキョウ</t>
    </rPh>
    <phoneticPr fontId="2"/>
  </si>
  <si>
    <t>435×310×230</t>
    <phoneticPr fontId="2"/>
  </si>
  <si>
    <t>なし</t>
  </si>
  <si>
    <t>-18℃以下の冷凍庫にて保管</t>
    <rPh sb="9" eb="10">
      <t>コ</t>
    </rPh>
    <phoneticPr fontId="2"/>
  </si>
  <si>
    <t>-18℃以下冷凍庫にて保管</t>
    <rPh sb="8" eb="9">
      <t>コ</t>
    </rPh>
    <phoneticPr fontId="2"/>
  </si>
  <si>
    <t>冷凍のまま、180°Cの油で3分前後揚げます。</t>
    <phoneticPr fontId="2"/>
  </si>
  <si>
    <t>●栄養成分</t>
    <rPh sb="1" eb="3">
      <t>エイヨウ</t>
    </rPh>
    <rPh sb="3" eb="5">
      <t>セイブン</t>
    </rPh>
    <phoneticPr fontId="2"/>
  </si>
  <si>
    <t>（100g当たり）：</t>
    <phoneticPr fontId="2"/>
  </si>
  <si>
    <t>[00]　</t>
    <phoneticPr fontId="2"/>
  </si>
  <si>
    <t>冷凍</t>
    <rPh sb="0" eb="2">
      <t>レイトウ</t>
    </rPh>
    <phoneticPr fontId="2"/>
  </si>
  <si>
    <t>常温</t>
    <rPh sb="0" eb="2">
      <t>ジョウオn</t>
    </rPh>
    <phoneticPr fontId="2"/>
  </si>
  <si>
    <t>冷凍はreitou、冷蔵はreizou、常温はjyouonに変換される様にしてください。</t>
    <rPh sb="0" eb="2">
      <t>レイトウ</t>
    </rPh>
    <rPh sb="10" eb="12">
      <t>レイゾウ</t>
    </rPh>
    <rPh sb="20" eb="22">
      <t>ジョウオn</t>
    </rPh>
    <rPh sb="30" eb="32">
      <t>ヘンカn</t>
    </rPh>
    <rPh sb="35" eb="36">
      <t>ヨウニ</t>
    </rPh>
    <phoneticPr fontId="2"/>
  </si>
  <si>
    <t>入力がない場合には記載しない様にしたいです。
HTMLで&lt;p&gt;、&lt;/p&gt;でくくる。</t>
    <rPh sb="0" eb="2">
      <t>ニュウリョク</t>
    </rPh>
    <rPh sb="9" eb="11">
      <t>キサイ</t>
    </rPh>
    <rPh sb="14" eb="15">
      <t>ヨウニ</t>
    </rPh>
    <phoneticPr fontId="2"/>
  </si>
  <si>
    <t>入力した文章を表示させる</t>
    <rPh sb="0" eb="2">
      <t>ニュウリョク</t>
    </rPh>
    <rPh sb="4" eb="6">
      <t>ブンショウ</t>
    </rPh>
    <rPh sb="7" eb="9">
      <t>ヒョウ</t>
    </rPh>
    <phoneticPr fontId="2"/>
  </si>
  <si>
    <t>個包装：</t>
    <rPh sb="0" eb="1">
      <t>コ</t>
    </rPh>
    <rPh sb="1" eb="3">
      <t>ホウソウ</t>
    </rPh>
    <phoneticPr fontId="2"/>
  </si>
  <si>
    <t>１ケース入数：</t>
    <rPh sb="4" eb="6">
      <t>イリスウ</t>
    </rPh>
    <phoneticPr fontId="2"/>
  </si>
  <si>
    <t>＜商品名を入力します＞</t>
    <rPh sb="1" eb="4">
      <t>ショウヒンメイ</t>
    </rPh>
    <rPh sb="5" eb="7">
      <t>ニュウリョク</t>
    </rPh>
    <phoneticPr fontId="2"/>
  </si>
  <si>
    <t>＜納品時の温度帯を選択します＞
　①冷凍　②冷蔵　③常温</t>
    <rPh sb="1" eb="3">
      <t>ノウヒン</t>
    </rPh>
    <rPh sb="3" eb="4">
      <t>ジ</t>
    </rPh>
    <rPh sb="5" eb="7">
      <t>オンド</t>
    </rPh>
    <rPh sb="7" eb="8">
      <t>タイ</t>
    </rPh>
    <rPh sb="9" eb="11">
      <t>センタク</t>
    </rPh>
    <rPh sb="18" eb="20">
      <t>レイトウ</t>
    </rPh>
    <rPh sb="22" eb="24">
      <t>reizou</t>
    </rPh>
    <rPh sb="26" eb="28">
      <t>ジョウオn</t>
    </rPh>
    <phoneticPr fontId="2"/>
  </si>
  <si>
    <t>＜納品時のケース包材を入力します＞
①ダンボール　②発砲スチロール</t>
    <rPh sb="1" eb="3">
      <t>ノウヒン</t>
    </rPh>
    <rPh sb="3" eb="4">
      <t>ジ</t>
    </rPh>
    <rPh sb="8" eb="10">
      <t>ホウザイ</t>
    </rPh>
    <rPh sb="11" eb="13">
      <t>ニュウリョク</t>
    </rPh>
    <rPh sb="26" eb="28">
      <t>ハッポウ</t>
    </rPh>
    <phoneticPr fontId="2"/>
  </si>
  <si>
    <t>箱</t>
    <rPh sb="0" eb="1">
      <t>ハコ</t>
    </rPh>
    <phoneticPr fontId="2"/>
  </si>
  <si>
    <t>＜ケース、箱サイズを入力します※注文１ロットあたりのサイズ＞
(1)ケース、箱を選択します。
　①1ケースサイズ　②1箱サイズ
　※貴社見積り同様の呼び方を選択します。
(2)サイズを入力します。
　縦×横×高さ（mm)で入力します。</t>
    <rPh sb="5" eb="6">
      <t>ハコ</t>
    </rPh>
    <rPh sb="10" eb="12">
      <t>ニュウリョク</t>
    </rPh>
    <rPh sb="16" eb="18">
      <t>チュウモン</t>
    </rPh>
    <rPh sb="39" eb="40">
      <t>ハコ</t>
    </rPh>
    <rPh sb="41" eb="47">
      <t>センタク</t>
    </rPh>
    <rPh sb="65" eb="67">
      <t>キシャ</t>
    </rPh>
    <rPh sb="67" eb="69">
      <t>ミツモ</t>
    </rPh>
    <rPh sb="70" eb="72">
      <t>ドウヨウ</t>
    </rPh>
    <rPh sb="73" eb="74">
      <t>ヨ</t>
    </rPh>
    <rPh sb="75" eb="76">
      <t>カタ</t>
    </rPh>
    <rPh sb="77" eb="79">
      <t>センタク</t>
    </rPh>
    <rPh sb="92" eb="94">
      <t>ニュウリョク</t>
    </rPh>
    <rPh sb="111" eb="113">
      <t>ニュウリョク</t>
    </rPh>
    <phoneticPr fontId="2"/>
  </si>
  <si>
    <t>１ケースサイズ：</t>
  </si>
  <si>
    <t>1ケース入数：</t>
    <rPh sb="4" eb="6">
      <t>イリスウ</t>
    </rPh>
    <phoneticPr fontId="2"/>
  </si>
  <si>
    <t>1箱入数：</t>
    <rPh sb="1" eb="2">
      <t>ハコ</t>
    </rPh>
    <rPh sb="2" eb="4">
      <t>イリスウ</t>
    </rPh>
    <phoneticPr fontId="2"/>
  </si>
  <si>
    <t>1個口入数：</t>
    <rPh sb="1" eb="3">
      <t>コグチ</t>
    </rPh>
    <rPh sb="3" eb="5">
      <t>イリスウ</t>
    </rPh>
    <phoneticPr fontId="2"/>
  </si>
  <si>
    <t>宅配便1ケース入数：</t>
    <rPh sb="0" eb="3">
      <t>タクハイビン</t>
    </rPh>
    <rPh sb="7" eb="9">
      <t>イリスウ</t>
    </rPh>
    <phoneticPr fontId="2"/>
  </si>
  <si>
    <t>業務便1ケース入数：</t>
    <rPh sb="0" eb="2">
      <t>ギョウム</t>
    </rPh>
    <rPh sb="2" eb="3">
      <t>ビン</t>
    </rPh>
    <rPh sb="7" eb="9">
      <t>イリスウ</t>
    </rPh>
    <phoneticPr fontId="2"/>
  </si>
  <si>
    <t>1ケースサイズ：</t>
    <phoneticPr fontId="2"/>
  </si>
  <si>
    <t>1箱サイズ：</t>
    <rPh sb="1" eb="2">
      <t>ハコ</t>
    </rPh>
    <phoneticPr fontId="2"/>
  </si>
  <si>
    <t>1ケースサイズ</t>
    <phoneticPr fontId="2"/>
  </si>
  <si>
    <t>1箱サイズ</t>
    <rPh sb="1" eb="2">
      <t>ハコ</t>
    </rPh>
    <phoneticPr fontId="2"/>
  </si>
  <si>
    <t xml:space="preserve">＜甲、合など合わせで配送の場合は荷姿サイズを入力します＞
■ケースや箱単位での配送の場合には入力不要
(1)サイズ：縦×横×高さ（mm)でご入力ください
</t>
    <rPh sb="1" eb="2">
      <t>コウ</t>
    </rPh>
    <rPh sb="3" eb="4">
      <t>アイ</t>
    </rPh>
    <rPh sb="6" eb="7">
      <t>ア</t>
    </rPh>
    <rPh sb="10" eb="12">
      <t>ハイソウ</t>
    </rPh>
    <rPh sb="13" eb="15">
      <t>バアイ</t>
    </rPh>
    <rPh sb="16" eb="18">
      <t>ニスガタ</t>
    </rPh>
    <rPh sb="22" eb="24">
      <t>ニュウリョク</t>
    </rPh>
    <phoneticPr fontId="2"/>
  </si>
  <si>
    <t>【基本】サイズH7-12は同じセルに入れます</t>
    <rPh sb="13" eb="14">
      <t>オナジ</t>
    </rPh>
    <rPh sb="18" eb="19">
      <t>イレ</t>
    </rPh>
    <phoneticPr fontId="2"/>
  </si>
  <si>
    <t xml:space="preserve">砂糖(国内製造)、小麦粉、小豆、黒糖、甘藷粉、水飴、食塩 / 膨張剤（一部に小麦を含む）
</t>
    <phoneticPr fontId="2"/>
  </si>
  <si>
    <t>たんぱく質</t>
    <phoneticPr fontId="2"/>
  </si>
  <si>
    <t>脂質</t>
    <phoneticPr fontId="2"/>
  </si>
  <si>
    <t xml:space="preserve">＜栄養成分を記入します＞
(1)栄養成分の値が100g当たりか、1個当たりかを選択します。
　①100ｇ当たり　②1個当たり
(2)栄養成分を入力します。
</t>
    <rPh sb="1" eb="3">
      <t>エイヨウ</t>
    </rPh>
    <rPh sb="3" eb="5">
      <t>セイブン</t>
    </rPh>
    <rPh sb="6" eb="8">
      <t>キニュウ</t>
    </rPh>
    <rPh sb="16" eb="20">
      <t>エイ</t>
    </rPh>
    <rPh sb="21" eb="22">
      <t>アタイ</t>
    </rPh>
    <rPh sb="27" eb="28">
      <t xml:space="preserve">アタリ </t>
    </rPh>
    <rPh sb="33" eb="34">
      <t xml:space="preserve">コ </t>
    </rPh>
    <rPh sb="34" eb="35">
      <t>アタリ</t>
    </rPh>
    <rPh sb="39" eb="41">
      <t>センタク</t>
    </rPh>
    <rPh sb="45" eb="48">
      <t>スウチ</t>
    </rPh>
    <rPh sb="51" eb="52">
      <t>ア</t>
    </rPh>
    <rPh sb="57" eb="58">
      <t>コ</t>
    </rPh>
    <rPh sb="58" eb="59">
      <t>ア</t>
    </rPh>
    <rPh sb="66" eb="70">
      <t>エイ</t>
    </rPh>
    <rPh sb="71" eb="73">
      <t>ニュウリョク</t>
    </rPh>
    <phoneticPr fontId="2"/>
  </si>
  <si>
    <t>＜原材料名を記入します＞
・一括表示通りの原材料名を入力します。
・原材料名を記入、添加物と原材料の間には／を入力します。
・アレルギー表示も記入します。</t>
    <rPh sb="1" eb="4">
      <t>ゲンザイリョウ</t>
    </rPh>
    <rPh sb="4" eb="5">
      <t>メイ</t>
    </rPh>
    <rPh sb="6" eb="8">
      <t>キニュウ</t>
    </rPh>
    <rPh sb="14" eb="18">
      <t>イッカ</t>
    </rPh>
    <rPh sb="18" eb="19">
      <t>トオリ</t>
    </rPh>
    <rPh sb="21" eb="25">
      <t>ゲンザイリョウ</t>
    </rPh>
    <rPh sb="26" eb="28">
      <t>ニュウリョク</t>
    </rPh>
    <rPh sb="33" eb="36">
      <t>ゲンザイリョウ</t>
    </rPh>
    <rPh sb="36" eb="37">
      <t>メイ</t>
    </rPh>
    <rPh sb="38" eb="40">
      <t>キニュウ</t>
    </rPh>
    <rPh sb="41" eb="44">
      <t>テンカブツ</t>
    </rPh>
    <rPh sb="45" eb="48">
      <t>ゲンザイリョウ</t>
    </rPh>
    <rPh sb="49" eb="50">
      <t>アイダ</t>
    </rPh>
    <rPh sb="54" eb="56">
      <t>ニュウリョク</t>
    </rPh>
    <rPh sb="68" eb="70">
      <t>ヒョウジ</t>
    </rPh>
    <rPh sb="71" eb="73">
      <t>キニュウ</t>
    </rPh>
    <phoneticPr fontId="2"/>
  </si>
  <si>
    <t>炭水化物</t>
    <phoneticPr fontId="2"/>
  </si>
  <si>
    <t>食塩相当量</t>
    <phoneticPr fontId="2"/>
  </si>
  <si>
    <t>＜アイスクリーム、アイスミルク、ラクトアイス、氷菓の場合のみ記入＞
(1)種類別を選択します。
　①アイスクリーム　②アイスミルク　③ラクトアイス　④氷菓
(2)無脂肪固形分を入力します。
(3)乳脂肪分を入力します。</t>
    <rPh sb="23" eb="25">
      <t>ヒョウカ</t>
    </rPh>
    <rPh sb="26" eb="28">
      <t>バアイ</t>
    </rPh>
    <rPh sb="30" eb="32">
      <t>キニュウ</t>
    </rPh>
    <rPh sb="34" eb="36">
      <t>シュルイ</t>
    </rPh>
    <rPh sb="36" eb="37">
      <t>ベツ</t>
    </rPh>
    <rPh sb="38" eb="40">
      <t>センタク</t>
    </rPh>
    <rPh sb="42" eb="43">
      <t>ム</t>
    </rPh>
    <rPh sb="47" eb="48">
      <t>シボウ</t>
    </rPh>
    <rPh sb="77" eb="78">
      <t>コケイ</t>
    </rPh>
    <rPh sb="79" eb="80">
      <t>ブン</t>
    </rPh>
    <rPh sb="81" eb="84">
      <t>ニュウシボウ</t>
    </rPh>
    <rPh sb="84" eb="85">
      <t>ブン</t>
    </rPh>
    <rPh sb="86" eb="95">
      <t>キニュウ</t>
    </rPh>
    <rPh sb="103" eb="105">
      <t>ニュウリョク</t>
    </rPh>
    <phoneticPr fontId="2"/>
  </si>
  <si>
    <t>入力がない場合には記載しない様にしたいです。原材料のあとを改行する。
HTMLで&lt;p&gt;、&lt;/p&gt;でくくる。</t>
    <rPh sb="0" eb="2">
      <t>ニュウリョク</t>
    </rPh>
    <rPh sb="9" eb="11">
      <t>キサイ</t>
    </rPh>
    <rPh sb="14" eb="15">
      <t>ヨウニ</t>
    </rPh>
    <rPh sb="22" eb="25">
      <t>ゲンザイリョウ</t>
    </rPh>
    <rPh sb="29" eb="31">
      <t>カイギョウ</t>
    </rPh>
    <phoneticPr fontId="2"/>
  </si>
  <si>
    <t>入力がない場合には記載しない様にしたいです。(100g当たり)のあとを改行する。
HTMLで&lt;p&gt;、&lt;/p&gt;でくくる。</t>
    <rPh sb="0" eb="2">
      <t>ニュウリョク</t>
    </rPh>
    <rPh sb="9" eb="11">
      <t>キサイ</t>
    </rPh>
    <rPh sb="14" eb="15">
      <t>ヨウニ</t>
    </rPh>
    <rPh sb="27" eb="28">
      <t>アタリ</t>
    </rPh>
    <phoneticPr fontId="2"/>
  </si>
  <si>
    <t>アイスクリーム</t>
  </si>
  <si>
    <t>種類別</t>
    <rPh sb="0" eb="2">
      <t>シュルイ</t>
    </rPh>
    <rPh sb="2" eb="3">
      <t>ベツ</t>
    </rPh>
    <phoneticPr fontId="2"/>
  </si>
  <si>
    <t>無脂肪固形分</t>
    <rPh sb="0" eb="1">
      <t>ム</t>
    </rPh>
    <rPh sb="1" eb="3">
      <t>シボウ</t>
    </rPh>
    <rPh sb="3" eb="5">
      <t>コケイ</t>
    </rPh>
    <rPh sb="5" eb="6">
      <t>ブン</t>
    </rPh>
    <phoneticPr fontId="2"/>
  </si>
  <si>
    <t>乳脂肪分</t>
    <rPh sb="0" eb="3">
      <t>ニュウシボウ</t>
    </rPh>
    <rPh sb="3" eb="4">
      <t>ブン</t>
    </rPh>
    <phoneticPr fontId="2"/>
  </si>
  <si>
    <t>、無脂肪固形分：</t>
    <rPh sb="1" eb="2">
      <t>ム</t>
    </rPh>
    <rPh sb="2" eb="4">
      <t>シボウ</t>
    </rPh>
    <rPh sb="4" eb="6">
      <t>コケイ</t>
    </rPh>
    <rPh sb="6" eb="7">
      <t>ブン</t>
    </rPh>
    <phoneticPr fontId="2"/>
  </si>
  <si>
    <t>、乳脂肪分：</t>
    <rPh sb="1" eb="4">
      <t>ニュウシボウ</t>
    </rPh>
    <rPh sb="4" eb="5">
      <t>ブン</t>
    </rPh>
    <phoneticPr fontId="2"/>
  </si>
  <si>
    <t>【基本】素材</t>
    <phoneticPr fontId="2"/>
  </si>
  <si>
    <t>【基本】サイズ</t>
    <phoneticPr fontId="2"/>
  </si>
  <si>
    <t>【基本】素材H13-19は同じセルに入れます</t>
    <phoneticPr fontId="2"/>
  </si>
  <si>
    <t>ml</t>
    <phoneticPr fontId="2"/>
  </si>
  <si>
    <t>透明個包装</t>
    <rPh sb="0" eb="2">
      <t>トウメイ</t>
    </rPh>
    <rPh sb="2" eb="5">
      <t>コホウソウ</t>
    </rPh>
    <phoneticPr fontId="2"/>
  </si>
  <si>
    <t>デザイン入り個包装</t>
    <rPh sb="4" eb="5">
      <t>イリ</t>
    </rPh>
    <rPh sb="6" eb="9">
      <t>コホウソウ</t>
    </rPh>
    <phoneticPr fontId="2"/>
  </si>
  <si>
    <t>透明包装</t>
    <rPh sb="0" eb="2">
      <t>トウメイ</t>
    </rPh>
    <rPh sb="2" eb="4">
      <t>ホウソウ</t>
    </rPh>
    <phoneticPr fontId="2"/>
  </si>
  <si>
    <t>デザイン入り包装</t>
    <rPh sb="4" eb="5">
      <t>イリ</t>
    </rPh>
    <rPh sb="6" eb="8">
      <t>ホウソウ</t>
    </rPh>
    <phoneticPr fontId="2"/>
  </si>
  <si>
    <t>箱入り</t>
    <rPh sb="0" eb="2">
      <t>ハコ</t>
    </rPh>
    <phoneticPr fontId="2"/>
  </si>
  <si>
    <t>パック</t>
    <phoneticPr fontId="2"/>
  </si>
  <si>
    <t>バルク納品</t>
    <rPh sb="3" eb="5">
      <t>ノウヒn</t>
    </rPh>
    <phoneticPr fontId="2"/>
  </si>
  <si>
    <t>＜お客様が販売するときの一括表示の状態を選択します＞
　①シール貼り付け　②シール別添　③印刷済み　④なし</t>
    <rPh sb="2" eb="4">
      <t>キャクサマ</t>
    </rPh>
    <rPh sb="5" eb="7">
      <t>ハンバイ</t>
    </rPh>
    <rPh sb="12" eb="14">
      <t>イッカツ</t>
    </rPh>
    <rPh sb="14" eb="16">
      <t>ヒョウジ</t>
    </rPh>
    <rPh sb="17" eb="19">
      <t>ジョウタイ</t>
    </rPh>
    <rPh sb="20" eb="22">
      <t>センタク</t>
    </rPh>
    <rPh sb="32" eb="33">
      <t>ハリツケ</t>
    </rPh>
    <rPh sb="41" eb="43">
      <t>ベッテn</t>
    </rPh>
    <rPh sb="45" eb="47">
      <t>インサテゥ</t>
    </rPh>
    <rPh sb="47" eb="48">
      <t>スミ</t>
    </rPh>
    <phoneticPr fontId="2"/>
  </si>
  <si>
    <t>＜お客様が販売するときの賞味期限の状態を選択します＞
　①シール貼り付け　②シール別添　③印刷済み　④なし</t>
    <rPh sb="2" eb="4">
      <t>キャクサマ</t>
    </rPh>
    <rPh sb="5" eb="7">
      <t>ハンバイ</t>
    </rPh>
    <rPh sb="12" eb="14">
      <t>ショウミ</t>
    </rPh>
    <rPh sb="14" eb="16">
      <t>キゲン</t>
    </rPh>
    <rPh sb="17" eb="19">
      <t>ジョウタイ</t>
    </rPh>
    <rPh sb="20" eb="22">
      <t>センタク</t>
    </rPh>
    <phoneticPr fontId="2"/>
  </si>
  <si>
    <t>【基本】注意事項</t>
    <phoneticPr fontId="2"/>
  </si>
  <si>
    <t>＜お客様が販売するときのJANコードの状態を選択します＞
　①シール貼り付け　②シール別添　③印刷済み　④なし</t>
    <rPh sb="2" eb="4">
      <t>キャクサマ</t>
    </rPh>
    <rPh sb="5" eb="7">
      <t>ハンバイ</t>
    </rPh>
    <rPh sb="19" eb="21">
      <t>ジョウタイ</t>
    </rPh>
    <rPh sb="22" eb="24">
      <t>センタク</t>
    </rPh>
    <phoneticPr fontId="2"/>
  </si>
  <si>
    <t>＜製造者は印字されていますか？有無を選択します＞
　①有　②無</t>
    <rPh sb="1" eb="4">
      <t>セイゾウス</t>
    </rPh>
    <rPh sb="5" eb="7">
      <t>インジ</t>
    </rPh>
    <rPh sb="15" eb="17">
      <t xml:space="preserve">ウム </t>
    </rPh>
    <rPh sb="18" eb="20">
      <t>センタク</t>
    </rPh>
    <rPh sb="27" eb="28">
      <t>Ari</t>
    </rPh>
    <rPh sb="30" eb="31">
      <t xml:space="preserve">ナシ </t>
    </rPh>
    <phoneticPr fontId="2"/>
  </si>
  <si>
    <t>＜お客様を販売者として印字することは可能でしょうか？＞
　①可　②不可</t>
    <rPh sb="2" eb="4">
      <t>キャクサマ</t>
    </rPh>
    <rPh sb="5" eb="7">
      <t>ハンバイ</t>
    </rPh>
    <rPh sb="7" eb="8">
      <t>シャ</t>
    </rPh>
    <rPh sb="11" eb="13">
      <t>インジ</t>
    </rPh>
    <rPh sb="18" eb="20">
      <t>カノウ</t>
    </rPh>
    <rPh sb="30" eb="31">
      <t xml:space="preserve">カ </t>
    </rPh>
    <rPh sb="33" eb="35">
      <t>フカ</t>
    </rPh>
    <phoneticPr fontId="2"/>
  </si>
  <si>
    <t>製造者印字：</t>
    <rPh sb="0" eb="3">
      <t>セイゾウ</t>
    </rPh>
    <rPh sb="3" eb="5">
      <t>イn</t>
    </rPh>
    <phoneticPr fontId="2"/>
  </si>
  <si>
    <t>販売者印字：</t>
  </si>
  <si>
    <t>有</t>
    <rPh sb="0" eb="1">
      <t xml:space="preserve">アリ </t>
    </rPh>
    <phoneticPr fontId="2"/>
  </si>
  <si>
    <t>無</t>
    <rPh sb="0" eb="1">
      <t xml:space="preserve">ナシ </t>
    </rPh>
    <phoneticPr fontId="2"/>
  </si>
  <si>
    <t>可</t>
    <rPh sb="0" eb="1">
      <t xml:space="preserve">カ </t>
    </rPh>
    <phoneticPr fontId="2"/>
  </si>
  <si>
    <t>不可</t>
    <rPh sb="0" eb="2">
      <t xml:space="preserve">フカ </t>
    </rPh>
    <phoneticPr fontId="2"/>
  </si>
  <si>
    <t>＜規格書や一括表示に注意事項の記載があった場合に記入します＞
（例）本商品は高温殺菌のため開封時に特有のにおいがしますが製品にご使用いただくとにおいは残りません。</t>
    <rPh sb="1" eb="4">
      <t>キカクショ</t>
    </rPh>
    <rPh sb="5" eb="7">
      <t>イッカツ</t>
    </rPh>
    <rPh sb="7" eb="9">
      <t>ヒョウジ</t>
    </rPh>
    <rPh sb="10" eb="12">
      <t>チュウイ</t>
    </rPh>
    <rPh sb="12" eb="14">
      <t>ジコウ</t>
    </rPh>
    <rPh sb="15" eb="17">
      <t>キサイ</t>
    </rPh>
    <rPh sb="21" eb="23">
      <t>バアイ</t>
    </rPh>
    <rPh sb="24" eb="26">
      <t>キニュウ</t>
    </rPh>
    <rPh sb="32" eb="33">
      <t>レイ</t>
    </rPh>
    <rPh sb="34" eb="35">
      <t>ホン</t>
    </rPh>
    <rPh sb="35" eb="37">
      <t>ショウヒン</t>
    </rPh>
    <rPh sb="38" eb="40">
      <t>コウオン</t>
    </rPh>
    <rPh sb="40" eb="42">
      <t>サッキン</t>
    </rPh>
    <rPh sb="45" eb="47">
      <t>カイフウ</t>
    </rPh>
    <rPh sb="47" eb="48">
      <t>ジ</t>
    </rPh>
    <rPh sb="49" eb="51">
      <t>トクユウ</t>
    </rPh>
    <rPh sb="60" eb="62">
      <t>セイヒン</t>
    </rPh>
    <rPh sb="64" eb="66">
      <t>シヨウ</t>
    </rPh>
    <rPh sb="75" eb="76">
      <t>ノコ</t>
    </rPh>
    <phoneticPr fontId="2"/>
  </si>
  <si>
    <t>解凍後にトレーから剥がしてお使いください。</t>
    <rPh sb="0" eb="3">
      <t>カイトウ</t>
    </rPh>
    <rPh sb="9" eb="10">
      <t>ハガセィ</t>
    </rPh>
    <phoneticPr fontId="2"/>
  </si>
  <si>
    <t>保管方法：</t>
    <rPh sb="0" eb="4">
      <t>ホカn</t>
    </rPh>
    <phoneticPr fontId="2"/>
  </si>
  <si>
    <t>賞味期限:</t>
    <rPh sb="0" eb="4">
      <t>ショウミ</t>
    </rPh>
    <phoneticPr fontId="2"/>
  </si>
  <si>
    <t>①</t>
    <phoneticPr fontId="2"/>
  </si>
  <si>
    <t>②</t>
    <phoneticPr fontId="2"/>
  </si>
  <si>
    <t>③</t>
    <phoneticPr fontId="2"/>
  </si>
  <si>
    <t>解凍後保管方法：</t>
    <rPh sb="0" eb="2">
      <t>カイトウ</t>
    </rPh>
    <rPh sb="2" eb="3">
      <t>ゴ</t>
    </rPh>
    <rPh sb="3" eb="5">
      <t>ホカn</t>
    </rPh>
    <rPh sb="5" eb="7">
      <t>ホウホウ</t>
    </rPh>
    <phoneticPr fontId="2"/>
  </si>
  <si>
    <t>調理後保管方法：</t>
    <rPh sb="0" eb="1">
      <t>チョウ</t>
    </rPh>
    <rPh sb="3" eb="7">
      <t>ホカn</t>
    </rPh>
    <phoneticPr fontId="2"/>
  </si>
  <si>
    <t>＜解凍後または調理後の保管温度帯を選択します＞
■冷凍商品を解凍して販売する場合または調理が必要な商品のみ選択します
(1)解凍後の保存方法、調理の保存方法を選択します。
　①解凍後保管方法：　②調理後保管方法：
・保管温度帯を選択</t>
    <rPh sb="1" eb="4">
      <t>カイトウ</t>
    </rPh>
    <rPh sb="7" eb="10">
      <t>チョウ</t>
    </rPh>
    <rPh sb="11" eb="13">
      <t>ホカn</t>
    </rPh>
    <rPh sb="13" eb="16">
      <t>オンド</t>
    </rPh>
    <rPh sb="17" eb="19">
      <t>センタク</t>
    </rPh>
    <rPh sb="24" eb="26">
      <t>レイトウ</t>
    </rPh>
    <rPh sb="26" eb="28">
      <t>ショウヒン</t>
    </rPh>
    <rPh sb="29" eb="31">
      <t>カイトウ</t>
    </rPh>
    <rPh sb="33" eb="35">
      <t>ハンバイ</t>
    </rPh>
    <rPh sb="37" eb="39">
      <t>バアイ</t>
    </rPh>
    <rPh sb="42" eb="44">
      <t>チョウリ</t>
    </rPh>
    <rPh sb="45" eb="47">
      <t>ヒツヨウ</t>
    </rPh>
    <rPh sb="48" eb="50">
      <t>ショウヒン</t>
    </rPh>
    <rPh sb="52" eb="54">
      <t>センタク</t>
    </rPh>
    <rPh sb="61" eb="64">
      <t>カイトウ</t>
    </rPh>
    <rPh sb="65" eb="69">
      <t>ホゾn</t>
    </rPh>
    <rPh sb="70" eb="72">
      <t>チョウリ</t>
    </rPh>
    <rPh sb="73" eb="77">
      <t>ホゾn</t>
    </rPh>
    <rPh sb="78" eb="80">
      <t>センタク</t>
    </rPh>
    <rPh sb="87" eb="90">
      <t>カイトウ</t>
    </rPh>
    <rPh sb="92" eb="95">
      <t>チョウ</t>
    </rPh>
    <rPh sb="96" eb="98">
      <t>ホカn</t>
    </rPh>
    <rPh sb="99" eb="101">
      <t>センタク</t>
    </rPh>
    <phoneticPr fontId="2"/>
  </si>
  <si>
    <t>解凍後消費期限：</t>
    <rPh sb="0" eb="2">
      <t>カイトウ</t>
    </rPh>
    <rPh sb="2" eb="3">
      <t>ゴ</t>
    </rPh>
    <rPh sb="3" eb="7">
      <t>ショウヒキ</t>
    </rPh>
    <phoneticPr fontId="2"/>
  </si>
  <si>
    <t>調理後消費期限：</t>
    <rPh sb="0" eb="2">
      <t>チョウリ</t>
    </rPh>
    <rPh sb="2" eb="3">
      <t>ゴ</t>
    </rPh>
    <rPh sb="3" eb="7">
      <t>ショウヒキ</t>
    </rPh>
    <phoneticPr fontId="2"/>
  </si>
  <si>
    <t>解凍後賞味期限：</t>
    <rPh sb="0" eb="2">
      <t>カイトウ</t>
    </rPh>
    <rPh sb="2" eb="3">
      <t>ゴ</t>
    </rPh>
    <rPh sb="3" eb="7">
      <t>ショウミキゲn</t>
    </rPh>
    <phoneticPr fontId="2"/>
  </si>
  <si>
    <t>調理後賞味期限：</t>
    <rPh sb="0" eb="2">
      <t>チョウリ</t>
    </rPh>
    <rPh sb="2" eb="3">
      <t>ゴ</t>
    </rPh>
    <rPh sb="3" eb="7">
      <t>ショウミキゲn</t>
    </rPh>
    <phoneticPr fontId="2"/>
  </si>
  <si>
    <t>＜賞味期限を入力します＞
(1)日にちを入力します。</t>
    <rPh sb="16" eb="17">
      <t>ニチニヲ</t>
    </rPh>
    <rPh sb="20" eb="22">
      <t>ニュウリョク</t>
    </rPh>
    <phoneticPr fontId="2"/>
  </si>
  <si>
    <t>＜保存方法を選択します＞
(1)冷凍、冷蔵、常温で条件を選択してください。
　①-18℃以下冷凍庫にて保管　
　②10℃以下冷蔵にて保管　
　③（常温の場合）直射日光、高温・多湿を避けて保存してください。　</t>
    <rPh sb="1" eb="3">
      <t>ホゾン</t>
    </rPh>
    <rPh sb="3" eb="5">
      <t>ホウホウ</t>
    </rPh>
    <rPh sb="6" eb="8">
      <t>センタク</t>
    </rPh>
    <rPh sb="16" eb="18">
      <t>レイ</t>
    </rPh>
    <rPh sb="19" eb="21">
      <t>レイゾウ</t>
    </rPh>
    <rPh sb="22" eb="24">
      <t>ジョウオn</t>
    </rPh>
    <rPh sb="25" eb="27">
      <t>ジョウケn</t>
    </rPh>
    <rPh sb="28" eb="30">
      <t>センタク</t>
    </rPh>
    <rPh sb="73" eb="75">
      <t>ジョウオn</t>
    </rPh>
    <rPh sb="76" eb="78">
      <t>バアイ</t>
    </rPh>
    <phoneticPr fontId="2"/>
  </si>
  <si>
    <t>数値は半角で入力されるようにしたい。</t>
    <rPh sb="0" eb="2">
      <t>スウ</t>
    </rPh>
    <rPh sb="3" eb="5">
      <t xml:space="preserve">ハンカク </t>
    </rPh>
    <rPh sb="6" eb="8">
      <t>ニュウリョク</t>
    </rPh>
    <phoneticPr fontId="2"/>
  </si>
  <si>
    <t xml:space="preserve">＜解凍後または調理後の消費・賞味期限を入力します＞
■冷凍商品を解凍して販売する場合または調理が必要な商品のみ選択します
(1)解凍後の消費・賞味期限、調理後の消費・賞味期限を選択します。
　①解凍後消費期限　②解凍後賞味期限
　③調理後消費期限　④調理後賞味期限
(2)消費・賞味期限の日数を数字で入力します。
</t>
    <rPh sb="1" eb="4">
      <t>カイトウ</t>
    </rPh>
    <rPh sb="7" eb="10">
      <t>チョウ</t>
    </rPh>
    <rPh sb="11" eb="13">
      <t>ショウヒキ</t>
    </rPh>
    <rPh sb="14" eb="18">
      <t>ショウミ</t>
    </rPh>
    <rPh sb="19" eb="21">
      <t>ニュウリョク</t>
    </rPh>
    <rPh sb="64" eb="67">
      <t>カイトウ</t>
    </rPh>
    <rPh sb="68" eb="75">
      <t>ショウ</t>
    </rPh>
    <rPh sb="76" eb="79">
      <t>チョウ</t>
    </rPh>
    <rPh sb="80" eb="87">
      <t>ショウヒキ</t>
    </rPh>
    <rPh sb="88" eb="90">
      <t>センタク</t>
    </rPh>
    <rPh sb="99" eb="101">
      <t>カイトウ</t>
    </rPh>
    <rPh sb="101" eb="102">
      <t>ゴ</t>
    </rPh>
    <rPh sb="103" eb="107">
      <t>チョウリ</t>
    </rPh>
    <rPh sb="107" eb="108">
      <t>ゴ</t>
    </rPh>
    <rPh sb="109" eb="111">
      <t>ショウヒ</t>
    </rPh>
    <rPh sb="111" eb="113">
      <t>キゲン</t>
    </rPh>
    <rPh sb="113" eb="117">
      <t>ニュウリョク</t>
    </rPh>
    <rPh sb="119" eb="121">
      <t>セッテイ</t>
    </rPh>
    <rPh sb="125" eb="127">
      <t>バアイ</t>
    </rPh>
    <rPh sb="129" eb="130">
      <t>ハヤ</t>
    </rPh>
    <rPh sb="136" eb="138">
      <t>ショウ</t>
    </rPh>
    <rPh sb="139" eb="143">
      <t>ショウミ</t>
    </rPh>
    <rPh sb="144" eb="146">
      <t>ニッスウ</t>
    </rPh>
    <rPh sb="147" eb="149">
      <t>スウ</t>
    </rPh>
    <rPh sb="150" eb="152">
      <t>ニュウリョク</t>
    </rPh>
    <rPh sb="156" eb="157">
      <t>メ</t>
    </rPh>
    <phoneticPr fontId="2"/>
  </si>
  <si>
    <t>&lt;賞味期限の担保できる日数を入力します&gt;
・◯分の●以上でのお届け、または◯日以上でのお届けで入力します。
(1)◯分の●以上でのお届けと入力する場合
　①に○分のに入る数字を入力します。
　②で「分の」を選択します。
　③●に●以上に入る数字を入力します。
(2)○日以上でのお届けと入力する場合
　①に○日以上の数字を入力します。
　②で「日以上」を選択します。
　③は空欄にします。</t>
    <rPh sb="6" eb="8">
      <t>タンポ</t>
    </rPh>
    <rPh sb="11" eb="13">
      <t>ニッスウ</t>
    </rPh>
    <rPh sb="14" eb="16">
      <t>ニュウリョク</t>
    </rPh>
    <rPh sb="23" eb="24">
      <t>ブン</t>
    </rPh>
    <rPh sb="26" eb="28">
      <t>イジョウ</t>
    </rPh>
    <rPh sb="31" eb="32">
      <t>トド</t>
    </rPh>
    <rPh sb="37" eb="38">
      <t>ニチ</t>
    </rPh>
    <rPh sb="38" eb="40">
      <t>イジョウ</t>
    </rPh>
    <rPh sb="47" eb="49">
      <t>ニュウリョク</t>
    </rPh>
    <rPh sb="68" eb="70">
      <t>ニュウリョク</t>
    </rPh>
    <rPh sb="72" eb="74">
      <t>バアイ</t>
    </rPh>
    <rPh sb="80" eb="81">
      <t>ブンノ</t>
    </rPh>
    <rPh sb="83" eb="84">
      <t>ハイル</t>
    </rPh>
    <rPh sb="85" eb="87">
      <t>スウジウ</t>
    </rPh>
    <rPh sb="88" eb="90">
      <t>ニュウリョク</t>
    </rPh>
    <rPh sb="99" eb="100">
      <t xml:space="preserve">ブン </t>
    </rPh>
    <rPh sb="103" eb="105">
      <t>センタク</t>
    </rPh>
    <rPh sb="115" eb="117">
      <t>イジョウ</t>
    </rPh>
    <rPh sb="118" eb="119">
      <t>ハイル</t>
    </rPh>
    <rPh sb="120" eb="122">
      <t>スウジ</t>
    </rPh>
    <rPh sb="123" eb="125">
      <t>ニュウリョク</t>
    </rPh>
    <rPh sb="134" eb="135">
      <t>ニティ</t>
    </rPh>
    <rPh sb="143" eb="145">
      <t>ニュウリョク</t>
    </rPh>
    <rPh sb="147" eb="149">
      <t>バアイ</t>
    </rPh>
    <rPh sb="154" eb="155">
      <t>ニティ</t>
    </rPh>
    <rPh sb="155" eb="157">
      <t>イジョウ</t>
    </rPh>
    <rPh sb="158" eb="160">
      <t>スウジ</t>
    </rPh>
    <rPh sb="161" eb="163">
      <t>ニュウリョク</t>
    </rPh>
    <rPh sb="172" eb="173">
      <t>ニティ</t>
    </rPh>
    <rPh sb="173" eb="175">
      <t>イジョウ</t>
    </rPh>
    <rPh sb="177" eb="179">
      <t>センタク</t>
    </rPh>
    <rPh sb="187" eb="189">
      <t>クウラn</t>
    </rPh>
    <phoneticPr fontId="2"/>
  </si>
  <si>
    <t>解凍時間：</t>
    <phoneticPr fontId="2"/>
  </si>
  <si>
    <t>時間程度</t>
    <rPh sb="0" eb="2">
      <t>ジカn</t>
    </rPh>
    <rPh sb="2" eb="4">
      <t>テイ</t>
    </rPh>
    <phoneticPr fontId="2"/>
  </si>
  <si>
    <t>分程度</t>
    <rPh sb="0" eb="1">
      <t xml:space="preserve">フン </t>
    </rPh>
    <rPh sb="1" eb="3">
      <t>テイド</t>
    </rPh>
    <phoneticPr fontId="2"/>
  </si>
  <si>
    <t>＜解凍時間を入力します＞
■冷凍商品のみに選択
(1)解凍するときの温度帯を選択します。
　①冷蔵　②常温
(2)解凍時間を入力します。時間か分を数字で入力します。
(3)解凍時間の単位を選択します。
　①時間程度　②分程度</t>
    <rPh sb="1" eb="3">
      <t>カイトウ</t>
    </rPh>
    <rPh sb="3" eb="5">
      <t>カイトウ</t>
    </rPh>
    <rPh sb="6" eb="8">
      <t>ニュウリョクシム</t>
    </rPh>
    <rPh sb="14" eb="16">
      <t>レイトウ</t>
    </rPh>
    <rPh sb="16" eb="18">
      <t>ショウヒn</t>
    </rPh>
    <rPh sb="21" eb="23">
      <t>センタク</t>
    </rPh>
    <rPh sb="26" eb="28">
      <t>カイトウ</t>
    </rPh>
    <rPh sb="33" eb="36">
      <t>オn</t>
    </rPh>
    <rPh sb="37" eb="39">
      <t>センタク</t>
    </rPh>
    <rPh sb="46" eb="48">
      <t>レイゾウ</t>
    </rPh>
    <rPh sb="50" eb="52">
      <t>ジョウオn</t>
    </rPh>
    <rPh sb="56" eb="58">
      <t>カイトウ</t>
    </rPh>
    <rPh sb="58" eb="60">
      <t>j</t>
    </rPh>
    <rPh sb="61" eb="63">
      <t>ニュウリョク</t>
    </rPh>
    <rPh sb="67" eb="69">
      <t>ジカn</t>
    </rPh>
    <rPh sb="70" eb="71">
      <t xml:space="preserve">フン </t>
    </rPh>
    <rPh sb="72" eb="74">
      <t>スウジ</t>
    </rPh>
    <rPh sb="75" eb="77">
      <t>ニュウリョク</t>
    </rPh>
    <rPh sb="85" eb="87">
      <t>カイトウ</t>
    </rPh>
    <rPh sb="87" eb="89">
      <t>j</t>
    </rPh>
    <rPh sb="90" eb="92">
      <t>タンイ</t>
    </rPh>
    <rPh sb="93" eb="95">
      <t>センタク</t>
    </rPh>
    <rPh sb="102" eb="106">
      <t>ジカn</t>
    </rPh>
    <rPh sb="108" eb="111">
      <t xml:space="preserve">フン </t>
    </rPh>
    <phoneticPr fontId="2"/>
  </si>
  <si>
    <t>解凍方法：</t>
    <rPh sb="0" eb="4">
      <t>カイトウ</t>
    </rPh>
    <phoneticPr fontId="2"/>
  </si>
  <si>
    <t xml:space="preserve">【基本】カスタム項目1
</t>
    <phoneticPr fontId="2"/>
  </si>
  <si>
    <t>プルダウン1</t>
    <phoneticPr fontId="2"/>
  </si>
  <si>
    <t>プルダウン２</t>
    <phoneticPr fontId="2"/>
  </si>
  <si>
    <t>HTMLで使用する単語</t>
    <rPh sb="5" eb="7">
      <t>シヨウ</t>
    </rPh>
    <rPh sb="9" eb="11">
      <t>タンゴ</t>
    </rPh>
    <phoneticPr fontId="2"/>
  </si>
  <si>
    <r>
      <t>kcal、</t>
    </r>
    <r>
      <rPr>
        <sz val="6"/>
        <color theme="1"/>
        <rFont val="メイリオ"/>
        <family val="2"/>
        <charset val="128"/>
      </rPr>
      <t>たんぱく質</t>
    </r>
  </si>
  <si>
    <r>
      <t>g、</t>
    </r>
    <r>
      <rPr>
        <sz val="6"/>
        <color theme="1"/>
        <rFont val="メイリオ"/>
        <family val="2"/>
        <charset val="128"/>
      </rPr>
      <t>脂質</t>
    </r>
  </si>
  <si>
    <r>
      <t>g、</t>
    </r>
    <r>
      <rPr>
        <sz val="6"/>
        <color theme="1"/>
        <rFont val="メイリオ"/>
        <family val="2"/>
        <charset val="128"/>
      </rPr>
      <t>炭水化物</t>
    </r>
  </si>
  <si>
    <r>
      <t>g、</t>
    </r>
    <r>
      <rPr>
        <sz val="6"/>
        <color theme="1"/>
        <rFont val="メイリオ"/>
        <family val="2"/>
        <charset val="128"/>
      </rPr>
      <t>食塩相当量</t>
    </r>
  </si>
  <si>
    <t>CSVへ貼り付け用</t>
    <rPh sb="4" eb="5">
      <t>ハリツケ</t>
    </rPh>
    <rPh sb="8" eb="9">
      <t xml:space="preserve">ヨウ </t>
    </rPh>
    <phoneticPr fontId="2"/>
  </si>
  <si>
    <t>項目ごとの記載内容</t>
    <rPh sb="0" eb="2">
      <t>コウモクゴトン</t>
    </rPh>
    <rPh sb="5" eb="7">
      <t>キサイ</t>
    </rPh>
    <rPh sb="7" eb="9">
      <t>ナイヨウ</t>
    </rPh>
    <phoneticPr fontId="2"/>
  </si>
  <si>
    <t>＜産地やこだわりを入力します＞
(1)キャッチコピーを46文字以内で入力します</t>
    <rPh sb="1" eb="3">
      <t>サンチ</t>
    </rPh>
    <rPh sb="9" eb="11">
      <t>ニュウリョク</t>
    </rPh>
    <rPh sb="28" eb="30">
      <t>モジ</t>
    </rPh>
    <rPh sb="30" eb="32">
      <t>イナイ</t>
    </rPh>
    <rPh sb="33" eb="35">
      <t>ニュウリョク</t>
    </rPh>
    <phoneticPr fontId="2"/>
  </si>
  <si>
    <t>＜説明を入力します＞
(1)商品の構成要素、商品のことがわかる説明を入力します</t>
    <rPh sb="1" eb="3">
      <t>セツメイ</t>
    </rPh>
    <rPh sb="4" eb="6">
      <t>ニュウリョク</t>
    </rPh>
    <rPh sb="10" eb="15">
      <t>ショウヒn</t>
    </rPh>
    <rPh sb="16" eb="18">
      <t>コウセイ</t>
    </rPh>
    <rPh sb="18" eb="20">
      <t>ヨウソ</t>
    </rPh>
    <rPh sb="21" eb="23">
      <t>ショウヒン</t>
    </rPh>
    <rPh sb="30" eb="32">
      <t>セツメイ</t>
    </rPh>
    <rPh sb="33" eb="35">
      <t>ニュウリョク</t>
    </rPh>
    <phoneticPr fontId="2"/>
  </si>
  <si>
    <t>＜商品のサイズを入力します＞
(1)商品のｇ、縦×横×高さ（厚み）、直径、個数を数字で入力します。
(2)サイズの単位を選択します。
　①g　②個　③ml　④(mm)</t>
    <rPh sb="1" eb="3">
      <t>ショウヒn</t>
    </rPh>
    <rPh sb="8" eb="10">
      <t>ニュウリョク</t>
    </rPh>
    <rPh sb="18" eb="20">
      <t>ショウ</t>
    </rPh>
    <rPh sb="23" eb="24">
      <t>タテ</t>
    </rPh>
    <rPh sb="25" eb="26">
      <t>ヨコ</t>
    </rPh>
    <rPh sb="27" eb="28">
      <t>タカ</t>
    </rPh>
    <rPh sb="30" eb="31">
      <t>アツ</t>
    </rPh>
    <rPh sb="34" eb="36">
      <t>チョッケイ</t>
    </rPh>
    <rPh sb="37" eb="39">
      <t>コスウ</t>
    </rPh>
    <rPh sb="40" eb="42">
      <t>スウ</t>
    </rPh>
    <rPh sb="43" eb="45">
      <t>ニュウリョク</t>
    </rPh>
    <rPh sb="57" eb="59">
      <t>タンイ</t>
    </rPh>
    <rPh sb="60" eb="62">
      <t>センタク</t>
    </rPh>
    <phoneticPr fontId="2"/>
  </si>
  <si>
    <t>＜包装形態のサイズを入力します＞
■バルクの商品の場合には入力不要
(1)包装形態を選択します。
　①個包装　②1パック　③1袋　④1本
(2)サイズを数字で入力します。
(3)サイズの単位を選択します。
　①g　②個　③mm　④(mm)</t>
    <rPh sb="1" eb="5">
      <t>ホウソウ</t>
    </rPh>
    <rPh sb="37" eb="39">
      <t>ホウソウ</t>
    </rPh>
    <rPh sb="39" eb="41">
      <t>ケイタイ</t>
    </rPh>
    <rPh sb="42" eb="44">
      <t>センタク</t>
    </rPh>
    <rPh sb="51" eb="54">
      <t>コホウソウ</t>
    </rPh>
    <rPh sb="67" eb="68">
      <t>ホn</t>
    </rPh>
    <rPh sb="75" eb="80">
      <t>ニュウリョク</t>
    </rPh>
    <rPh sb="91" eb="93">
      <t>タンイ</t>
    </rPh>
    <rPh sb="94" eb="96">
      <t>センタク</t>
    </rPh>
    <rPh sb="96" eb="98">
      <t>センタク</t>
    </rPh>
    <rPh sb="108" eb="109">
      <t xml:space="preserve">コ </t>
    </rPh>
    <phoneticPr fontId="2"/>
  </si>
  <si>
    <t>＜注文１ロットの入数を入力します＞
(1)入数の単位を選択します。
　①1ケース入数　②1箱入数　③1個口入数　
　④宅配便1ケース　⑤業務便1ケース　
　※④と⑤は宅配便と業務便で数量が異なる場合に選択します。
(2)入数を入力します。入数の合計を入力し、詳細を（）で入力します。
　記入例：
　40個、96個（8個入×6P×2合）、1kg(1袋500g×2袋）
(3)入数の単位を選択します。
　①g　②個　③空欄（単位が必要のない場合）</t>
    <rPh sb="1" eb="3">
      <t>チュウモン</t>
    </rPh>
    <rPh sb="8" eb="10">
      <t>イリスウ</t>
    </rPh>
    <rPh sb="11" eb="13">
      <t>ニュウリョク</t>
    </rPh>
    <rPh sb="21" eb="23">
      <t>イリスウ</t>
    </rPh>
    <rPh sb="24" eb="26">
      <t>タンイ</t>
    </rPh>
    <rPh sb="27" eb="29">
      <t>センタク</t>
    </rPh>
    <rPh sb="40" eb="42">
      <t>イリスウ</t>
    </rPh>
    <rPh sb="53" eb="55">
      <t>１コ</t>
    </rPh>
    <rPh sb="67" eb="70">
      <t>ギョウ</t>
    </rPh>
    <rPh sb="104" eb="105">
      <t>ニュウリョク</t>
    </rPh>
    <rPh sb="112" eb="113">
      <t>ニュウリョク</t>
    </rPh>
    <rPh sb="118" eb="120">
      <t>イリスウ</t>
    </rPh>
    <rPh sb="121" eb="123">
      <t>ゴウケイ</t>
    </rPh>
    <rPh sb="124" eb="126">
      <t>ニュウリョク</t>
    </rPh>
    <rPh sb="128" eb="130">
      <t>ショウサイ</t>
    </rPh>
    <rPh sb="134" eb="136">
      <t>ニュウリョク</t>
    </rPh>
    <rPh sb="161" eb="163">
      <t>タンイ</t>
    </rPh>
    <rPh sb="164" eb="166">
      <t>ヒツヨウクウラン</t>
    </rPh>
    <rPh sb="185" eb="187">
      <t>イリスウ</t>
    </rPh>
    <rPh sb="188" eb="190">
      <t>タンイ</t>
    </rPh>
    <rPh sb="191" eb="193">
      <t>センタク</t>
    </rPh>
    <rPh sb="203" eb="204">
      <t xml:space="preserve">コ </t>
    </rPh>
    <rPh sb="206" eb="208">
      <t>クウラn</t>
    </rPh>
    <rPh sb="209" eb="211">
      <t>タンイ</t>
    </rPh>
    <rPh sb="212" eb="214">
      <t>ヒツヨウ</t>
    </rPh>
    <rPh sb="217" eb="219">
      <t>バアイヘ</t>
    </rPh>
    <phoneticPr fontId="2"/>
  </si>
  <si>
    <t>＜商品の使用方法、調理方法、焼成方法、解凍方法を入力します＞
(1)使用、調理、焼成、解凍方法で選択します。
　①使用方法　②調理方法　③焼成方法　④解凍方法
(2)具体的な方法を入力します。
　記入例：
　・使用方法：そのままでも加熱頂いても冷蔵状態でもお使い頂けます。
　・焼成方法：デッキオーブン…上火200℃、下火200℃、時間25分 コンベクションオーブン…温度170℃、時間23～25分 卵を塗って焼成す</t>
    <rPh sb="1" eb="3">
      <t>ショウヒn</t>
    </rPh>
    <rPh sb="4" eb="8">
      <t>シヨウ</t>
    </rPh>
    <rPh sb="9" eb="11">
      <t>チョウ</t>
    </rPh>
    <rPh sb="11" eb="13">
      <t>ホウホウ</t>
    </rPh>
    <rPh sb="14" eb="18">
      <t xml:space="preserve">ショウセイ </t>
    </rPh>
    <rPh sb="19" eb="21">
      <t>カイトウ</t>
    </rPh>
    <rPh sb="21" eb="23">
      <t>ホウホウ</t>
    </rPh>
    <rPh sb="24" eb="26">
      <t>ニュウリョク</t>
    </rPh>
    <rPh sb="34" eb="36">
      <t xml:space="preserve">シヨウ </t>
    </rPh>
    <rPh sb="37" eb="39">
      <t>チョウ</t>
    </rPh>
    <rPh sb="40" eb="42">
      <t>ショウセイ</t>
    </rPh>
    <rPh sb="43" eb="45">
      <t>カイトウ</t>
    </rPh>
    <rPh sb="45" eb="47">
      <t>ホウホウ</t>
    </rPh>
    <rPh sb="48" eb="50">
      <t>センタクシマス</t>
    </rPh>
    <rPh sb="63" eb="67">
      <t>チョウ</t>
    </rPh>
    <rPh sb="69" eb="73">
      <t>ショウセイホウ</t>
    </rPh>
    <rPh sb="77" eb="79">
      <t>ホウホウ</t>
    </rPh>
    <rPh sb="79" eb="97">
      <t>シヨウ</t>
    </rPh>
    <rPh sb="98" eb="100">
      <t>キニュウ</t>
    </rPh>
    <rPh sb="100" eb="101">
      <t>シヨウ</t>
    </rPh>
    <rPh sb="102" eb="105">
      <t>ホウホウ</t>
    </rPh>
    <phoneticPr fontId="2"/>
  </si>
  <si>
    <t>＜お菓子の包装形態を選択します＞
　①透明個包装　②デザイン入り個包装　③透明包装
　④デザイン入り包装　⑤箱入り　⑥パック　⑦バルク包装</t>
    <rPh sb="6" eb="8">
      <t>ホウソウ</t>
    </rPh>
    <rPh sb="8" eb="10">
      <t>ケイタイ</t>
    </rPh>
    <rPh sb="11" eb="12">
      <t>センタク</t>
    </rPh>
    <rPh sb="19" eb="24">
      <t>トウメイ</t>
    </rPh>
    <rPh sb="30" eb="31">
      <t>イリ</t>
    </rPh>
    <rPh sb="32" eb="35">
      <t>コホウソウ</t>
    </rPh>
    <rPh sb="37" eb="39">
      <t>トウメイ</t>
    </rPh>
    <rPh sb="39" eb="41">
      <t>ホウソウ</t>
    </rPh>
    <rPh sb="47" eb="48">
      <t>イリ</t>
    </rPh>
    <rPh sb="49" eb="51">
      <t>ホウソウ</t>
    </rPh>
    <rPh sb="53" eb="54">
      <t>ハコ</t>
    </rPh>
    <rPh sb="54" eb="55">
      <t xml:space="preserve">イリ </t>
    </rPh>
    <rPh sb="66" eb="68">
      <t>ホウソウ</t>
    </rPh>
    <phoneticPr fontId="2"/>
  </si>
  <si>
    <t>商品登録に必要な項目を入力、または選択してください。</t>
    <rPh sb="0" eb="4">
      <t>ショウヒ</t>
    </rPh>
    <rPh sb="5" eb="7">
      <t>ヒツヨウ</t>
    </rPh>
    <rPh sb="8" eb="10">
      <t>コウモク</t>
    </rPh>
    <rPh sb="11" eb="13">
      <t>ニュウリョク</t>
    </rPh>
    <rPh sb="17" eb="19">
      <t>センタク</t>
    </rPh>
    <phoneticPr fontId="2"/>
  </si>
  <si>
    <t>商品登録用規格書</t>
    <rPh sb="0" eb="4">
      <t>ショウヒ</t>
    </rPh>
    <rPh sb="4" eb="5">
      <t>ヨウ</t>
    </rPh>
    <rPh sb="5" eb="8">
      <t>キカク</t>
    </rPh>
    <phoneticPr fontId="2"/>
  </si>
  <si>
    <t>業務用和洋菓子なごみやサイトの商品登録に必要な情報です。</t>
    <rPh sb="0" eb="3">
      <t>ギョウ</t>
    </rPh>
    <rPh sb="3" eb="7">
      <t xml:space="preserve">ワ </t>
    </rPh>
    <rPh sb="15" eb="19">
      <t>ショウヒ</t>
    </rPh>
    <rPh sb="20" eb="22">
      <t>ヒツヨウ</t>
    </rPh>
    <rPh sb="23" eb="25">
      <t>ジョウホウ</t>
    </rPh>
    <phoneticPr fontId="2"/>
  </si>
  <si>
    <t>青：記入項目</t>
    <rPh sb="0" eb="1">
      <t>アオ</t>
    </rPh>
    <rPh sb="2" eb="4">
      <t>キニュウ</t>
    </rPh>
    <rPh sb="4" eb="6">
      <t>コウモ</t>
    </rPh>
    <phoneticPr fontId="2"/>
  </si>
  <si>
    <t>緑：プルダウンで選択項目</t>
    <rPh sb="0" eb="1">
      <t>ミドリ</t>
    </rPh>
    <rPh sb="8" eb="10">
      <t>センタク</t>
    </rPh>
    <rPh sb="10" eb="12">
      <t>コウモク</t>
    </rPh>
    <phoneticPr fontId="2"/>
  </si>
  <si>
    <t>Y6をそのまま入力</t>
    <phoneticPr fontId="2"/>
  </si>
  <si>
    <t>基本】注意事項、H24-H30は同じセルに入れます</t>
    <rPh sb="16" eb="17">
      <t>オナジ</t>
    </rPh>
    <rPh sb="21" eb="22">
      <t>イレ</t>
    </rPh>
    <phoneticPr fontId="2"/>
  </si>
  <si>
    <t xml:space="preserve">【基本】カスタム項目1、H31-34は同じセルに入れます。
</t>
    <rPh sb="19" eb="20">
      <t>オナジ</t>
    </rPh>
    <rPh sb="24" eb="25">
      <t>イレ</t>
    </rPh>
    <phoneticPr fontId="2"/>
  </si>
  <si>
    <t>【基本】カスタム項目2、H35-38は同じセルに入れます。</t>
    <rPh sb="19" eb="20">
      <t>オナジ</t>
    </rPh>
    <rPh sb="24" eb="25">
      <t>イレ</t>
    </rPh>
    <phoneticPr fontId="2"/>
  </si>
  <si>
    <t>指示内容1</t>
    <rPh sb="0" eb="2">
      <t>シジナ</t>
    </rPh>
    <rPh sb="2" eb="4">
      <t>ナイヨウ</t>
    </rPh>
    <phoneticPr fontId="2"/>
  </si>
  <si>
    <t>指示内容2</t>
    <rPh sb="0" eb="2">
      <t>シジ</t>
    </rPh>
    <rPh sb="2" eb="4">
      <t>ナイヨウ</t>
    </rPh>
    <phoneticPr fontId="2"/>
  </si>
  <si>
    <t>＜原材料名を記入します＞
・一括表示通りの原材料名を入力します。
・原材料名を記入、添加物と原材料の間には／を入力します。
・アレルギー表示を記入します。</t>
    <rPh sb="1" eb="4">
      <t>ゲンザイリョウ</t>
    </rPh>
    <rPh sb="4" eb="5">
      <t>メイ</t>
    </rPh>
    <rPh sb="6" eb="8">
      <t>キニュウ</t>
    </rPh>
    <rPh sb="14" eb="18">
      <t>イッカ</t>
    </rPh>
    <rPh sb="18" eb="19">
      <t>トオリ</t>
    </rPh>
    <rPh sb="21" eb="25">
      <t>ゲンザイリョウ</t>
    </rPh>
    <rPh sb="26" eb="28">
      <t>ニュウリョク</t>
    </rPh>
    <rPh sb="33" eb="36">
      <t>ゲンザイリョウ</t>
    </rPh>
    <rPh sb="36" eb="37">
      <t>メイ</t>
    </rPh>
    <rPh sb="38" eb="40">
      <t>キニュウ</t>
    </rPh>
    <rPh sb="41" eb="44">
      <t>テンカブツ</t>
    </rPh>
    <rPh sb="45" eb="48">
      <t>ゲンザイリョウ</t>
    </rPh>
    <rPh sb="49" eb="50">
      <t>アイダ</t>
    </rPh>
    <rPh sb="54" eb="56">
      <t>ニュウリョク</t>
    </rPh>
    <rPh sb="68" eb="70">
      <t>ヒョウジ</t>
    </rPh>
    <rPh sb="71" eb="73">
      <t>キニュウ</t>
    </rPh>
    <phoneticPr fontId="2"/>
  </si>
  <si>
    <t>＜アイスクリーム、アイスミルク、ラクトアイス、氷菓の場合記入＞
(1)種類別を選択します。
　①アイスクリーム　②アイスミルク　③ラクトアイス　④氷菓
(2)無脂肪固形分を入力します。
(3)乳脂肪分を入力します。</t>
    <rPh sb="23" eb="25">
      <t>ヒョウカ</t>
    </rPh>
    <rPh sb="26" eb="28">
      <t>バアイ</t>
    </rPh>
    <rPh sb="28" eb="30">
      <t>キニュウ</t>
    </rPh>
    <rPh sb="32" eb="34">
      <t>シュルイ</t>
    </rPh>
    <rPh sb="34" eb="35">
      <t>ベツ</t>
    </rPh>
    <rPh sb="36" eb="38">
      <t>センタク</t>
    </rPh>
    <rPh sb="40" eb="41">
      <t>ム</t>
    </rPh>
    <rPh sb="45" eb="46">
      <t>シボウ</t>
    </rPh>
    <rPh sb="75" eb="76">
      <t>コケイ</t>
    </rPh>
    <rPh sb="77" eb="78">
      <t>ブン</t>
    </rPh>
    <rPh sb="79" eb="82">
      <t>ニュウシボウ</t>
    </rPh>
    <rPh sb="82" eb="83">
      <t>ブン</t>
    </rPh>
    <rPh sb="84" eb="93">
      <t>キニュウ</t>
    </rPh>
    <rPh sb="101" eb="103">
      <t>ニュウリョク</t>
    </rPh>
    <phoneticPr fontId="2"/>
  </si>
  <si>
    <t>＜規格書や一括表示に注意事項の記載がある場合に記入します＞
（例）本商品は高温殺菌のため開封時に特有のにおいがしますが製品にご使用いただくとにおいは残りません。</t>
    <rPh sb="1" eb="4">
      <t>キカクショ</t>
    </rPh>
    <rPh sb="5" eb="7">
      <t>イッカツ</t>
    </rPh>
    <rPh sb="7" eb="9">
      <t>ヒョウジ</t>
    </rPh>
    <rPh sb="10" eb="12">
      <t>チュウイ</t>
    </rPh>
    <rPh sb="12" eb="14">
      <t>ジコウ</t>
    </rPh>
    <rPh sb="15" eb="17">
      <t>キサイ</t>
    </rPh>
    <rPh sb="20" eb="22">
      <t>バアイ</t>
    </rPh>
    <rPh sb="23" eb="25">
      <t>キニュウ</t>
    </rPh>
    <rPh sb="31" eb="32">
      <t>レイ</t>
    </rPh>
    <rPh sb="33" eb="34">
      <t>ホン</t>
    </rPh>
    <rPh sb="34" eb="36">
      <t>ショウヒン</t>
    </rPh>
    <rPh sb="37" eb="39">
      <t>コウオン</t>
    </rPh>
    <rPh sb="39" eb="41">
      <t>サッキン</t>
    </rPh>
    <rPh sb="44" eb="46">
      <t>カイフウ</t>
    </rPh>
    <rPh sb="46" eb="47">
      <t>ジ</t>
    </rPh>
    <rPh sb="48" eb="50">
      <t>トクユウ</t>
    </rPh>
    <rPh sb="59" eb="61">
      <t>セイヒン</t>
    </rPh>
    <rPh sb="63" eb="65">
      <t>シヨウ</t>
    </rPh>
    <rPh sb="74" eb="75">
      <t>ノコ</t>
    </rPh>
    <phoneticPr fontId="2"/>
  </si>
  <si>
    <t>＜賞味期限を入力します＞
(1)日にちを数字で入力します。</t>
    <rPh sb="16" eb="17">
      <t>ニチニヲ</t>
    </rPh>
    <rPh sb="20" eb="22">
      <t>スウ</t>
    </rPh>
    <rPh sb="23" eb="25">
      <t>ニュウリョク</t>
    </rPh>
    <phoneticPr fontId="2"/>
  </si>
  <si>
    <t>規格書のパターン</t>
    <rPh sb="0" eb="3">
      <t>キカク</t>
    </rPh>
    <phoneticPr fontId="2"/>
  </si>
  <si>
    <t>バルク→冷凍</t>
    <rPh sb="4" eb="6">
      <t>レイトウ</t>
    </rPh>
    <phoneticPr fontId="2"/>
  </si>
  <si>
    <t>バルク→冷蔵、常温</t>
    <rPh sb="3" eb="4">
      <t>→</t>
    </rPh>
    <rPh sb="4" eb="6">
      <t>レイゾウ</t>
    </rPh>
    <rPh sb="7" eb="9">
      <t>ジョウオn</t>
    </rPh>
    <phoneticPr fontId="2"/>
  </si>
  <si>
    <t>アイス</t>
    <phoneticPr fontId="2"/>
  </si>
  <si>
    <t>個包装→冷凍</t>
    <rPh sb="0" eb="3">
      <t>コホウソウ</t>
    </rPh>
    <rPh sb="4" eb="6">
      <t>レイトウ</t>
    </rPh>
    <phoneticPr fontId="2"/>
  </si>
  <si>
    <t>個包装→冷蔵、常温</t>
    <rPh sb="0" eb="3">
      <t>コホウソウ</t>
    </rPh>
    <rPh sb="4" eb="6">
      <t>レイゾウ</t>
    </rPh>
    <rPh sb="7" eb="9">
      <t>ジョウオn</t>
    </rPh>
    <phoneticPr fontId="2"/>
  </si>
  <si>
    <t>・</t>
    <phoneticPr fontId="2"/>
  </si>
  <si>
    <t>手順</t>
    <rPh sb="0" eb="2">
      <t>テジュn</t>
    </rPh>
    <phoneticPr fontId="2"/>
  </si>
  <si>
    <t>「sheet:入力用１」で入力</t>
    <rPh sb="7" eb="10">
      <t>ニュウリョク</t>
    </rPh>
    <rPh sb="13" eb="15">
      <t>ニュウリョク</t>
    </rPh>
    <phoneticPr fontId="2"/>
  </si>
  <si>
    <t>「sheet:プルダウン項目HTML作成」にはプルダウンの選択項目やHTMLを作成する式が入っています。</t>
    <phoneticPr fontId="2"/>
  </si>
  <si>
    <t>要望</t>
    <rPh sb="0" eb="2">
      <t>ヨウボウ</t>
    </rPh>
    <phoneticPr fontId="2"/>
  </si>
  <si>
    <t>入力用１の７行の項目、冷蔵を選択したらreizouと変換されるようにしたい。</t>
    <rPh sb="0" eb="3">
      <t>ニュウリョク</t>
    </rPh>
    <rPh sb="8" eb="10">
      <t>コウモク</t>
    </rPh>
    <rPh sb="11" eb="13">
      <t>レイゾウ</t>
    </rPh>
    <rPh sb="14" eb="16">
      <t>センタク</t>
    </rPh>
    <rPh sb="26" eb="28">
      <t>ヘンク</t>
    </rPh>
    <phoneticPr fontId="2"/>
  </si>
  <si>
    <t>自動で入力される</t>
    <rPh sb="0" eb="2">
      <t>ジドウ</t>
    </rPh>
    <rPh sb="3" eb="5">
      <t>ニュウリョク</t>
    </rPh>
    <phoneticPr fontId="2"/>
  </si>
  <si>
    <t>＜商品名を入力します＞
(1)正式な商品名を入力します。発注書にもこちらの商品名が表示されます。</t>
    <rPh sb="1" eb="4">
      <t>ショウヒンメイ</t>
    </rPh>
    <rPh sb="5" eb="7">
      <t>ニュウリョク</t>
    </rPh>
    <rPh sb="15" eb="17">
      <t>セイシキ</t>
    </rPh>
    <rPh sb="18" eb="21">
      <t>ショウヒ</t>
    </rPh>
    <rPh sb="22" eb="24">
      <t>ニュウリョク</t>
    </rPh>
    <rPh sb="28" eb="31">
      <t>ハッチュウ</t>
    </rPh>
    <rPh sb="37" eb="40">
      <t>ショウヒンメイ</t>
    </rPh>
    <rPh sb="41" eb="43">
      <t>ヒョウ</t>
    </rPh>
    <phoneticPr fontId="2"/>
  </si>
  <si>
    <t>＜産地やこだわりを入力します＞
(1)キャッチコピーを46文字以内で入力します。</t>
    <rPh sb="1" eb="3">
      <t>サンチ</t>
    </rPh>
    <rPh sb="9" eb="11">
      <t>ニュウリョク</t>
    </rPh>
    <rPh sb="28" eb="30">
      <t>モジ</t>
    </rPh>
    <rPh sb="30" eb="32">
      <t>イナイ</t>
    </rPh>
    <rPh sb="33" eb="35">
      <t>ニュウリョク</t>
    </rPh>
    <rPh sb="39" eb="40">
      <t>センタク</t>
    </rPh>
    <phoneticPr fontId="2"/>
  </si>
  <si>
    <t>＜説明を入力します＞
(1)商品の構成要素、商品のことがわかる説明を入力します。</t>
    <rPh sb="1" eb="3">
      <t>セツメイ</t>
    </rPh>
    <rPh sb="4" eb="6">
      <t>ニュウリョク</t>
    </rPh>
    <rPh sb="10" eb="15">
      <t>ショウヒn</t>
    </rPh>
    <rPh sb="16" eb="18">
      <t>コウセイ</t>
    </rPh>
    <rPh sb="18" eb="20">
      <t>ヨウソ</t>
    </rPh>
    <rPh sb="21" eb="23">
      <t>ショウヒン</t>
    </rPh>
    <rPh sb="30" eb="32">
      <t>セツメイ</t>
    </rPh>
    <rPh sb="33" eb="35">
      <t>ニュウリョク</t>
    </rPh>
    <phoneticPr fontId="2"/>
  </si>
  <si>
    <t>＜商品のサイズを入力します＞
(1)商品のｇ、縦×横×高さ（厚み）、直径、個数を数字で入力します。
(2)サイズの単位を選択します。
　①g　②個　③ml　④(mm)　⑤本</t>
    <rPh sb="1" eb="3">
      <t>ショウヒn</t>
    </rPh>
    <rPh sb="8" eb="10">
      <t>ニュウリョク</t>
    </rPh>
    <rPh sb="18" eb="20">
      <t>ショウ</t>
    </rPh>
    <rPh sb="23" eb="24">
      <t>タテ</t>
    </rPh>
    <rPh sb="25" eb="26">
      <t>ヨコ</t>
    </rPh>
    <rPh sb="27" eb="28">
      <t>タカ</t>
    </rPh>
    <rPh sb="30" eb="31">
      <t>アツ</t>
    </rPh>
    <rPh sb="34" eb="36">
      <t>チョッケイ</t>
    </rPh>
    <rPh sb="37" eb="39">
      <t>コスウ</t>
    </rPh>
    <rPh sb="40" eb="42">
      <t>スウ</t>
    </rPh>
    <rPh sb="43" eb="45">
      <t>ニュウリョク</t>
    </rPh>
    <rPh sb="57" eb="59">
      <t>タンイ</t>
    </rPh>
    <rPh sb="60" eb="62">
      <t>センタク</t>
    </rPh>
    <rPh sb="85" eb="86">
      <t>ホn</t>
    </rPh>
    <phoneticPr fontId="2"/>
  </si>
  <si>
    <t>本</t>
    <rPh sb="0" eb="1">
      <t>ホn</t>
    </rPh>
    <phoneticPr fontId="2"/>
  </si>
  <si>
    <t>＜納品時のケース包材を選択します＞
①ダンボール　②発砲スチロール</t>
    <rPh sb="1" eb="3">
      <t>ノウヒン</t>
    </rPh>
    <rPh sb="3" eb="4">
      <t>ジ</t>
    </rPh>
    <rPh sb="8" eb="10">
      <t>ホウザイ</t>
    </rPh>
    <rPh sb="11" eb="13">
      <t>センタク</t>
    </rPh>
    <rPh sb="26" eb="28">
      <t>ハッポウ</t>
    </rPh>
    <phoneticPr fontId="2"/>
  </si>
  <si>
    <t>＜納品時の温度帯を選択します＞
　①冷凍　②冷蔵　③常温</t>
    <rPh sb="1" eb="3">
      <t>ノウヒン</t>
    </rPh>
    <rPh sb="3" eb="4">
      <t>ジ</t>
    </rPh>
    <rPh sb="5" eb="7">
      <t>オンド</t>
    </rPh>
    <rPh sb="7" eb="8">
      <t>タイ</t>
    </rPh>
    <rPh sb="9" eb="11">
      <t>センタク</t>
    </rPh>
    <rPh sb="17" eb="19">
      <t>レイトウ</t>
    </rPh>
    <rPh sb="21" eb="23">
      <t>reizou</t>
    </rPh>
    <rPh sb="25" eb="27">
      <t>ジョウオn</t>
    </rPh>
    <phoneticPr fontId="2"/>
  </si>
  <si>
    <t>＜Excelを作ってくれる人への説明＞</t>
    <rPh sb="7" eb="8">
      <t>ツクッテ</t>
    </rPh>
    <rPh sb="13" eb="14">
      <t>ヒト</t>
    </rPh>
    <rPh sb="16" eb="18">
      <t>セツメイ</t>
    </rPh>
    <phoneticPr fontId="2"/>
  </si>
  <si>
    <t>このファイルをベースにして、商品の種類によって答える項目を削除、新しいファイルを作りたい。</t>
    <rPh sb="14" eb="16">
      <t>ショウヒン</t>
    </rPh>
    <rPh sb="17" eb="19">
      <t>シュルイ</t>
    </rPh>
    <rPh sb="23" eb="24">
      <t>コタ</t>
    </rPh>
    <rPh sb="26" eb="28">
      <t>コウモク</t>
    </rPh>
    <rPh sb="29" eb="31">
      <t>サクジョ</t>
    </rPh>
    <rPh sb="32" eb="33">
      <t>アタラ</t>
    </rPh>
    <rPh sb="40" eb="41">
      <t>ツク</t>
    </rPh>
    <phoneticPr fontId="2"/>
  </si>
  <si>
    <t>例えば）</t>
    <rPh sb="0" eb="1">
      <t>タト</t>
    </rPh>
    <phoneticPr fontId="2"/>
  </si>
  <si>
    <t>・アイス、氷菓用</t>
    <rPh sb="5" eb="7">
      <t>ヒョウカ</t>
    </rPh>
    <rPh sb="7" eb="8">
      <t>ヨウ</t>
    </rPh>
    <phoneticPr fontId="2"/>
  </si>
  <si>
    <t>・個包装の冷凍商品用</t>
    <rPh sb="1" eb="2">
      <t>コ</t>
    </rPh>
    <rPh sb="2" eb="4">
      <t>ホウソウ</t>
    </rPh>
    <rPh sb="5" eb="7">
      <t>レイトウ</t>
    </rPh>
    <rPh sb="7" eb="9">
      <t>ショウヒン</t>
    </rPh>
    <rPh sb="9" eb="10">
      <t>ヨウ</t>
    </rPh>
    <phoneticPr fontId="2"/>
  </si>
  <si>
    <t>入力項目の情報がない商品の場合は空欄になります。そのときには項目を表示させないようにしたい。</t>
    <rPh sb="0" eb="2">
      <t>ニュウリョク</t>
    </rPh>
    <rPh sb="2" eb="4">
      <t>コウモク</t>
    </rPh>
    <rPh sb="5" eb="7">
      <t>ジョウホウ</t>
    </rPh>
    <rPh sb="10" eb="12">
      <t>ショウヒン</t>
    </rPh>
    <rPh sb="13" eb="15">
      <t>バアイ</t>
    </rPh>
    <rPh sb="16" eb="18">
      <t>クウラn</t>
    </rPh>
    <rPh sb="30" eb="32">
      <t>コウモク</t>
    </rPh>
    <rPh sb="33" eb="35">
      <t>ヒョウ</t>
    </rPh>
    <phoneticPr fontId="2"/>
  </si>
  <si>
    <t>入力項目やプルダウン以外のデータがかわらないようにしたい。</t>
    <rPh sb="0" eb="2">
      <t>ニュウリョク</t>
    </rPh>
    <rPh sb="2" eb="4">
      <t>コウモク</t>
    </rPh>
    <rPh sb="10" eb="12">
      <t>イガイ</t>
    </rPh>
    <phoneticPr fontId="2"/>
  </si>
  <si>
    <t>＜商品の使用方法、調理方法、焼成方法、解凍方法を入力します＞
(1)使用、調理、焼成、解凍方法で選択します。
　①使用方法　②調理方法　③焼成方法　④解凍方法
(2)具体的な方法を入力します。
　記入例：
　・使用方法：そのままでも加熱頂いても冷蔵でもお使い頂けます。
　・焼成方法：デッキオーブン…上火200℃、下火200℃、時間25分
                  コンベクションオーブン…温度170℃、時間23～25分</t>
    <rPh sb="1" eb="3">
      <t>ショウヒn</t>
    </rPh>
    <rPh sb="4" eb="8">
      <t>シヨウ</t>
    </rPh>
    <rPh sb="9" eb="11">
      <t>チョウ</t>
    </rPh>
    <rPh sb="11" eb="13">
      <t>ホウホウ</t>
    </rPh>
    <rPh sb="14" eb="18">
      <t xml:space="preserve">ショウセイ </t>
    </rPh>
    <rPh sb="19" eb="21">
      <t>カイトウ</t>
    </rPh>
    <rPh sb="21" eb="23">
      <t>ホウホウ</t>
    </rPh>
    <rPh sb="24" eb="26">
      <t>ニュウリョク</t>
    </rPh>
    <rPh sb="34" eb="36">
      <t xml:space="preserve">シヨウ </t>
    </rPh>
    <rPh sb="37" eb="39">
      <t>チョウ</t>
    </rPh>
    <rPh sb="40" eb="42">
      <t>ショウセイ</t>
    </rPh>
    <rPh sb="43" eb="45">
      <t>カイトウ</t>
    </rPh>
    <rPh sb="45" eb="47">
      <t>ホウホウ</t>
    </rPh>
    <rPh sb="48" eb="50">
      <t>センタクシマス</t>
    </rPh>
    <rPh sb="63" eb="67">
      <t>チョウ</t>
    </rPh>
    <rPh sb="69" eb="73">
      <t>ショウセイホウ</t>
    </rPh>
    <rPh sb="77" eb="79">
      <t>ホウホウ</t>
    </rPh>
    <rPh sb="79" eb="97">
      <t>シヨウ</t>
    </rPh>
    <rPh sb="98" eb="100">
      <t>キニュウ</t>
    </rPh>
    <rPh sb="100" eb="101">
      <t>シヨウ</t>
    </rPh>
    <rPh sb="102" eb="105">
      <t>ホウホウ</t>
    </rPh>
    <phoneticPr fontId="2"/>
  </si>
  <si>
    <t>入力用のsheetを増やしたらCSV貼りつけ用に行が増えるようにしたい。</t>
    <rPh sb="0" eb="1">
      <t>ニュウリョク</t>
    </rPh>
    <rPh sb="2" eb="3">
      <t>ヨウ</t>
    </rPh>
    <rPh sb="10" eb="11">
      <t>フヤシタ</t>
    </rPh>
    <rPh sb="18" eb="19">
      <t>ハ</t>
    </rPh>
    <rPh sb="22" eb="23">
      <t>ヨウ</t>
    </rPh>
    <rPh sb="26" eb="27">
      <t>フエ</t>
    </rPh>
    <phoneticPr fontId="2"/>
  </si>
  <si>
    <t>日以上でお届け</t>
    <rPh sb="0" eb="1">
      <t>ニチ</t>
    </rPh>
    <rPh sb="1" eb="3">
      <t>イジョウ</t>
    </rPh>
    <rPh sb="5" eb="6">
      <t>トド</t>
    </rPh>
    <phoneticPr fontId="2"/>
  </si>
  <si>
    <t>（100g）あたり</t>
  </si>
  <si>
    <r>
      <t>&lt;賞味期限の担保できる日数を入力します&gt;
・◯分の●以上でのお届け、または◯日以上でのお届けで入力します。
(1)◯分の●以上でのお届けと入力する場合
　①に○分のに入る数字を入力します。
　②で「分の」を選択します。
　③●に●以上に入る数字を入力します。
(2)○日以上でのお届けと入力する場合
　①に○日以上の数字を入力します。
　②で「日以上」を選択します。
　③は空欄にします。</t>
    </r>
    <r>
      <rPr>
        <sz val="11"/>
        <color rgb="FFFF0000"/>
        <rFont val="Meiryo"/>
        <family val="3"/>
        <charset val="128"/>
      </rPr>
      <t/>
    </r>
    <rPh sb="6" eb="8">
      <t>タンポ</t>
    </rPh>
    <rPh sb="11" eb="13">
      <t>ニッスウ</t>
    </rPh>
    <rPh sb="14" eb="16">
      <t>ニュウリョク</t>
    </rPh>
    <rPh sb="23" eb="24">
      <t>ブン</t>
    </rPh>
    <rPh sb="26" eb="28">
      <t>イジョウ</t>
    </rPh>
    <rPh sb="31" eb="32">
      <t>トド</t>
    </rPh>
    <rPh sb="37" eb="38">
      <t>ニチ</t>
    </rPh>
    <rPh sb="38" eb="40">
      <t>イジョウ</t>
    </rPh>
    <rPh sb="47" eb="49">
      <t>ニュウリョク</t>
    </rPh>
    <rPh sb="68" eb="70">
      <t>ニュウリョク</t>
    </rPh>
    <rPh sb="72" eb="74">
      <t>バアイ</t>
    </rPh>
    <rPh sb="80" eb="81">
      <t>ブンノ</t>
    </rPh>
    <rPh sb="83" eb="84">
      <t>ハイル</t>
    </rPh>
    <rPh sb="85" eb="87">
      <t>スウジウ</t>
    </rPh>
    <rPh sb="88" eb="90">
      <t>ニュウリョク</t>
    </rPh>
    <rPh sb="99" eb="100">
      <t xml:space="preserve">ブン </t>
    </rPh>
    <rPh sb="103" eb="105">
      <t>センタク</t>
    </rPh>
    <rPh sb="115" eb="117">
      <t>イジョウ</t>
    </rPh>
    <rPh sb="118" eb="119">
      <t>ハイル</t>
    </rPh>
    <rPh sb="120" eb="122">
      <t>スウジ</t>
    </rPh>
    <rPh sb="123" eb="125">
      <t>ニュウリョク</t>
    </rPh>
    <rPh sb="134" eb="135">
      <t>ニティ</t>
    </rPh>
    <rPh sb="143" eb="145">
      <t>ニュウリョク</t>
    </rPh>
    <rPh sb="147" eb="149">
      <t>バアイ</t>
    </rPh>
    <rPh sb="154" eb="155">
      <t>ニティ</t>
    </rPh>
    <rPh sb="155" eb="157">
      <t>イジョウ</t>
    </rPh>
    <rPh sb="158" eb="160">
      <t>スウジ</t>
    </rPh>
    <rPh sb="161" eb="163">
      <t>ニュウリョク</t>
    </rPh>
    <rPh sb="172" eb="173">
      <t>ニティ</t>
    </rPh>
    <rPh sb="173" eb="175">
      <t>イジョウ</t>
    </rPh>
    <rPh sb="177" eb="179">
      <t>センタク</t>
    </rPh>
    <rPh sb="187" eb="189">
      <t>クウラn</t>
    </rPh>
    <phoneticPr fontId="2"/>
  </si>
  <si>
    <t>（100g）当たり</t>
    <rPh sb="6" eb="7">
      <t>ア</t>
    </rPh>
    <phoneticPr fontId="2"/>
  </si>
  <si>
    <t>（1個）当たり</t>
    <rPh sb="4" eb="5">
      <t>ア</t>
    </rPh>
    <phoneticPr fontId="2"/>
  </si>
  <si>
    <t>個包装サイズ：</t>
    <rPh sb="0" eb="1">
      <t>コ</t>
    </rPh>
    <rPh sb="1" eb="3">
      <t>ホウソウ</t>
    </rPh>
    <phoneticPr fontId="2"/>
  </si>
  <si>
    <t>1パックサイズ：</t>
  </si>
  <si>
    <t>1パックサイズ：</t>
    <phoneticPr fontId="2"/>
  </si>
  <si>
    <t>1袋サイズ：</t>
    <rPh sb="1" eb="2">
      <t>フクロ</t>
    </rPh>
    <phoneticPr fontId="2"/>
  </si>
  <si>
    <t>1本サイズ：</t>
    <rPh sb="1" eb="2">
      <t>ホン</t>
    </rPh>
    <phoneticPr fontId="2"/>
  </si>
  <si>
    <t>冷凍から解凍して販売をする場合、温度帯者と賞味期限の印字が必要になります。</t>
  </si>
  <si>
    <t>&lt;p&gt;&lt;span style="color:#ff0000"&gt;</t>
    <phoneticPr fontId="2"/>
  </si>
  <si>
    <r>
      <t>＜包装形態のサイズを入力します＞</t>
    </r>
    <r>
      <rPr>
        <sz val="11"/>
        <color theme="1"/>
        <rFont val="Meiryo"/>
        <family val="3"/>
        <charset val="128"/>
      </rPr>
      <t xml:space="preserve">
■バルクの商品の場合には入力不要
(1)包装形態を選択します。
　①個包装　②1パック　③1袋　④1本
(2)サイズを数字で入力します。
(3)サイズの単位を選択します。
　①g　②個　③ml　④(mm)　⑤本</t>
    </r>
    <rPh sb="1" eb="5">
      <t>ホウソウ</t>
    </rPh>
    <rPh sb="37" eb="39">
      <t>ホウソウ</t>
    </rPh>
    <rPh sb="39" eb="41">
      <t>ケイタイ</t>
    </rPh>
    <rPh sb="42" eb="44">
      <t>センタク</t>
    </rPh>
    <rPh sb="67" eb="68">
      <t>ホn</t>
    </rPh>
    <rPh sb="75" eb="80">
      <t>ニュウリョク</t>
    </rPh>
    <rPh sb="91" eb="93">
      <t>タンイ</t>
    </rPh>
    <rPh sb="94" eb="96">
      <t>センタク</t>
    </rPh>
    <rPh sb="96" eb="98">
      <t>センタク</t>
    </rPh>
    <rPh sb="108" eb="109">
      <t xml:space="preserve">コ </t>
    </rPh>
    <phoneticPr fontId="2"/>
  </si>
  <si>
    <r>
      <t>＜栄養成分を記入します＞
(1)栄養成分の値が100g当たりか、1個当たりかを選択します。
　①100ｇ当たり　②1個当たり</t>
    </r>
    <r>
      <rPr>
        <sz val="11"/>
        <color theme="1"/>
        <rFont val="Meiryo"/>
        <family val="3"/>
        <charset val="128"/>
      </rPr>
      <t xml:space="preserve">
(2)栄養成分を入力します。
</t>
    </r>
    <rPh sb="1" eb="3">
      <t>エイヨウ</t>
    </rPh>
    <rPh sb="3" eb="5">
      <t>セイブン</t>
    </rPh>
    <rPh sb="6" eb="8">
      <t>キニュウ</t>
    </rPh>
    <rPh sb="16" eb="20">
      <t>エイ</t>
    </rPh>
    <rPh sb="21" eb="22">
      <t>アタイ</t>
    </rPh>
    <rPh sb="27" eb="28">
      <t xml:space="preserve">アタリ </t>
    </rPh>
    <rPh sb="33" eb="34">
      <t xml:space="preserve">コ </t>
    </rPh>
    <rPh sb="34" eb="35">
      <t>アタリ</t>
    </rPh>
    <rPh sb="39" eb="41">
      <t>センタク</t>
    </rPh>
    <rPh sb="45" eb="48">
      <t>スウチ</t>
    </rPh>
    <rPh sb="51" eb="52">
      <t>ア</t>
    </rPh>
    <rPh sb="57" eb="58">
      <t>コ</t>
    </rPh>
    <rPh sb="58" eb="59">
      <t>ア</t>
    </rPh>
    <rPh sb="66" eb="70">
      <t>エイ</t>
    </rPh>
    <rPh sb="71" eb="73">
      <t>ニュウリョク</t>
    </rPh>
    <phoneticPr fontId="2"/>
  </si>
  <si>
    <t xml:space="preserve">＜甲、合など合わせで配送の場合は荷姿サイズを入力します＞
■ケースや箱単位での配送の場合には入力不要
(1)サイズ：縦×横×高さ（mm)でご入力ください。
</t>
    <rPh sb="1" eb="2">
      <t>コウ</t>
    </rPh>
    <rPh sb="3" eb="4">
      <t>アイ</t>
    </rPh>
    <rPh sb="6" eb="7">
      <t>ア</t>
    </rPh>
    <rPh sb="10" eb="12">
      <t>ハイソウ</t>
    </rPh>
    <rPh sb="13" eb="15">
      <t>バアイ</t>
    </rPh>
    <rPh sb="16" eb="18">
      <t>ニスガタ</t>
    </rPh>
    <rPh sb="22" eb="24">
      <t>ニュウリョク</t>
    </rPh>
    <phoneticPr fontId="2"/>
  </si>
  <si>
    <t>＜一括表示の注意点を選択します＞
(1)お客様が商品販売時に一括表示ですべきことを選択します。
　①注意書きが必要のない場合には「空欄」を選択します。
　②販売用一括表示はありません。作成が必要です。
　③冷凍から解凍して販売をする場合、温度帯変更社名と消費・賞味期限の印字が必要になります。
　④製造者の印字がありませんので記載をする必要があります。</t>
    <rPh sb="1" eb="5">
      <t>イッカテゥ</t>
    </rPh>
    <rPh sb="6" eb="9">
      <t>チュウ</t>
    </rPh>
    <rPh sb="10" eb="12">
      <t>センタクシム</t>
    </rPh>
    <rPh sb="24" eb="29">
      <t>ショウ</t>
    </rPh>
    <rPh sb="30" eb="32">
      <t>イッカ</t>
    </rPh>
    <rPh sb="32" eb="34">
      <t xml:space="preserve">ヒョウジ </t>
    </rPh>
    <rPh sb="41" eb="43">
      <t>センタク</t>
    </rPh>
    <rPh sb="78" eb="80">
      <t>ハンバイ</t>
    </rPh>
    <rPh sb="80" eb="81">
      <t>ヨウ</t>
    </rPh>
    <rPh sb="81" eb="85">
      <t>イッカテゥ</t>
    </rPh>
    <rPh sb="92" eb="94">
      <t>サクセイ</t>
    </rPh>
    <rPh sb="95" eb="97">
      <t>ヒツヨウ</t>
    </rPh>
    <rPh sb="103" eb="105">
      <t>レイトウ</t>
    </rPh>
    <rPh sb="107" eb="109">
      <t>カイトウ</t>
    </rPh>
    <rPh sb="111" eb="113">
      <t>ハンバイ</t>
    </rPh>
    <rPh sb="116" eb="118">
      <t>バアイ</t>
    </rPh>
    <rPh sb="119" eb="122">
      <t>オンド</t>
    </rPh>
    <rPh sb="122" eb="124">
      <t>ヘンコウ</t>
    </rPh>
    <rPh sb="124" eb="125">
      <t>シャ</t>
    </rPh>
    <rPh sb="125" eb="126">
      <t>メイ</t>
    </rPh>
    <rPh sb="135" eb="137">
      <t>インジ</t>
    </rPh>
    <rPh sb="138" eb="140">
      <t>ヒツヨウ</t>
    </rPh>
    <rPh sb="149" eb="152">
      <t>セイゾウ</t>
    </rPh>
    <rPh sb="153" eb="155">
      <t>インジ</t>
    </rPh>
    <rPh sb="163" eb="165">
      <t>キサイ</t>
    </rPh>
    <rPh sb="168" eb="170">
      <t>ヒツヨウ</t>
    </rPh>
    <phoneticPr fontId="2"/>
  </si>
  <si>
    <t>項目を削除した場合にも追加した場合にも問題ないファイルにしてほしい。</t>
    <rPh sb="0" eb="2">
      <t>コウモク</t>
    </rPh>
    <rPh sb="3" eb="5">
      <t>サクジョ</t>
    </rPh>
    <rPh sb="7" eb="9">
      <t>バアイ</t>
    </rPh>
    <rPh sb="11" eb="13">
      <t>ツイカ</t>
    </rPh>
    <rPh sb="15" eb="17">
      <t>バアイ</t>
    </rPh>
    <rPh sb="19" eb="21">
      <t>モンダイ</t>
    </rPh>
    <phoneticPr fontId="2"/>
  </si>
  <si>
    <t>●種類別：</t>
    <rPh sb="1" eb="3">
      <t>シュルイ</t>
    </rPh>
    <rPh sb="3" eb="4">
      <t>ベツ</t>
    </rPh>
    <phoneticPr fontId="2"/>
  </si>
  <si>
    <t>●原材料</t>
    <rPh sb="1" eb="4">
      <t>ゲンザイリョウ</t>
    </rPh>
    <phoneticPr fontId="2"/>
  </si>
  <si>
    <t>1ケースサイズ：</t>
  </si>
  <si>
    <t>ケース包材：</t>
    <rPh sb="3" eb="4">
      <t>ホウソウ</t>
    </rPh>
    <rPh sb="4" eb="5">
      <t xml:space="preserve">ザイ： </t>
    </rPh>
    <phoneticPr fontId="2"/>
  </si>
  <si>
    <t>★販売用一括表示はありません。作成が必要です。</t>
    <phoneticPr fontId="2"/>
  </si>
  <si>
    <t>★冷凍から解凍して販売をする場合、温度帯変更社名と消費・賞味期限の印字が必要になります。</t>
    <phoneticPr fontId="2"/>
  </si>
  <si>
    <t>★製造者の印字がありませんので記載をする必要があります。</t>
    <phoneticPr fontId="2"/>
  </si>
  <si>
    <t>10℃以下冷蔵庫にて保管</t>
    <rPh sb="3" eb="5">
      <t>イカ</t>
    </rPh>
    <rPh sb="5" eb="7">
      <t>レイゾウ</t>
    </rPh>
    <rPh sb="7" eb="8">
      <t>コ</t>
    </rPh>
    <rPh sb="10" eb="12">
      <t>ホカン</t>
    </rPh>
    <phoneticPr fontId="2"/>
  </si>
  <si>
    <t>直射日光、高温・多湿を避けて保存</t>
    <rPh sb="0" eb="2">
      <t>チョクシャ</t>
    </rPh>
    <rPh sb="2" eb="4">
      <t>ニッコウ</t>
    </rPh>
    <rPh sb="5" eb="7">
      <t>コウオン</t>
    </rPh>
    <rPh sb="8" eb="10">
      <t>タシツ</t>
    </rPh>
    <rPh sb="11" eb="12">
      <t>サ</t>
    </rPh>
    <rPh sb="14" eb="16">
      <t>ホゾン</t>
    </rPh>
    <phoneticPr fontId="2"/>
  </si>
  <si>
    <t>＜解凍時間を入力します＞
■冷凍商品のみに選択
(1)解凍するときの温度帯を選択します。
　①冷蔵　②常温　
(2)解凍時間を入力します。時間か分を数字で入力します。
(3)解凍時間の単位を選択します。
　①時間程度　②分程度</t>
    <rPh sb="1" eb="3">
      <t>カイトウ</t>
    </rPh>
    <rPh sb="3" eb="5">
      <t>カイトウ</t>
    </rPh>
    <rPh sb="6" eb="8">
      <t>ニュウリョクシム</t>
    </rPh>
    <rPh sb="14" eb="16">
      <t>レイトウ</t>
    </rPh>
    <rPh sb="16" eb="18">
      <t>ショウヒn</t>
    </rPh>
    <rPh sb="21" eb="23">
      <t>センタク</t>
    </rPh>
    <rPh sb="26" eb="28">
      <t>カイトウ</t>
    </rPh>
    <rPh sb="33" eb="36">
      <t>オn</t>
    </rPh>
    <rPh sb="37" eb="39">
      <t>センタク</t>
    </rPh>
    <rPh sb="46" eb="48">
      <t>レイゾウ</t>
    </rPh>
    <rPh sb="50" eb="52">
      <t>ジョウオn</t>
    </rPh>
    <rPh sb="57" eb="59">
      <t>カイトウ</t>
    </rPh>
    <rPh sb="59" eb="61">
      <t>j</t>
    </rPh>
    <rPh sb="62" eb="64">
      <t>ニュウリョク</t>
    </rPh>
    <rPh sb="68" eb="70">
      <t>ジカn</t>
    </rPh>
    <rPh sb="71" eb="72">
      <t xml:space="preserve">フン </t>
    </rPh>
    <rPh sb="73" eb="75">
      <t>スウジ</t>
    </rPh>
    <rPh sb="76" eb="78">
      <t>ニュウリョク</t>
    </rPh>
    <rPh sb="86" eb="88">
      <t>カイトウ</t>
    </rPh>
    <rPh sb="88" eb="90">
      <t>j</t>
    </rPh>
    <rPh sb="91" eb="93">
      <t>タンイ</t>
    </rPh>
    <rPh sb="94" eb="96">
      <t>センタク</t>
    </rPh>
    <rPh sb="103" eb="107">
      <t>ジカn</t>
    </rPh>
    <rPh sb="109" eb="112">
      <t xml:space="preserve">フン </t>
    </rPh>
    <phoneticPr fontId="2"/>
  </si>
  <si>
    <t>メモ書き：対応不要</t>
    <rPh sb="2" eb="3">
      <t>カ</t>
    </rPh>
    <rPh sb="5" eb="7">
      <t>タイオウ</t>
    </rPh>
    <rPh sb="7" eb="9">
      <t>フヨウ</t>
    </rPh>
    <phoneticPr fontId="2"/>
  </si>
  <si>
    <t>デフォルトで入力用sheetを20まで作ってください。</t>
    <rPh sb="6" eb="8">
      <t>ニュウリョク</t>
    </rPh>
    <rPh sb="8" eb="9">
      <t>ヨウ</t>
    </rPh>
    <rPh sb="19" eb="20">
      <t>ツク</t>
    </rPh>
    <phoneticPr fontId="2"/>
  </si>
  <si>
    <t>「sheet:入力用１」にはプルダウンで選択する項目と、入力する項目があります。</t>
    <rPh sb="7" eb="10">
      <t>ニュウリョク</t>
    </rPh>
    <rPh sb="20" eb="22">
      <t>センタク</t>
    </rPh>
    <rPh sb="28" eb="30">
      <t>ニュウリョク</t>
    </rPh>
    <rPh sb="32" eb="34">
      <t>コウモク</t>
    </rPh>
    <phoneticPr fontId="2"/>
  </si>
  <si>
    <t>「sheet:入力用１」で入力したことを「sheet:入力用」H列の計算式を使い変換します。</t>
    <rPh sb="7" eb="10">
      <t>ニュウリョク</t>
    </rPh>
    <rPh sb="27" eb="30">
      <t>ニュウリョクヨウ</t>
    </rPh>
    <rPh sb="32" eb="33">
      <t>レツ</t>
    </rPh>
    <rPh sb="33" eb="35">
      <t>ニュヘンカn_x0000__x0007__x0003__x0006_)_x0002_
)ヘンカn</t>
    </rPh>
    <phoneticPr fontId="2"/>
  </si>
  <si>
    <t>入力用１→「sheet:csv貼りつけ用」の1に、例えば入力用2を作成したら→「sheet:csv貼りつけ用」の２に自動で貼り付けるようにする。</t>
    <rPh sb="0" eb="2">
      <t>ニュウリョク</t>
    </rPh>
    <rPh sb="2" eb="3">
      <t>ヨウ</t>
    </rPh>
    <rPh sb="25" eb="26">
      <t>タト</t>
    </rPh>
    <rPh sb="28" eb="30">
      <t>ニュウリョク</t>
    </rPh>
    <rPh sb="30" eb="31">
      <t xml:space="preserve">ヨウ </t>
    </rPh>
    <rPh sb="33" eb="35">
      <t>サクセイ</t>
    </rPh>
    <rPh sb="58" eb="60">
      <t>_x0000__x0000__x0002__x0006__x0002__x0001__x0008__x0019__x0002_</t>
    </rPh>
    <phoneticPr fontId="2"/>
  </si>
  <si>
    <t>「sheet:入力用１」H列を「sheet:入力用１」I列でCSVの項目に合わせて行を&amp;で繋げています。</t>
    <rPh sb="13" eb="14">
      <t>レツ</t>
    </rPh>
    <rPh sb="34" eb="36">
      <t>コウモク</t>
    </rPh>
    <rPh sb="37" eb="38">
      <t>ア</t>
    </rPh>
    <rPh sb="41" eb="42">
      <t>ギョウ</t>
    </rPh>
    <rPh sb="45" eb="46">
      <t>ツナ</t>
    </rPh>
    <phoneticPr fontId="2"/>
  </si>
  <si>
    <t>「sheet:入力用１」I列で変換した値を「sheet:csv貼りつけ用」に貼り付け。</t>
    <rPh sb="7" eb="10">
      <t>ニュウリョクヨウ</t>
    </rPh>
    <rPh sb="13" eb="14">
      <t>レツ</t>
    </rPh>
    <rPh sb="17" eb="19">
      <t>ジドウ</t>
    </rPh>
    <rPh sb="20" eb="22">
      <t>ニュウリョク</t>
    </rPh>
    <rPh sb="38" eb="39">
      <t>ハ</t>
    </rPh>
    <rPh sb="40" eb="41">
      <t>ツ</t>
    </rPh>
    <phoneticPr fontId="2"/>
  </si>
  <si>
    <t>CSV貼り付け用でサイズ等の規格が同じ場合、上から下に連続でコピペできるようにしておきたい。</t>
    <rPh sb="3" eb="4">
      <t>ハリツケ</t>
    </rPh>
    <rPh sb="12" eb="13">
      <t>トウ</t>
    </rPh>
    <rPh sb="14" eb="16">
      <t>キカク</t>
    </rPh>
    <rPh sb="17" eb="18">
      <t>オナジ</t>
    </rPh>
    <rPh sb="19" eb="21">
      <t>バアイ</t>
    </rPh>
    <rPh sb="22" eb="23">
      <t>ウエ</t>
    </rPh>
    <rPh sb="25" eb="26">
      <t>シタ</t>
    </rPh>
    <rPh sb="27" eb="29">
      <t>レンゾク</t>
    </rPh>
    <phoneticPr fontId="2"/>
  </si>
  <si>
    <t>通販サイトを運営しています。</t>
    <rPh sb="0" eb="2">
      <t>ツウハン</t>
    </rPh>
    <rPh sb="6" eb="8">
      <t>ウンエイ</t>
    </rPh>
    <phoneticPr fontId="2"/>
  </si>
  <si>
    <t>商品登録をメーカーの担当が簡単に入力できるようなExcel、そこから商品登録のCSV用の形式に変換できるようにしたいです。</t>
    <rPh sb="0" eb="2">
      <t>ショウヒン</t>
    </rPh>
    <rPh sb="2" eb="4">
      <t>トウロク</t>
    </rPh>
    <rPh sb="10" eb="12">
      <t>タントウ</t>
    </rPh>
    <rPh sb="13" eb="15">
      <t>カンタン</t>
    </rPh>
    <rPh sb="16" eb="18">
      <t>ニュウリョク</t>
    </rPh>
    <rPh sb="34" eb="36">
      <t>ショウヒン</t>
    </rPh>
    <rPh sb="36" eb="38">
      <t>トウロク</t>
    </rPh>
    <rPh sb="42" eb="43">
      <t>ヨウ</t>
    </rPh>
    <rPh sb="44" eb="46">
      <t>ケイシキ</t>
    </rPh>
    <rPh sb="47" eb="49">
      <t>ヘンカン</t>
    </rPh>
    <phoneticPr fontId="2"/>
  </si>
  <si>
    <t>Excelの入力フォームは作成しましたが、そこからCSV用の形式に変換するときに上手くできないことがあり、</t>
    <rPh sb="6" eb="8">
      <t>ニュウリョク</t>
    </rPh>
    <rPh sb="13" eb="15">
      <t>サクセイ</t>
    </rPh>
    <rPh sb="28" eb="29">
      <t>ヨウ</t>
    </rPh>
    <rPh sb="30" eb="32">
      <t>ケイシキ</t>
    </rPh>
    <rPh sb="33" eb="35">
      <t>ヘンカン</t>
    </rPh>
    <rPh sb="40" eb="42">
      <t>ウマ</t>
    </rPh>
    <phoneticPr fontId="2"/>
  </si>
  <si>
    <t>その部分を解決していただきたいと存じます。</t>
    <rPh sb="2" eb="4">
      <t>ブブン</t>
    </rPh>
    <rPh sb="5" eb="7">
      <t>カイケツ</t>
    </rPh>
    <rPh sb="16" eb="17">
      <t>ゾン</t>
    </rPh>
    <phoneticPr fontId="2"/>
  </si>
  <si>
    <t>後から商品登録の項目を追加、削除することもあるので後からファイルを更新できるようにやり方をわかりやすく</t>
    <rPh sb="0" eb="1">
      <t>アト</t>
    </rPh>
    <rPh sb="3" eb="5">
      <t>ショウヒン</t>
    </rPh>
    <rPh sb="5" eb="7">
      <t>トウロク</t>
    </rPh>
    <rPh sb="8" eb="10">
      <t>コウモク</t>
    </rPh>
    <rPh sb="11" eb="13">
      <t>ツイカ</t>
    </rPh>
    <rPh sb="14" eb="16">
      <t>サクジョ</t>
    </rPh>
    <rPh sb="25" eb="26">
      <t>アト</t>
    </rPh>
    <rPh sb="33" eb="35">
      <t>コウシン</t>
    </rPh>
    <rPh sb="43" eb="44">
      <t>カタ</t>
    </rPh>
    <phoneticPr fontId="2"/>
  </si>
  <si>
    <t>説明してくださる方にお願いしたいです。</t>
    <rPh sb="0" eb="2">
      <t>セツメイ</t>
    </rPh>
    <rPh sb="8" eb="9">
      <t>カタ</t>
    </rPh>
    <rPh sb="11" eb="12">
      <t>ネガ</t>
    </rPh>
    <phoneticPr fontId="2"/>
  </si>
  <si>
    <t>プルダウンに項目がない場合に、入力したい文言がある場合に簡単に追加する方法がありますか？</t>
    <rPh sb="6" eb="8">
      <t>コウモク</t>
    </rPh>
    <rPh sb="11" eb="13">
      <t>バアイ</t>
    </rPh>
    <rPh sb="15" eb="17">
      <t>ニュウリョク</t>
    </rPh>
    <rPh sb="20" eb="22">
      <t>モンゴン</t>
    </rPh>
    <rPh sb="25" eb="27">
      <t>バアイ</t>
    </rPh>
    <rPh sb="28" eb="30">
      <t>カンタn</t>
    </rPh>
    <rPh sb="31" eb="33">
      <t>ツイカ</t>
    </rPh>
    <rPh sb="35" eb="37">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</si>
</sst>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メイリオ"/>
      <family val="2"/>
      <charset val="128"/>
    </font>
    <font>
      <sz val="6"/>
      <color theme="1"/>
      <name val="Meiryo"/>
      <family val="3"/>
      <charset val="128"/>
    </font>
    <font>
      <sz val="6"/>
      <name val="メイリオ"/>
      <family val="2"/>
      <charset val="128"/>
    </font>
    <font>
      <sz val="8"/>
      <color theme="1"/>
      <name val="メイリオ"/>
      <family val="2"/>
      <charset val="128"/>
    </font>
    <font>
      <sz val="9"/>
      <color theme="1"/>
      <name val="メイリオ"/>
      <family val="2"/>
      <charset val="128"/>
    </font>
    <font>
      <sz val="9"/>
      <color theme="1"/>
      <name val="Meiryo"/>
      <family val="3"/>
      <charset val="128"/>
    </font>
    <font>
      <sz val="6"/>
      <color theme="1"/>
      <name val="メイリオ"/>
      <family val="2"/>
      <charset val="128"/>
    </font>
    <font>
      <b/>
      <sz val="6"/>
      <color theme="1"/>
      <name val="メイリオ"/>
      <family val="3"/>
      <charset val="128"/>
    </font>
    <font>
      <sz val="3"/>
      <color theme="1"/>
      <name val="メイリオ"/>
      <family val="2"/>
      <charset val="128"/>
    </font>
    <font>
      <sz val="6"/>
      <color theme="1"/>
      <name val="メイリオ"/>
      <family val="3"/>
      <charset val="128"/>
    </font>
    <font>
      <sz val="12"/>
      <color theme="1"/>
      <name val="メイリオ"/>
      <family val="2"/>
      <charset val="128"/>
    </font>
    <font>
      <sz val="11"/>
      <color theme="1"/>
      <name val="Meiryo"/>
      <family val="3"/>
      <charset val="128"/>
    </font>
    <font>
      <sz val="11"/>
      <color rgb="FFFF0000"/>
      <name val="Meiryo"/>
      <family val="3"/>
      <charset val="128"/>
    </font>
    <font>
      <sz val="10"/>
      <color rgb="FFFF0000"/>
      <name val="メイリオ"/>
      <family val="3"/>
      <charset val="128"/>
    </font>
    <font>
      <sz val="11"/>
      <color theme="0" tint="-0.34998626667073579"/>
      <name val="メイリオ"/>
      <family val="2"/>
      <charset val="128"/>
    </font>
    <font>
      <sz val="11"/>
      <color theme="0" tint="-0.34998626667073579"/>
      <name val="メイリオ"/>
      <family val="3"/>
      <charset val="128"/>
    </font>
  </fonts>
  <fills count="5">
    <fill>
      <patternFill patternType="none"/>
    </fill>
    <fill>
      <patternFill patternType="gray125"/>
    </fill>
    <fill>
      <patternFill patternType="solid">
        <fgColor rgb="FF00B0F0"/>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rgb="FF000000"/>
      </left>
      <right/>
      <top style="thin">
        <color indexed="64"/>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1">
    <xf numFmtId="0" fontId="0" fillId="0" borderId="0" xfId="0">
      <alignment vertical="center"/>
    </xf>
    <xf numFmtId="0" fontId="3" fillId="0" borderId="0" xfId="0" applyFont="1">
      <alignment vertical="center"/>
    </xf>
    <xf numFmtId="0" fontId="6" fillId="0" borderId="0" xfId="0" applyFont="1">
      <alignment vertical="center"/>
    </xf>
    <xf numFmtId="0" fontId="0" fillId="0" borderId="0" xfId="0" applyAlignment="1">
      <alignment horizontal="left" vertical="center"/>
    </xf>
    <xf numFmtId="0" fontId="1" fillId="0" borderId="8" xfId="0" applyFont="1" applyBorder="1" applyAlignment="1">
      <alignment vertical="center" wrapText="1"/>
    </xf>
    <xf numFmtId="0" fontId="1" fillId="0" borderId="9" xfId="0" applyFont="1" applyBorder="1" applyAlignment="1">
      <alignment vertical="center" wrapText="1"/>
    </xf>
    <xf numFmtId="0" fontId="6" fillId="0" borderId="0" xfId="0" applyFont="1" applyAlignment="1">
      <alignment vertical="center" wrapText="1"/>
    </xf>
    <xf numFmtId="0" fontId="4" fillId="0" borderId="0" xfId="0" applyFont="1">
      <alignment vertical="center"/>
    </xf>
    <xf numFmtId="0" fontId="1" fillId="0" borderId="13" xfId="0" applyFont="1" applyBorder="1" applyAlignment="1">
      <alignment vertical="center" wrapText="1"/>
    </xf>
    <xf numFmtId="0" fontId="6" fillId="0" borderId="1" xfId="0" applyFont="1" applyBorder="1">
      <alignment vertical="center"/>
    </xf>
    <xf numFmtId="0" fontId="0" fillId="0" borderId="0" xfId="0" applyAlignment="1">
      <alignment vertical="center" wrapText="1"/>
    </xf>
    <xf numFmtId="0" fontId="8" fillId="0" borderId="0" xfId="0" applyFont="1">
      <alignment vertical="center"/>
    </xf>
    <xf numFmtId="0" fontId="6" fillId="0" borderId="1" xfId="0" applyFont="1" applyBorder="1" applyAlignment="1">
      <alignment vertical="center" wrapText="1"/>
    </xf>
    <xf numFmtId="0" fontId="0" fillId="0" borderId="2" xfId="0" applyBorder="1">
      <alignment vertical="center"/>
    </xf>
    <xf numFmtId="0" fontId="0" fillId="0" borderId="1" xfId="0" applyBorder="1" applyAlignment="1">
      <alignment horizontal="left" vertical="center"/>
    </xf>
    <xf numFmtId="0" fontId="0" fillId="2" borderId="1" xfId="0" applyFill="1" applyBorder="1">
      <alignment vertical="center"/>
    </xf>
    <xf numFmtId="0" fontId="0" fillId="2" borderId="2" xfId="0" applyFill="1" applyBorder="1">
      <alignment vertical="center"/>
    </xf>
    <xf numFmtId="0" fontId="0" fillId="0" borderId="1" xfId="0" applyBorder="1">
      <alignment vertical="center"/>
    </xf>
    <xf numFmtId="0" fontId="7" fillId="0" borderId="1" xfId="0" applyFont="1" applyBorder="1" applyAlignment="1">
      <alignment vertical="center" wrapText="1"/>
    </xf>
    <xf numFmtId="0" fontId="1" fillId="0" borderId="1" xfId="0" applyFont="1" applyBorder="1" applyAlignment="1">
      <alignment vertical="center" wrapText="1"/>
    </xf>
    <xf numFmtId="49" fontId="6" fillId="0" borderId="1" xfId="0" applyNumberFormat="1" applyFont="1" applyBorder="1" applyAlignment="1">
      <alignment vertical="center" wrapText="1"/>
    </xf>
    <xf numFmtId="0" fontId="6" fillId="0" borderId="1" xfId="0" applyFont="1" applyBorder="1" applyAlignment="1">
      <alignment horizontal="left" vertical="center" wrapText="1"/>
    </xf>
    <xf numFmtId="0" fontId="1" fillId="0" borderId="0" xfId="0" applyFont="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xf>
    <xf numFmtId="0" fontId="10" fillId="0" borderId="0" xfId="0" applyFont="1" applyAlignment="1">
      <alignment horizontal="center" vertical="center"/>
    </xf>
    <xf numFmtId="0" fontId="0" fillId="3" borderId="1" xfId="0" applyFill="1" applyBorder="1">
      <alignment vertical="center"/>
    </xf>
    <xf numFmtId="0" fontId="0" fillId="3" borderId="2" xfId="0" applyFill="1" applyBorder="1">
      <alignment vertical="center"/>
    </xf>
    <xf numFmtId="0" fontId="0" fillId="3" borderId="5" xfId="0" applyFill="1" applyBorder="1">
      <alignment vertical="center"/>
    </xf>
    <xf numFmtId="0" fontId="5" fillId="0" borderId="1" xfId="0" applyFont="1" applyBorder="1" applyAlignment="1">
      <alignment horizontal="left" vertical="top" wrapText="1"/>
    </xf>
    <xf numFmtId="0" fontId="5" fillId="0" borderId="1" xfId="0" applyFont="1" applyBorder="1" applyAlignment="1">
      <alignment vertical="top" wrapText="1"/>
    </xf>
    <xf numFmtId="0" fontId="6" fillId="4" borderId="1" xfId="0" applyFont="1" applyFill="1" applyBorder="1">
      <alignment vertical="center"/>
    </xf>
    <xf numFmtId="0" fontId="0" fillId="0" borderId="1" xfId="0" applyBorder="1" applyAlignment="1">
      <alignment horizontal="center" vertical="center"/>
    </xf>
    <xf numFmtId="0" fontId="11" fillId="0" borderId="14" xfId="0" applyFont="1" applyBorder="1" applyAlignment="1">
      <alignment horizontal="left" vertical="top" wrapText="1"/>
    </xf>
    <xf numFmtId="0" fontId="11" fillId="0" borderId="12" xfId="0" applyFont="1" applyBorder="1" applyAlignment="1">
      <alignment horizontal="left" vertical="top" wrapText="1"/>
    </xf>
    <xf numFmtId="0" fontId="11" fillId="0" borderId="11" xfId="0" applyFont="1" applyBorder="1" applyAlignment="1">
      <alignment horizontal="left" vertical="top" wrapText="1"/>
    </xf>
    <xf numFmtId="0" fontId="11" fillId="0" borderId="7" xfId="0" applyFont="1" applyBorder="1" applyAlignment="1">
      <alignment vertical="top" wrapText="1"/>
    </xf>
    <xf numFmtId="0" fontId="11" fillId="0" borderId="7" xfId="0" applyFont="1" applyBorder="1" applyAlignment="1">
      <alignment horizontal="left" vertical="top" wrapText="1"/>
    </xf>
    <xf numFmtId="0" fontId="0" fillId="3" borderId="2" xfId="0" applyFill="1" applyBorder="1" applyAlignment="1">
      <alignment vertical="center" wrapText="1"/>
    </xf>
    <xf numFmtId="0" fontId="0" fillId="0" borderId="1" xfId="0" applyBorder="1" applyAlignment="1">
      <alignment horizontal="center" vertical="center"/>
    </xf>
    <xf numFmtId="0" fontId="13" fillId="0" borderId="0" xfId="0" applyFont="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5" xfId="0" applyFont="1" applyFill="1" applyBorder="1" applyAlignment="1">
      <alignment vertical="center"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0" fontId="11"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2" borderId="1" xfId="0" applyFill="1" applyBorder="1" applyAlignment="1">
      <alignment horizontal="left" vertical="top"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1" fillId="0" borderId="1" xfId="0" applyFont="1" applyBorder="1" applyAlignment="1">
      <alignment horizontal="center" vertical="center" wrapText="1"/>
    </xf>
    <xf numFmtId="0" fontId="11" fillId="0" borderId="1" xfId="0" applyFont="1" applyBorder="1" applyAlignment="1">
      <alignment horizontal="left" vertical="top" wrapText="1"/>
    </xf>
    <xf numFmtId="0" fontId="0" fillId="3" borderId="1" xfId="0" applyFill="1" applyBorder="1" applyAlignment="1">
      <alignment horizontal="left"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1" fillId="0" borderId="2"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 fillId="0" borderId="4" xfId="0" applyFont="1" applyBorder="1" applyAlignment="1">
      <alignment horizontal="left" vertical="center" wrapText="1"/>
    </xf>
    <xf numFmtId="0" fontId="1" fillId="0" borderId="3" xfId="0" applyFont="1" applyBorder="1" applyAlignment="1">
      <alignment horizontal="center" vertical="center" wrapText="1"/>
    </xf>
    <xf numFmtId="0" fontId="11" fillId="0" borderId="10" xfId="0" applyFont="1" applyBorder="1" applyAlignment="1">
      <alignment horizontal="left" vertical="top" wrapText="1"/>
    </xf>
    <xf numFmtId="0" fontId="11" fillId="0" borderId="3" xfId="0" applyFont="1" applyBorder="1" applyAlignment="1">
      <alignment horizontal="left" vertical="top" wrapText="1"/>
    </xf>
    <xf numFmtId="0" fontId="6" fillId="0" borderId="1" xfId="0" applyFont="1" applyBorder="1" applyAlignment="1">
      <alignment horizontal="center" vertical="center"/>
    </xf>
    <xf numFmtId="0" fontId="5" fillId="0" borderId="1" xfId="0" applyFont="1" applyBorder="1" applyAlignment="1">
      <alignment horizontal="left" vertical="top" wrapText="1"/>
    </xf>
    <xf numFmtId="0" fontId="14" fillId="0" borderId="0" xfId="0" applyFont="1">
      <alignment vertical="center"/>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BEFB4-9BCA-2A42-96D0-AF617ED8AAD8}">
  <dimension ref="A1:B45"/>
  <sheetViews>
    <sheetView tabSelected="1" topLeftCell="A10" workbookViewId="0">
      <selection activeCell="A24" sqref="A24:B36"/>
    </sheetView>
  </sheetViews>
  <sheetFormatPr defaultColWidth="11.5546875" defaultRowHeight="18.75"/>
  <cols>
    <col min="1" max="1" width="2.5546875" customWidth="1"/>
    <col min="2" max="2" width="113.33203125" bestFit="1" customWidth="1"/>
  </cols>
  <sheetData>
    <row r="1" spans="1:2">
      <c r="B1" t="s">
        <v>206</v>
      </c>
    </row>
    <row r="2" spans="1:2">
      <c r="B2" t="s">
        <v>250</v>
      </c>
    </row>
    <row r="3" spans="1:2">
      <c r="B3" t="s">
        <v>251</v>
      </c>
    </row>
    <row r="5" spans="1:2">
      <c r="B5" t="s">
        <v>252</v>
      </c>
    </row>
    <row r="6" spans="1:2">
      <c r="B6" t="s">
        <v>253</v>
      </c>
    </row>
    <row r="8" spans="1:2">
      <c r="B8" t="s">
        <v>254</v>
      </c>
    </row>
    <row r="9" spans="1:2">
      <c r="B9" t="s">
        <v>255</v>
      </c>
    </row>
    <row r="11" spans="1:2">
      <c r="B11" t="s">
        <v>193</v>
      </c>
    </row>
    <row r="12" spans="1:2">
      <c r="A12">
        <v>1</v>
      </c>
      <c r="B12" t="s">
        <v>194</v>
      </c>
    </row>
    <row r="13" spans="1:2">
      <c r="B13" t="s">
        <v>244</v>
      </c>
    </row>
    <row r="15" spans="1:2">
      <c r="A15">
        <v>2</v>
      </c>
      <c r="B15" t="s">
        <v>195</v>
      </c>
    </row>
    <row r="16" spans="1:2">
      <c r="B16" t="s">
        <v>245</v>
      </c>
    </row>
    <row r="18" spans="1:2">
      <c r="A18">
        <v>3</v>
      </c>
      <c r="B18" t="s">
        <v>247</v>
      </c>
    </row>
    <row r="20" spans="1:2">
      <c r="A20">
        <v>4</v>
      </c>
      <c r="B20" t="s">
        <v>248</v>
      </c>
    </row>
    <row r="21" spans="1:2">
      <c r="B21" t="s">
        <v>246</v>
      </c>
    </row>
    <row r="23" spans="1:2">
      <c r="B23" t="s">
        <v>196</v>
      </c>
    </row>
    <row r="24" spans="1:2">
      <c r="A24" t="s">
        <v>192</v>
      </c>
      <c r="B24" t="s">
        <v>256</v>
      </c>
    </row>
    <row r="25" spans="1:2">
      <c r="A25" t="s">
        <v>192</v>
      </c>
      <c r="B25" t="s">
        <v>146</v>
      </c>
    </row>
    <row r="26" spans="1:2">
      <c r="A26" t="s">
        <v>192</v>
      </c>
      <c r="B26" t="s">
        <v>211</v>
      </c>
    </row>
    <row r="27" spans="1:2">
      <c r="A27" t="s">
        <v>192</v>
      </c>
      <c r="B27" t="s">
        <v>249</v>
      </c>
    </row>
    <row r="28" spans="1:2">
      <c r="A28" t="s">
        <v>192</v>
      </c>
      <c r="B28" t="s">
        <v>214</v>
      </c>
    </row>
    <row r="29" spans="1:2">
      <c r="B29" t="s">
        <v>243</v>
      </c>
    </row>
    <row r="30" spans="1:2">
      <c r="A30" t="s">
        <v>192</v>
      </c>
      <c r="B30" t="s">
        <v>197</v>
      </c>
    </row>
    <row r="31" spans="1:2">
      <c r="A31" t="s">
        <v>192</v>
      </c>
      <c r="B31" t="s">
        <v>207</v>
      </c>
    </row>
    <row r="32" spans="1:2">
      <c r="B32" t="s">
        <v>208</v>
      </c>
    </row>
    <row r="33" spans="1:2">
      <c r="B33" t="s">
        <v>209</v>
      </c>
    </row>
    <row r="34" spans="1:2">
      <c r="B34" t="s">
        <v>210</v>
      </c>
    </row>
    <row r="35" spans="1:2">
      <c r="B35" t="s">
        <v>231</v>
      </c>
    </row>
    <row r="36" spans="1:2">
      <c r="A36" t="s">
        <v>192</v>
      </c>
      <c r="B36" t="s">
        <v>212</v>
      </c>
    </row>
    <row r="39" spans="1:2">
      <c r="B39" s="69" t="s">
        <v>242</v>
      </c>
    </row>
    <row r="40" spans="1:2">
      <c r="B40" s="70" t="s">
        <v>186</v>
      </c>
    </row>
    <row r="41" spans="1:2">
      <c r="B41" s="70" t="s">
        <v>187</v>
      </c>
    </row>
    <row r="42" spans="1:2">
      <c r="B42" s="70" t="s">
        <v>188</v>
      </c>
    </row>
    <row r="43" spans="1:2">
      <c r="B43" s="70" t="s">
        <v>189</v>
      </c>
    </row>
    <row r="44" spans="1:2">
      <c r="B44" s="70" t="s">
        <v>190</v>
      </c>
    </row>
    <row r="45" spans="1:2">
      <c r="B45" s="70" t="s">
        <v>191</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45AE-0968-7D4C-9C5F-915DEAEED536}">
  <dimension ref="A1:G38"/>
  <sheetViews>
    <sheetView view="pageBreakPreview" topLeftCell="A31" zoomScaleNormal="100" zoomScaleSheetLayoutView="100" workbookViewId="0">
      <selection activeCell="Y32" sqref="Y32:Y35"/>
    </sheetView>
  </sheetViews>
  <sheetFormatPr defaultColWidth="8.6640625" defaultRowHeight="18.75"/>
  <cols>
    <col min="1" max="1" width="5.33203125" style="2" customWidth="1"/>
    <col min="2" max="2" width="51" style="7" customWidth="1"/>
    <col min="3" max="4" width="20.6640625" customWidth="1"/>
    <col min="5" max="5" width="13.33203125" customWidth="1"/>
    <col min="6" max="6" width="3.109375" customWidth="1"/>
    <col min="7" max="7" width="4.88671875" style="1" customWidth="1"/>
  </cols>
  <sheetData>
    <row r="1" spans="1:6" ht="29.1" customHeight="1">
      <c r="A1" s="51" t="s">
        <v>172</v>
      </c>
      <c r="B1" s="51"/>
      <c r="C1" s="51"/>
      <c r="D1" s="51"/>
      <c r="E1" s="51"/>
    </row>
    <row r="2" spans="1:6" ht="15.95" customHeight="1">
      <c r="A2" t="s">
        <v>173</v>
      </c>
      <c r="B2" s="26"/>
      <c r="C2" s="26"/>
      <c r="D2" s="26"/>
      <c r="E2" s="26"/>
    </row>
    <row r="3" spans="1:6">
      <c r="A3" t="s">
        <v>171</v>
      </c>
      <c r="C3" s="15" t="s">
        <v>174</v>
      </c>
      <c r="D3" s="27" t="s">
        <v>175</v>
      </c>
    </row>
    <row r="5" spans="1:6" ht="18.95" customHeight="1">
      <c r="A5" s="9"/>
      <c r="B5" s="33" t="s">
        <v>53</v>
      </c>
      <c r="C5" s="52" t="s">
        <v>55</v>
      </c>
      <c r="D5" s="52"/>
      <c r="E5" s="52"/>
    </row>
    <row r="6" spans="1:6" ht="42" customHeight="1">
      <c r="A6" s="8" t="s">
        <v>1</v>
      </c>
      <c r="B6" s="34" t="s">
        <v>74</v>
      </c>
      <c r="C6" s="53" t="s">
        <v>56</v>
      </c>
      <c r="D6" s="53"/>
      <c r="E6" s="53"/>
    </row>
    <row r="7" spans="1:6" ht="42" customHeight="1">
      <c r="A7" s="5" t="s">
        <v>2</v>
      </c>
      <c r="B7" s="35" t="s">
        <v>75</v>
      </c>
      <c r="C7" s="28" t="s">
        <v>45</v>
      </c>
    </row>
    <row r="8" spans="1:6" ht="66" customHeight="1">
      <c r="A8" s="4" t="s">
        <v>3</v>
      </c>
      <c r="B8" s="36" t="s">
        <v>164</v>
      </c>
      <c r="C8" s="54" t="s">
        <v>57</v>
      </c>
      <c r="D8" s="54"/>
      <c r="E8" s="54"/>
      <c r="F8" s="1"/>
    </row>
    <row r="9" spans="1:6" ht="66" customHeight="1">
      <c r="A9" s="4" t="s">
        <v>28</v>
      </c>
      <c r="B9" s="35" t="s">
        <v>165</v>
      </c>
      <c r="C9" s="54" t="s">
        <v>58</v>
      </c>
      <c r="D9" s="54"/>
      <c r="E9" s="54"/>
      <c r="F9" s="3"/>
    </row>
    <row r="10" spans="1:6" ht="93.75">
      <c r="A10" s="59" t="s">
        <v>108</v>
      </c>
      <c r="B10" s="37" t="s">
        <v>166</v>
      </c>
      <c r="C10" s="15">
        <v>42</v>
      </c>
      <c r="D10" s="27" t="s">
        <v>14</v>
      </c>
    </row>
    <row r="11" spans="1:6" ht="131.25">
      <c r="A11" s="59"/>
      <c r="B11" s="37" t="s">
        <v>167</v>
      </c>
      <c r="C11" s="27" t="s">
        <v>72</v>
      </c>
      <c r="D11" s="15">
        <v>3</v>
      </c>
      <c r="E11" s="27" t="s">
        <v>13</v>
      </c>
    </row>
    <row r="12" spans="1:6" ht="206.25">
      <c r="A12" s="59"/>
      <c r="B12" s="37" t="s">
        <v>168</v>
      </c>
      <c r="C12" s="27" t="s">
        <v>73</v>
      </c>
      <c r="D12" s="15">
        <v>200</v>
      </c>
      <c r="E12" s="27" t="s">
        <v>13</v>
      </c>
    </row>
    <row r="13" spans="1:6" ht="42" customHeight="1">
      <c r="A13" s="59"/>
      <c r="B13" s="37" t="s">
        <v>76</v>
      </c>
      <c r="C13" s="27" t="s">
        <v>30</v>
      </c>
    </row>
    <row r="14" spans="1:6" ht="112.5">
      <c r="A14" s="59"/>
      <c r="B14" s="37" t="s">
        <v>78</v>
      </c>
      <c r="C14" s="27" t="s">
        <v>79</v>
      </c>
      <c r="D14" s="15" t="s">
        <v>59</v>
      </c>
    </row>
    <row r="15" spans="1:6" ht="62.1" customHeight="1">
      <c r="A15" s="59"/>
      <c r="B15" s="37" t="s">
        <v>89</v>
      </c>
      <c r="C15" s="16" t="s">
        <v>59</v>
      </c>
    </row>
    <row r="16" spans="1:6" ht="72" customHeight="1">
      <c r="A16" s="58" t="s">
        <v>107</v>
      </c>
      <c r="B16" s="37" t="s">
        <v>182</v>
      </c>
      <c r="C16" s="49" t="s">
        <v>91</v>
      </c>
      <c r="D16" s="49"/>
      <c r="E16" s="49"/>
    </row>
    <row r="17" spans="1:5" ht="44.1" customHeight="1">
      <c r="A17" s="58"/>
      <c r="B17" s="60" t="s">
        <v>94</v>
      </c>
      <c r="C17" s="27" t="s">
        <v>65</v>
      </c>
    </row>
    <row r="18" spans="1:5" ht="24.95" customHeight="1">
      <c r="A18" s="58"/>
      <c r="B18" s="61"/>
      <c r="C18" s="14" t="s">
        <v>54</v>
      </c>
      <c r="D18" s="14" t="s">
        <v>92</v>
      </c>
      <c r="E18" s="14" t="s">
        <v>93</v>
      </c>
    </row>
    <row r="19" spans="1:5" ht="44.1" customHeight="1">
      <c r="A19" s="58"/>
      <c r="B19" s="61"/>
      <c r="C19" s="15">
        <v>396</v>
      </c>
      <c r="D19" s="15">
        <v>5.2</v>
      </c>
      <c r="E19" s="15">
        <v>18.5</v>
      </c>
    </row>
    <row r="20" spans="1:5" ht="24.95" customHeight="1">
      <c r="A20" s="58"/>
      <c r="B20" s="61"/>
      <c r="C20" s="17" t="s">
        <v>96</v>
      </c>
      <c r="D20" s="17" t="s">
        <v>97</v>
      </c>
    </row>
    <row r="21" spans="1:5" ht="44.1" customHeight="1">
      <c r="A21" s="58"/>
      <c r="B21" s="62"/>
      <c r="C21" s="15">
        <v>52.1</v>
      </c>
      <c r="D21" s="15">
        <v>0.46</v>
      </c>
      <c r="E21" s="11"/>
    </row>
    <row r="22" spans="1:5" ht="42.95" customHeight="1">
      <c r="A22" s="58"/>
      <c r="B22" s="60" t="s">
        <v>183</v>
      </c>
      <c r="C22" s="14" t="s">
        <v>102</v>
      </c>
      <c r="D22" s="17" t="s">
        <v>103</v>
      </c>
      <c r="E22" s="17" t="s">
        <v>104</v>
      </c>
    </row>
    <row r="23" spans="1:5" ht="72.95" customHeight="1">
      <c r="A23" s="58"/>
      <c r="B23" s="61"/>
      <c r="C23" s="27" t="s">
        <v>101</v>
      </c>
      <c r="D23" s="15">
        <v>1</v>
      </c>
      <c r="E23" s="15">
        <v>5</v>
      </c>
    </row>
    <row r="24" spans="1:5" ht="60" customHeight="1">
      <c r="A24" s="59" t="s">
        <v>120</v>
      </c>
      <c r="B24" s="38" t="s">
        <v>170</v>
      </c>
      <c r="C24" s="29" t="s">
        <v>39</v>
      </c>
    </row>
    <row r="25" spans="1:5" ht="37.5">
      <c r="A25" s="59"/>
      <c r="B25" s="38" t="s">
        <v>118</v>
      </c>
      <c r="C25" s="27" t="s">
        <v>60</v>
      </c>
    </row>
    <row r="26" spans="1:5" ht="37.5">
      <c r="A26" s="59"/>
      <c r="B26" s="38" t="s">
        <v>119</v>
      </c>
      <c r="C26" s="27" t="s">
        <v>60</v>
      </c>
    </row>
    <row r="27" spans="1:5" ht="37.5">
      <c r="A27" s="59"/>
      <c r="B27" s="38" t="s">
        <v>121</v>
      </c>
      <c r="C27" s="27" t="s">
        <v>60</v>
      </c>
    </row>
    <row r="28" spans="1:5" ht="37.5">
      <c r="A28" s="59"/>
      <c r="B28" s="38" t="s">
        <v>122</v>
      </c>
      <c r="C28" s="27" t="s">
        <v>126</v>
      </c>
    </row>
    <row r="29" spans="1:5" ht="37.5">
      <c r="A29" s="59"/>
      <c r="B29" s="38" t="s">
        <v>123</v>
      </c>
      <c r="C29" s="28" t="s">
        <v>26</v>
      </c>
    </row>
    <row r="30" spans="1:5" ht="60" customHeight="1">
      <c r="A30" s="63"/>
      <c r="B30" s="37" t="s">
        <v>130</v>
      </c>
      <c r="C30" s="53" t="s">
        <v>131</v>
      </c>
      <c r="D30" s="53"/>
      <c r="E30" s="53"/>
    </row>
    <row r="31" spans="1:5" ht="112.5">
      <c r="A31" s="64" t="s">
        <v>154</v>
      </c>
      <c r="B31" s="37" t="s">
        <v>145</v>
      </c>
      <c r="C31" s="57" t="s">
        <v>61</v>
      </c>
      <c r="D31" s="57"/>
      <c r="E31" s="57"/>
    </row>
    <row r="32" spans="1:5" ht="37.5">
      <c r="A32" s="64"/>
      <c r="B32" s="37" t="s">
        <v>144</v>
      </c>
      <c r="C32" s="16">
        <v>180</v>
      </c>
      <c r="D32" s="13" t="s">
        <v>46</v>
      </c>
    </row>
    <row r="33" spans="1:5" ht="19.5" customHeight="1">
      <c r="A33" s="64"/>
      <c r="B33" s="65" t="s">
        <v>148</v>
      </c>
      <c r="C33" s="17" t="s">
        <v>134</v>
      </c>
      <c r="D33" s="17" t="s">
        <v>135</v>
      </c>
      <c r="E33" s="17" t="s">
        <v>136</v>
      </c>
    </row>
    <row r="34" spans="1:5" ht="153" customHeight="1">
      <c r="A34" s="64"/>
      <c r="B34" s="66"/>
      <c r="C34" s="15">
        <v>3</v>
      </c>
      <c r="D34" s="27" t="s">
        <v>42</v>
      </c>
      <c r="E34" s="15">
        <v>1</v>
      </c>
    </row>
    <row r="35" spans="1:5" ht="112.5">
      <c r="A35" s="55" t="s">
        <v>7</v>
      </c>
      <c r="B35" s="38" t="s">
        <v>139</v>
      </c>
      <c r="C35" s="27" t="s">
        <v>138</v>
      </c>
      <c r="D35" s="27" t="s">
        <v>45</v>
      </c>
    </row>
    <row r="36" spans="1:5" ht="168.75">
      <c r="A36" s="55"/>
      <c r="B36" s="38" t="s">
        <v>147</v>
      </c>
      <c r="C36" s="27" t="s">
        <v>142</v>
      </c>
      <c r="D36" s="15">
        <v>1</v>
      </c>
      <c r="E36" s="17" t="s">
        <v>46</v>
      </c>
    </row>
    <row r="37" spans="1:5" ht="131.25">
      <c r="A37" s="55"/>
      <c r="B37" s="37" t="s">
        <v>152</v>
      </c>
      <c r="C37" s="27" t="s">
        <v>45</v>
      </c>
      <c r="D37" s="15">
        <v>2</v>
      </c>
      <c r="E37" s="27" t="s">
        <v>150</v>
      </c>
    </row>
    <row r="38" spans="1:5" ht="187.5">
      <c r="A38" s="55"/>
      <c r="B38" s="37" t="s">
        <v>169</v>
      </c>
      <c r="C38" s="27" t="s">
        <v>49</v>
      </c>
      <c r="D38" s="54" t="s">
        <v>63</v>
      </c>
      <c r="E38" s="54"/>
    </row>
  </sheetData>
  <mergeCells count="17">
    <mergeCell ref="A31:A34"/>
    <mergeCell ref="C31:E31"/>
    <mergeCell ref="B33:B34"/>
    <mergeCell ref="A35:A38"/>
    <mergeCell ref="D38:E38"/>
    <mergeCell ref="A16:A23"/>
    <mergeCell ref="C16:E16"/>
    <mergeCell ref="B17:B21"/>
    <mergeCell ref="B22:B23"/>
    <mergeCell ref="A24:A30"/>
    <mergeCell ref="C30:E30"/>
    <mergeCell ref="A10:A15"/>
    <mergeCell ref="A1:E1"/>
    <mergeCell ref="C5:E5"/>
    <mergeCell ref="C6:E6"/>
    <mergeCell ref="C8:E8"/>
    <mergeCell ref="C9:E9"/>
  </mergeCells>
  <phoneticPr fontId="2"/>
  <dataValidations count="2">
    <dataValidation type="list" allowBlank="1" showInputMessage="1" showErrorMessage="1" sqref="C38" xr:uid="{0A24D823-5F54-AA49-87DE-367E20D00355}">
      <formula1>#REF!</formula1>
    </dataValidation>
    <dataValidation type="list" allowBlank="1" showInputMessage="1" showErrorMessage="1" sqref="D34 F11" xr:uid="{6581E0CC-3144-754F-9EFC-88A8172D3AC4}">
      <formula1>#REF!</formula1>
    </dataValidation>
  </dataValidations>
  <pageMargins left="0.23622047244094488" right="0.23622047244094488" top="0.55118110236220474" bottom="0.55118110236220474"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22">
        <x14:dataValidation type="list" allowBlank="1" showInputMessage="1" showErrorMessage="1" xr:uid="{EF6D7D8D-4314-9843-838C-606CDD2B0B17}">
          <x14:formula1>
            <xm:f>プルダウン項目HTML作成!$C$38:$H$38</xm:f>
          </x14:formula1>
          <xm:sqref>C37</xm:sqref>
        </x14:dataValidation>
        <x14:dataValidation type="list" allowBlank="1" showInputMessage="1" showErrorMessage="1" xr:uid="{B0A30E3A-F382-EC40-B415-C5BBFE8E2CB3}">
          <x14:formula1>
            <xm:f>プルダウン項目HTML作成!$C$36:$H$36</xm:f>
          </x14:formula1>
          <xm:sqref>C35</xm:sqref>
        </x14:dataValidation>
        <x14:dataValidation type="list" allowBlank="1" showInputMessage="1" showErrorMessage="1" xr:uid="{BD6F5E54-62B3-C848-80A9-CDF0AA39E859}">
          <x14:formula1>
            <xm:f>プルダウン項目HTML作成!$K$36:$P$36</xm:f>
          </x14:formula1>
          <xm:sqref>D35</xm:sqref>
        </x14:dataValidation>
        <x14:dataValidation type="list" allowBlank="1" showInputMessage="1" showErrorMessage="1" xr:uid="{751B616C-ABBB-AF43-8BC2-3371DCA36B88}">
          <x14:formula1>
            <xm:f>プルダウン項目HTML作成!$C$28:$H$28</xm:f>
          </x14:formula1>
          <xm:sqref>C28</xm:sqref>
        </x14:dataValidation>
        <x14:dataValidation type="list" allowBlank="1" showInputMessage="1" showErrorMessage="1" xr:uid="{3115DC79-0D26-6548-ACD6-3E2A5A31316F}">
          <x14:formula1>
            <xm:f>プルダウン項目HTML作成!$C$17:$D$17</xm:f>
          </x14:formula1>
          <xm:sqref>C17</xm:sqref>
        </x14:dataValidation>
        <x14:dataValidation type="list" allowBlank="1" showInputMessage="1" showErrorMessage="1" xr:uid="{4DA8A22B-8BCE-6244-A2C1-7DF20882AFC4}">
          <x14:formula1>
            <xm:f>プルダウン項目HTML作成!$C$12:$H$12</xm:f>
          </x14:formula1>
          <xm:sqref>C12</xm:sqref>
        </x14:dataValidation>
        <x14:dataValidation type="list" allowBlank="1" showInputMessage="1" showErrorMessage="1" xr:uid="{8F4AAEAE-5802-C449-B719-1134CE774394}">
          <x14:formula1>
            <xm:f>プルダウン項目HTML作成!$C$10:$H$10</xm:f>
          </x14:formula1>
          <xm:sqref>D10</xm:sqref>
        </x14:dataValidation>
        <x14:dataValidation type="list" allowBlank="1" showInputMessage="1" showErrorMessage="1" xr:uid="{B9B86626-CBB3-E845-9C0C-44267A4AA756}">
          <x14:formula1>
            <xm:f>プルダウン項目HTML作成!$K$11:$P$11</xm:f>
          </x14:formula1>
          <xm:sqref>E11</xm:sqref>
        </x14:dataValidation>
        <x14:dataValidation type="list" allowBlank="1" showInputMessage="1" showErrorMessage="1" xr:uid="{3B3623C3-31B6-624B-A986-7D9A2A648059}">
          <x14:formula1>
            <xm:f>プルダウン項目HTML作成!$C$11:$H$11</xm:f>
          </x14:formula1>
          <xm:sqref>C11</xm:sqref>
        </x14:dataValidation>
        <x14:dataValidation type="list" allowBlank="1" showInputMessage="1" showErrorMessage="1" xr:uid="{97E5D497-79A4-214D-847F-3BB2FA369FFF}">
          <x14:formula1>
            <xm:f>プルダウン項目HTML作成!$C$7:$E$7</xm:f>
          </x14:formula1>
          <xm:sqref>C7</xm:sqref>
        </x14:dataValidation>
        <x14:dataValidation type="list" allowBlank="1" showInputMessage="1" showErrorMessage="1" xr:uid="{35292EBB-8AC6-3C49-8A8B-133B1FED3974}">
          <x14:formula1>
            <xm:f>プルダウン項目HTML作成!$C$22:$H$22</xm:f>
          </x14:formula1>
          <xm:sqref>C23</xm:sqref>
        </x14:dataValidation>
        <x14:dataValidation type="list" allowBlank="1" showInputMessage="1" showErrorMessage="1" xr:uid="{1F65303B-E2E1-BB40-8B6B-2D0A753BA441}">
          <x14:formula1>
            <xm:f>プルダウン項目HTML作成!$C$14:$H$14</xm:f>
          </x14:formula1>
          <xm:sqref>C14</xm:sqref>
        </x14:dataValidation>
        <x14:dataValidation type="list" allowBlank="1" showInputMessage="1" showErrorMessage="1" xr:uid="{96C15145-93D2-BD4B-A6CE-857EDD996BFE}">
          <x14:formula1>
            <xm:f>プルダウン項目HTML作成!$C$13:$H$13</xm:f>
          </x14:formula1>
          <xm:sqref>C13</xm:sqref>
        </x14:dataValidation>
        <x14:dataValidation type="list" allowBlank="1" showInputMessage="1" showErrorMessage="1" xr:uid="{B00C026C-D66D-4D41-8D2F-E5C501A8FE54}">
          <x14:formula1>
            <xm:f>プルダウン項目HTML作成!$K$12:$P$12</xm:f>
          </x14:formula1>
          <xm:sqref>E12</xm:sqref>
        </x14:dataValidation>
        <x14:dataValidation type="list" allowBlank="1" showInputMessage="1" showErrorMessage="1" xr:uid="{2EFB410F-7900-9745-9509-1F31791E5FF3}">
          <x14:formula1>
            <xm:f>プルダウン項目HTML作成!$C$37:$H$37</xm:f>
          </x14:formula1>
          <xm:sqref>C36</xm:sqref>
        </x14:dataValidation>
        <x14:dataValidation type="list" allowBlank="1" showInputMessage="1" showErrorMessage="1" xr:uid="{7FC71CDF-8267-6147-B60B-31EA67E88AE0}">
          <x14:formula1>
            <xm:f>プルダウン項目HTML作成!$C$26:$I$26</xm:f>
          </x14:formula1>
          <xm:sqref>C26</xm:sqref>
        </x14:dataValidation>
        <x14:dataValidation type="list" allowBlank="1" showInputMessage="1" showErrorMessage="1" xr:uid="{E6C136ED-3D89-D440-8667-E77CB59379CB}">
          <x14:formula1>
            <xm:f>プルダウン項目HTML作成!$K$38:$P$38</xm:f>
          </x14:formula1>
          <xm:sqref>E37</xm:sqref>
        </x14:dataValidation>
        <x14:dataValidation type="list" allowBlank="1" showInputMessage="1" showErrorMessage="1" xr:uid="{F6B1C6EA-25D4-4B4C-8C4D-73C6DEF515E4}">
          <x14:formula1>
            <xm:f>プルダウン項目HTML作成!$C$32:$H$32</xm:f>
          </x14:formula1>
          <xm:sqref>C31:E31</xm:sqref>
        </x14:dataValidation>
        <x14:dataValidation type="list" allowBlank="1" showInputMessage="1" showErrorMessage="1" xr:uid="{6954833F-4D95-4348-B8C0-1039A9A94DEC}">
          <x14:formula1>
            <xm:f>プルダウン項目HTML作成!$C$24:$I$24</xm:f>
          </x14:formula1>
          <xm:sqref>C24</xm:sqref>
        </x14:dataValidation>
        <x14:dataValidation type="list" allowBlank="1" showInputMessage="1" showErrorMessage="1" xr:uid="{CA4E7106-07E4-6243-A382-C93DBAAE4079}">
          <x14:formula1>
            <xm:f>プルダウン項目HTML作成!$C$25:$I$25</xm:f>
          </x14:formula1>
          <xm:sqref>C25</xm:sqref>
        </x14:dataValidation>
        <x14:dataValidation type="list" allowBlank="1" showInputMessage="1" showErrorMessage="1" xr:uid="{CC4BB73B-BB8B-B443-917C-D188909093FF}">
          <x14:formula1>
            <xm:f>プルダウン項目HTML作成!$C$27:$H$27</xm:f>
          </x14:formula1>
          <xm:sqref>C27</xm:sqref>
        </x14:dataValidation>
        <x14:dataValidation type="list" allowBlank="1" showInputMessage="1" showErrorMessage="1" xr:uid="{9959909F-7A3F-6F46-A48B-D3C2D4CD277A}">
          <x14:formula1>
            <xm:f>プルダウン項目HTML作成!$C$29:$H$29</xm:f>
          </x14:formula1>
          <xm:sqref>C29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A0B5-3005-7544-85E9-11E9A22A6930}">
  <dimension ref="A1:G38"/>
  <sheetViews>
    <sheetView view="pageBreakPreview" zoomScaleNormal="100" zoomScaleSheetLayoutView="100" workbookViewId="0">
      <selection activeCell="Y32" sqref="Y32:Y35"/>
    </sheetView>
  </sheetViews>
  <sheetFormatPr defaultColWidth="8.6640625" defaultRowHeight="18.75"/>
  <cols>
    <col min="1" max="1" width="5.33203125" style="2" customWidth="1"/>
    <col min="2" max="2" width="51" style="7" customWidth="1"/>
    <col min="3" max="4" width="20.6640625" customWidth="1"/>
    <col min="5" max="5" width="13.33203125" customWidth="1"/>
    <col min="6" max="6" width="3.109375" customWidth="1"/>
    <col min="7" max="7" width="4.88671875" style="1" customWidth="1"/>
  </cols>
  <sheetData>
    <row r="1" spans="1:6" ht="29.1" customHeight="1">
      <c r="A1" s="51" t="s">
        <v>172</v>
      </c>
      <c r="B1" s="51"/>
      <c r="C1" s="51"/>
      <c r="D1" s="51"/>
      <c r="E1" s="51"/>
    </row>
    <row r="2" spans="1:6" ht="15.95" customHeight="1">
      <c r="A2" t="s">
        <v>173</v>
      </c>
      <c r="B2" s="26"/>
      <c r="C2" s="26"/>
      <c r="D2" s="26"/>
      <c r="E2" s="26"/>
    </row>
    <row r="3" spans="1:6">
      <c r="A3" t="s">
        <v>171</v>
      </c>
      <c r="C3" s="15" t="s">
        <v>174</v>
      </c>
      <c r="D3" s="27" t="s">
        <v>175</v>
      </c>
    </row>
    <row r="5" spans="1:6" ht="18.95" customHeight="1">
      <c r="A5" s="9"/>
      <c r="B5" s="33" t="s">
        <v>53</v>
      </c>
      <c r="C5" s="52" t="s">
        <v>55</v>
      </c>
      <c r="D5" s="52"/>
      <c r="E5" s="52"/>
    </row>
    <row r="6" spans="1:6" ht="42" customHeight="1">
      <c r="A6" s="8" t="s">
        <v>1</v>
      </c>
      <c r="B6" s="34" t="s">
        <v>74</v>
      </c>
      <c r="C6" s="53" t="s">
        <v>56</v>
      </c>
      <c r="D6" s="53"/>
      <c r="E6" s="53"/>
    </row>
    <row r="7" spans="1:6" ht="42" customHeight="1">
      <c r="A7" s="5" t="s">
        <v>2</v>
      </c>
      <c r="B7" s="35" t="s">
        <v>75</v>
      </c>
      <c r="C7" s="28" t="s">
        <v>45</v>
      </c>
    </row>
    <row r="8" spans="1:6" ht="66" customHeight="1">
      <c r="A8" s="4" t="s">
        <v>3</v>
      </c>
      <c r="B8" s="36" t="s">
        <v>164</v>
      </c>
      <c r="C8" s="54" t="s">
        <v>57</v>
      </c>
      <c r="D8" s="54"/>
      <c r="E8" s="54"/>
      <c r="F8" s="1"/>
    </row>
    <row r="9" spans="1:6" ht="66" customHeight="1">
      <c r="A9" s="4" t="s">
        <v>28</v>
      </c>
      <c r="B9" s="35" t="s">
        <v>165</v>
      </c>
      <c r="C9" s="54" t="s">
        <v>58</v>
      </c>
      <c r="D9" s="54"/>
      <c r="E9" s="54"/>
      <c r="F9" s="3"/>
    </row>
    <row r="10" spans="1:6" ht="93.75">
      <c r="A10" s="59" t="s">
        <v>108</v>
      </c>
      <c r="B10" s="37" t="s">
        <v>166</v>
      </c>
      <c r="C10" s="15">
        <v>42</v>
      </c>
      <c r="D10" s="27" t="s">
        <v>14</v>
      </c>
    </row>
    <row r="11" spans="1:6" ht="131.25">
      <c r="A11" s="59"/>
      <c r="B11" s="37" t="s">
        <v>167</v>
      </c>
      <c r="C11" s="27" t="s">
        <v>72</v>
      </c>
      <c r="D11" s="15">
        <v>3</v>
      </c>
      <c r="E11" s="27" t="s">
        <v>13</v>
      </c>
    </row>
    <row r="12" spans="1:6" ht="206.25">
      <c r="A12" s="59"/>
      <c r="B12" s="37" t="s">
        <v>168</v>
      </c>
      <c r="C12" s="27" t="s">
        <v>73</v>
      </c>
      <c r="D12" s="15">
        <v>200</v>
      </c>
      <c r="E12" s="27" t="s">
        <v>13</v>
      </c>
    </row>
    <row r="13" spans="1:6" ht="42" customHeight="1">
      <c r="A13" s="59"/>
      <c r="B13" s="37" t="s">
        <v>76</v>
      </c>
      <c r="C13" s="27" t="s">
        <v>30</v>
      </c>
    </row>
    <row r="14" spans="1:6" ht="112.5">
      <c r="A14" s="59"/>
      <c r="B14" s="37" t="s">
        <v>78</v>
      </c>
      <c r="C14" s="27" t="s">
        <v>79</v>
      </c>
      <c r="D14" s="15" t="s">
        <v>59</v>
      </c>
    </row>
    <row r="15" spans="1:6" ht="62.1" customHeight="1">
      <c r="A15" s="59"/>
      <c r="B15" s="37" t="s">
        <v>89</v>
      </c>
      <c r="C15" s="16" t="s">
        <v>59</v>
      </c>
    </row>
    <row r="16" spans="1:6" ht="72" customHeight="1">
      <c r="A16" s="58" t="s">
        <v>107</v>
      </c>
      <c r="B16" s="37" t="s">
        <v>182</v>
      </c>
      <c r="C16" s="49" t="s">
        <v>91</v>
      </c>
      <c r="D16" s="49"/>
      <c r="E16" s="49"/>
    </row>
    <row r="17" spans="1:5" ht="44.1" customHeight="1">
      <c r="A17" s="58"/>
      <c r="B17" s="60" t="s">
        <v>94</v>
      </c>
      <c r="C17" s="27" t="s">
        <v>65</v>
      </c>
    </row>
    <row r="18" spans="1:5" ht="24.95" customHeight="1">
      <c r="A18" s="58"/>
      <c r="B18" s="61"/>
      <c r="C18" s="14" t="s">
        <v>54</v>
      </c>
      <c r="D18" s="14" t="s">
        <v>92</v>
      </c>
      <c r="E18" s="14" t="s">
        <v>93</v>
      </c>
    </row>
    <row r="19" spans="1:5" ht="44.1" customHeight="1">
      <c r="A19" s="58"/>
      <c r="B19" s="61"/>
      <c r="C19" s="15">
        <v>396</v>
      </c>
      <c r="D19" s="15">
        <v>5.2</v>
      </c>
      <c r="E19" s="15">
        <v>18.5</v>
      </c>
    </row>
    <row r="20" spans="1:5" ht="24.95" customHeight="1">
      <c r="A20" s="58"/>
      <c r="B20" s="61"/>
      <c r="C20" s="17" t="s">
        <v>96</v>
      </c>
      <c r="D20" s="17" t="s">
        <v>97</v>
      </c>
    </row>
    <row r="21" spans="1:5" ht="44.1" customHeight="1">
      <c r="A21" s="58"/>
      <c r="B21" s="62"/>
      <c r="C21" s="15">
        <v>52.1</v>
      </c>
      <c r="D21" s="15">
        <v>0.46</v>
      </c>
      <c r="E21" s="11"/>
    </row>
    <row r="22" spans="1:5" ht="42.95" customHeight="1">
      <c r="A22" s="58"/>
      <c r="B22" s="60" t="s">
        <v>183</v>
      </c>
      <c r="C22" s="14" t="s">
        <v>102</v>
      </c>
      <c r="D22" s="17" t="s">
        <v>103</v>
      </c>
      <c r="E22" s="17" t="s">
        <v>104</v>
      </c>
    </row>
    <row r="23" spans="1:5" ht="72.95" customHeight="1">
      <c r="A23" s="58"/>
      <c r="B23" s="61"/>
      <c r="C23" s="27" t="s">
        <v>101</v>
      </c>
      <c r="D23" s="15">
        <v>1</v>
      </c>
      <c r="E23" s="15">
        <v>5</v>
      </c>
    </row>
    <row r="24" spans="1:5" ht="60" customHeight="1">
      <c r="A24" s="59" t="s">
        <v>120</v>
      </c>
      <c r="B24" s="38" t="s">
        <v>170</v>
      </c>
      <c r="C24" s="29" t="s">
        <v>39</v>
      </c>
    </row>
    <row r="25" spans="1:5" ht="37.5">
      <c r="A25" s="59"/>
      <c r="B25" s="38" t="s">
        <v>118</v>
      </c>
      <c r="C25" s="27" t="s">
        <v>60</v>
      </c>
    </row>
    <row r="26" spans="1:5" ht="37.5">
      <c r="A26" s="59"/>
      <c r="B26" s="38" t="s">
        <v>119</v>
      </c>
      <c r="C26" s="27" t="s">
        <v>60</v>
      </c>
    </row>
    <row r="27" spans="1:5" ht="37.5">
      <c r="A27" s="59"/>
      <c r="B27" s="38" t="s">
        <v>121</v>
      </c>
      <c r="C27" s="27" t="s">
        <v>60</v>
      </c>
    </row>
    <row r="28" spans="1:5" ht="37.5">
      <c r="A28" s="59"/>
      <c r="B28" s="38" t="s">
        <v>122</v>
      </c>
      <c r="C28" s="27" t="s">
        <v>126</v>
      </c>
    </row>
    <row r="29" spans="1:5" ht="37.5">
      <c r="A29" s="59"/>
      <c r="B29" s="38" t="s">
        <v>123</v>
      </c>
      <c r="C29" s="28" t="s">
        <v>26</v>
      </c>
    </row>
    <row r="30" spans="1:5" ht="60" customHeight="1">
      <c r="A30" s="63"/>
      <c r="B30" s="37" t="s">
        <v>130</v>
      </c>
      <c r="C30" s="53" t="s">
        <v>131</v>
      </c>
      <c r="D30" s="53"/>
      <c r="E30" s="53"/>
    </row>
    <row r="31" spans="1:5" ht="112.5">
      <c r="A31" s="64" t="s">
        <v>154</v>
      </c>
      <c r="B31" s="37" t="s">
        <v>145</v>
      </c>
      <c r="C31" s="57" t="s">
        <v>61</v>
      </c>
      <c r="D31" s="57"/>
      <c r="E31" s="57"/>
    </row>
    <row r="32" spans="1:5" ht="37.5">
      <c r="A32" s="64"/>
      <c r="B32" s="37" t="s">
        <v>144</v>
      </c>
      <c r="C32" s="16">
        <v>180</v>
      </c>
      <c r="D32" s="13" t="s">
        <v>46</v>
      </c>
    </row>
    <row r="33" spans="1:5" ht="19.5" customHeight="1">
      <c r="A33" s="64"/>
      <c r="B33" s="65" t="s">
        <v>148</v>
      </c>
      <c r="C33" s="17" t="s">
        <v>134</v>
      </c>
      <c r="D33" s="17" t="s">
        <v>135</v>
      </c>
      <c r="E33" s="17" t="s">
        <v>136</v>
      </c>
    </row>
    <row r="34" spans="1:5" ht="153" customHeight="1">
      <c r="A34" s="64"/>
      <c r="B34" s="66"/>
      <c r="C34" s="15">
        <v>3</v>
      </c>
      <c r="D34" s="27" t="s">
        <v>42</v>
      </c>
      <c r="E34" s="15">
        <v>1</v>
      </c>
    </row>
    <row r="35" spans="1:5" ht="112.5">
      <c r="A35" s="55" t="s">
        <v>7</v>
      </c>
      <c r="B35" s="38" t="s">
        <v>139</v>
      </c>
      <c r="C35" s="27" t="s">
        <v>138</v>
      </c>
      <c r="D35" s="27" t="s">
        <v>45</v>
      </c>
    </row>
    <row r="36" spans="1:5" ht="168.75">
      <c r="A36" s="55"/>
      <c r="B36" s="38" t="s">
        <v>147</v>
      </c>
      <c r="C36" s="27" t="s">
        <v>142</v>
      </c>
      <c r="D36" s="15">
        <v>1</v>
      </c>
      <c r="E36" s="17" t="s">
        <v>46</v>
      </c>
    </row>
    <row r="37" spans="1:5" ht="131.25">
      <c r="A37" s="55"/>
      <c r="B37" s="37" t="s">
        <v>152</v>
      </c>
      <c r="C37" s="27" t="s">
        <v>45</v>
      </c>
      <c r="D37" s="15">
        <v>2</v>
      </c>
      <c r="E37" s="27" t="s">
        <v>150</v>
      </c>
    </row>
    <row r="38" spans="1:5" ht="187.5">
      <c r="A38" s="55"/>
      <c r="B38" s="37" t="s">
        <v>169</v>
      </c>
      <c r="C38" s="27" t="s">
        <v>49</v>
      </c>
      <c r="D38" s="54" t="s">
        <v>63</v>
      </c>
      <c r="E38" s="54"/>
    </row>
  </sheetData>
  <mergeCells count="17">
    <mergeCell ref="A31:A34"/>
    <mergeCell ref="C31:E31"/>
    <mergeCell ref="B33:B34"/>
    <mergeCell ref="A35:A38"/>
    <mergeCell ref="D38:E38"/>
    <mergeCell ref="A16:A23"/>
    <mergeCell ref="C16:E16"/>
    <mergeCell ref="B17:B21"/>
    <mergeCell ref="B22:B23"/>
    <mergeCell ref="A24:A30"/>
    <mergeCell ref="C30:E30"/>
    <mergeCell ref="A10:A15"/>
    <mergeCell ref="A1:E1"/>
    <mergeCell ref="C5:E5"/>
    <mergeCell ref="C6:E6"/>
    <mergeCell ref="C8:E8"/>
    <mergeCell ref="C9:E9"/>
  </mergeCells>
  <phoneticPr fontId="2"/>
  <dataValidations count="2">
    <dataValidation type="list" allowBlank="1" showInputMessage="1" showErrorMessage="1" sqref="F11" xr:uid="{7BE57B77-70C7-4043-8076-2226A99D7BA9}">
      <formula1>#REF!</formula1>
    </dataValidation>
    <dataValidation type="list" allowBlank="1" showInputMessage="1" showErrorMessage="1" sqref="D34 C38" xr:uid="{88753E1C-F400-9642-A13A-54428DF1829A}">
      <formula1>#REF!</formula1>
    </dataValidation>
  </dataValidations>
  <pageMargins left="0.23622047244094488" right="0.23622047244094488" top="0.55118110236220474" bottom="0.55118110236220474"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22">
        <x14:dataValidation type="list" allowBlank="1" showInputMessage="1" showErrorMessage="1" xr:uid="{EA091E19-68D8-C74A-B294-522FEEE3CF0D}">
          <x14:formula1>
            <xm:f>プルダウン項目HTML作成!$C$29:$H$29</xm:f>
          </x14:formula1>
          <xm:sqref>C29</xm:sqref>
        </x14:dataValidation>
        <x14:dataValidation type="list" allowBlank="1" showInputMessage="1" showErrorMessage="1" xr:uid="{AA6DC734-77BC-674C-B2B6-7291FB9C5E42}">
          <x14:formula1>
            <xm:f>プルダウン項目HTML作成!$C$27:$H$27</xm:f>
          </x14:formula1>
          <xm:sqref>C27</xm:sqref>
        </x14:dataValidation>
        <x14:dataValidation type="list" allowBlank="1" showInputMessage="1" showErrorMessage="1" xr:uid="{AF5279F1-5242-6642-8447-D4967B4F6690}">
          <x14:formula1>
            <xm:f>プルダウン項目HTML作成!$C$25:$I$25</xm:f>
          </x14:formula1>
          <xm:sqref>C25</xm:sqref>
        </x14:dataValidation>
        <x14:dataValidation type="list" allowBlank="1" showInputMessage="1" showErrorMessage="1" xr:uid="{FBCCFEB2-985F-8A4A-B157-19FE5F829B9C}">
          <x14:formula1>
            <xm:f>プルダウン項目HTML作成!$C$24:$I$24</xm:f>
          </x14:formula1>
          <xm:sqref>C24</xm:sqref>
        </x14:dataValidation>
        <x14:dataValidation type="list" allowBlank="1" showInputMessage="1" showErrorMessage="1" xr:uid="{C7A5757A-FDF5-8747-AC65-FBD28C17996C}">
          <x14:formula1>
            <xm:f>プルダウン項目HTML作成!$C$32:$H$32</xm:f>
          </x14:formula1>
          <xm:sqref>C31:E31</xm:sqref>
        </x14:dataValidation>
        <x14:dataValidation type="list" allowBlank="1" showInputMessage="1" showErrorMessage="1" xr:uid="{0475F0AC-5632-7A47-B0AA-84DB3E4643E6}">
          <x14:formula1>
            <xm:f>プルダウン項目HTML作成!$K$38:$P$38</xm:f>
          </x14:formula1>
          <xm:sqref>E37</xm:sqref>
        </x14:dataValidation>
        <x14:dataValidation type="list" allowBlank="1" showInputMessage="1" showErrorMessage="1" xr:uid="{27A3DBAB-41F3-E744-A666-6473730FBC7D}">
          <x14:formula1>
            <xm:f>プルダウン項目HTML作成!$C$26:$I$26</xm:f>
          </x14:formula1>
          <xm:sqref>C26</xm:sqref>
        </x14:dataValidation>
        <x14:dataValidation type="list" allowBlank="1" showInputMessage="1" showErrorMessage="1" xr:uid="{10AAF350-683D-6C47-BC9B-0ABC8DC6C933}">
          <x14:formula1>
            <xm:f>プルダウン項目HTML作成!$C$37:$H$37</xm:f>
          </x14:formula1>
          <xm:sqref>C36</xm:sqref>
        </x14:dataValidation>
        <x14:dataValidation type="list" allowBlank="1" showInputMessage="1" showErrorMessage="1" xr:uid="{03285D5E-936D-854E-8658-F70CACDEBACC}">
          <x14:formula1>
            <xm:f>プルダウン項目HTML作成!$K$12:$P$12</xm:f>
          </x14:formula1>
          <xm:sqref>E12</xm:sqref>
        </x14:dataValidation>
        <x14:dataValidation type="list" allowBlank="1" showInputMessage="1" showErrorMessage="1" xr:uid="{733AB380-DDFF-B443-85EF-7C1E468BE28D}">
          <x14:formula1>
            <xm:f>プルダウン項目HTML作成!$C$13:$H$13</xm:f>
          </x14:formula1>
          <xm:sqref>C13</xm:sqref>
        </x14:dataValidation>
        <x14:dataValidation type="list" allowBlank="1" showInputMessage="1" showErrorMessage="1" xr:uid="{E90A7D4F-760E-9A4E-9111-9D4352F679C1}">
          <x14:formula1>
            <xm:f>プルダウン項目HTML作成!$C$14:$H$14</xm:f>
          </x14:formula1>
          <xm:sqref>C14</xm:sqref>
        </x14:dataValidation>
        <x14:dataValidation type="list" allowBlank="1" showInputMessage="1" showErrorMessage="1" xr:uid="{90C449C3-027C-F043-8E71-BDBFB7D56243}">
          <x14:formula1>
            <xm:f>プルダウン項目HTML作成!$C$22:$H$22</xm:f>
          </x14:formula1>
          <xm:sqref>C23</xm:sqref>
        </x14:dataValidation>
        <x14:dataValidation type="list" allowBlank="1" showInputMessage="1" showErrorMessage="1" xr:uid="{8DE7D47E-B908-FC41-9335-205BE47A9F5D}">
          <x14:formula1>
            <xm:f>プルダウン項目HTML作成!$C$7:$E$7</xm:f>
          </x14:formula1>
          <xm:sqref>C7</xm:sqref>
        </x14:dataValidation>
        <x14:dataValidation type="list" allowBlank="1" showInputMessage="1" showErrorMessage="1" xr:uid="{F6D05ED7-E42F-6D44-9837-FAFED5284D37}">
          <x14:formula1>
            <xm:f>プルダウン項目HTML作成!$C$11:$H$11</xm:f>
          </x14:formula1>
          <xm:sqref>C11</xm:sqref>
        </x14:dataValidation>
        <x14:dataValidation type="list" allowBlank="1" showInputMessage="1" showErrorMessage="1" xr:uid="{80073956-88A5-E44A-ACC7-D62BBB6583A1}">
          <x14:formula1>
            <xm:f>プルダウン項目HTML作成!$K$11:$P$11</xm:f>
          </x14:formula1>
          <xm:sqref>E11</xm:sqref>
        </x14:dataValidation>
        <x14:dataValidation type="list" allowBlank="1" showInputMessage="1" showErrorMessage="1" xr:uid="{E4ECBA4B-33EA-8947-B991-E0F8378102D6}">
          <x14:formula1>
            <xm:f>プルダウン項目HTML作成!$C$10:$H$10</xm:f>
          </x14:formula1>
          <xm:sqref>D10</xm:sqref>
        </x14:dataValidation>
        <x14:dataValidation type="list" allowBlank="1" showInputMessage="1" showErrorMessage="1" xr:uid="{C84AF148-F3BC-F341-B6EF-B5C174FA619F}">
          <x14:formula1>
            <xm:f>プルダウン項目HTML作成!$C$12:$H$12</xm:f>
          </x14:formula1>
          <xm:sqref>C12</xm:sqref>
        </x14:dataValidation>
        <x14:dataValidation type="list" allowBlank="1" showInputMessage="1" showErrorMessage="1" xr:uid="{8EFD701D-5E5C-DE40-84F7-6089C6D8AC71}">
          <x14:formula1>
            <xm:f>プルダウン項目HTML作成!$C$17:$D$17</xm:f>
          </x14:formula1>
          <xm:sqref>C17</xm:sqref>
        </x14:dataValidation>
        <x14:dataValidation type="list" allowBlank="1" showInputMessage="1" showErrorMessage="1" xr:uid="{34E47CAE-C325-804F-BB21-17EC9ABDC2F4}">
          <x14:formula1>
            <xm:f>プルダウン項目HTML作成!$C$28:$H$28</xm:f>
          </x14:formula1>
          <xm:sqref>C28</xm:sqref>
        </x14:dataValidation>
        <x14:dataValidation type="list" allowBlank="1" showInputMessage="1" showErrorMessage="1" xr:uid="{ACC85AC5-0B5F-B046-8158-A7018002ABBF}">
          <x14:formula1>
            <xm:f>プルダウン項目HTML作成!$K$36:$P$36</xm:f>
          </x14:formula1>
          <xm:sqref>D35</xm:sqref>
        </x14:dataValidation>
        <x14:dataValidation type="list" allowBlank="1" showInputMessage="1" showErrorMessage="1" xr:uid="{A9D37FEC-3AA0-E04F-8828-6A0D94322266}">
          <x14:formula1>
            <xm:f>プルダウン項目HTML作成!$C$36:$H$36</xm:f>
          </x14:formula1>
          <xm:sqref>C35</xm:sqref>
        </x14:dataValidation>
        <x14:dataValidation type="list" allowBlank="1" showInputMessage="1" showErrorMessage="1" xr:uid="{97BC802D-7FF6-8C48-BDD4-8DBC27ED0DDA}">
          <x14:formula1>
            <xm:f>プルダウン項目HTML作成!$C$38:$H$38</xm:f>
          </x14:formula1>
          <xm:sqref>C37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4EB33-21F5-4341-B58D-721DFD4B228B}">
  <dimension ref="A1:AE40"/>
  <sheetViews>
    <sheetView topLeftCell="A22" zoomScaleNormal="100" workbookViewId="0">
      <selection activeCell="E33" sqref="E33"/>
    </sheetView>
  </sheetViews>
  <sheetFormatPr defaultColWidth="8.6640625" defaultRowHeight="15"/>
  <cols>
    <col min="1" max="1" width="4.109375" style="2" customWidth="1"/>
    <col min="2" max="2" width="45.88671875" style="7" customWidth="1"/>
    <col min="3" max="8" width="7.44140625" style="6" customWidth="1"/>
    <col min="9" max="9" width="9.6640625" style="6" customWidth="1"/>
    <col min="10" max="10" width="1.5546875" style="6" customWidth="1"/>
    <col min="11" max="16" width="7.44140625" style="6" customWidth="1"/>
    <col min="17" max="17" width="1.88671875" style="6" customWidth="1"/>
    <col min="18" max="22" width="9.6640625" style="6" customWidth="1"/>
    <col min="23" max="23" width="1.33203125" style="6" customWidth="1"/>
    <col min="24" max="24" width="38.6640625" style="2" customWidth="1"/>
    <col min="25" max="25" width="23.44140625" style="2" customWidth="1"/>
    <col min="26" max="26" width="28" style="2" customWidth="1"/>
    <col min="27" max="16384" width="8.6640625" style="2"/>
  </cols>
  <sheetData>
    <row r="1" spans="1:31" ht="9.75">
      <c r="B1" s="2"/>
    </row>
    <row r="2" spans="1:31" ht="19.5">
      <c r="B2" s="26"/>
    </row>
    <row r="5" spans="1:31">
      <c r="A5" s="9"/>
      <c r="B5" s="25" t="s">
        <v>53</v>
      </c>
      <c r="C5" s="50" t="s">
        <v>155</v>
      </c>
      <c r="D5" s="50"/>
      <c r="E5" s="50"/>
      <c r="F5" s="50"/>
      <c r="G5" s="50"/>
      <c r="H5" s="50"/>
      <c r="I5" s="50"/>
      <c r="J5" s="12"/>
      <c r="K5" s="50" t="s">
        <v>156</v>
      </c>
      <c r="L5" s="50"/>
      <c r="M5" s="50"/>
      <c r="N5" s="50"/>
      <c r="O5" s="50"/>
      <c r="P5" s="50"/>
      <c r="Q5" s="12"/>
      <c r="R5" s="50" t="s">
        <v>157</v>
      </c>
      <c r="S5" s="50"/>
      <c r="T5" s="50"/>
      <c r="U5" s="50"/>
      <c r="V5" s="50"/>
      <c r="W5" s="12"/>
      <c r="X5" s="9" t="s">
        <v>180</v>
      </c>
      <c r="Y5" s="9" t="s">
        <v>181</v>
      </c>
    </row>
    <row r="6" spans="1:31" ht="30" customHeight="1">
      <c r="A6" s="19" t="s">
        <v>1</v>
      </c>
      <c r="B6" s="30" t="s">
        <v>74</v>
      </c>
      <c r="C6" s="12"/>
      <c r="D6" s="12"/>
      <c r="E6" s="12"/>
      <c r="F6" s="12"/>
      <c r="G6" s="12"/>
      <c r="H6" s="12"/>
      <c r="I6" s="12"/>
      <c r="J6" s="12"/>
      <c r="K6" s="12"/>
      <c r="L6" s="12"/>
      <c r="M6" s="12"/>
      <c r="N6" s="12"/>
      <c r="O6" s="12"/>
      <c r="P6" s="12"/>
      <c r="Q6" s="12"/>
      <c r="R6" s="12" t="s">
        <v>66</v>
      </c>
      <c r="S6" s="12"/>
      <c r="T6" s="12"/>
      <c r="U6" s="12"/>
      <c r="V6" s="12"/>
      <c r="W6" s="12"/>
      <c r="X6" s="9" t="s">
        <v>176</v>
      </c>
      <c r="Y6" s="9"/>
    </row>
    <row r="7" spans="1:31" ht="30" customHeight="1">
      <c r="A7" s="19" t="s">
        <v>2</v>
      </c>
      <c r="B7" s="30" t="s">
        <v>75</v>
      </c>
      <c r="C7" s="12" t="s">
        <v>67</v>
      </c>
      <c r="D7" s="12" t="s">
        <v>45</v>
      </c>
      <c r="E7" s="12" t="s">
        <v>68</v>
      </c>
      <c r="F7" s="12"/>
      <c r="G7" s="12"/>
      <c r="H7" s="12"/>
      <c r="I7" s="12"/>
      <c r="J7" s="12"/>
      <c r="K7" s="12"/>
      <c r="L7" s="12"/>
      <c r="M7" s="12"/>
      <c r="N7" s="12"/>
      <c r="O7" s="12"/>
      <c r="P7" s="12"/>
      <c r="Q7" s="12"/>
      <c r="R7" s="12" t="s">
        <v>10</v>
      </c>
      <c r="S7" s="12" t="s">
        <v>11</v>
      </c>
      <c r="T7" s="12" t="s">
        <v>12</v>
      </c>
      <c r="U7" s="12"/>
      <c r="V7" s="12"/>
      <c r="W7" s="12"/>
      <c r="X7" s="32" t="s">
        <v>69</v>
      </c>
      <c r="Y7" s="9"/>
    </row>
    <row r="8" spans="1:31" ht="30" customHeight="1">
      <c r="A8" s="19" t="s">
        <v>3</v>
      </c>
      <c r="B8" s="30" t="s">
        <v>164</v>
      </c>
      <c r="C8" s="12"/>
      <c r="D8" s="12"/>
      <c r="E8" s="12"/>
      <c r="F8" s="12"/>
      <c r="G8" s="12"/>
      <c r="H8" s="12"/>
      <c r="I8" s="12"/>
      <c r="J8" s="12"/>
      <c r="K8" s="12"/>
      <c r="L8" s="12"/>
      <c r="M8" s="12"/>
      <c r="N8" s="12"/>
      <c r="O8" s="12"/>
      <c r="P8" s="12"/>
      <c r="Q8" s="12"/>
      <c r="R8" s="12"/>
      <c r="S8" s="12"/>
      <c r="T8" s="12"/>
      <c r="U8" s="12"/>
      <c r="V8" s="12"/>
      <c r="W8" s="12"/>
      <c r="X8" s="9" t="s">
        <v>71</v>
      </c>
      <c r="Y8" s="9"/>
    </row>
    <row r="9" spans="1:31" ht="30" customHeight="1">
      <c r="A9" s="19" t="s">
        <v>28</v>
      </c>
      <c r="B9" s="30" t="s">
        <v>165</v>
      </c>
      <c r="C9" s="12"/>
      <c r="D9" s="12"/>
      <c r="E9" s="12"/>
      <c r="F9" s="12"/>
      <c r="G9" s="12"/>
      <c r="H9" s="12"/>
      <c r="I9" s="12"/>
      <c r="J9" s="12"/>
      <c r="K9" s="12"/>
      <c r="L9" s="12"/>
      <c r="M9" s="12"/>
      <c r="N9" s="12"/>
      <c r="O9" s="12"/>
      <c r="P9" s="12"/>
      <c r="Q9" s="12"/>
      <c r="R9" s="12"/>
      <c r="S9" s="12"/>
      <c r="T9" s="12"/>
      <c r="U9" s="12"/>
      <c r="V9" s="12"/>
      <c r="W9" s="12"/>
      <c r="X9" s="9" t="s">
        <v>71</v>
      </c>
      <c r="Y9" s="9"/>
    </row>
    <row r="10" spans="1:31" s="6" customFormat="1" ht="30" customHeight="1">
      <c r="A10" s="58" t="s">
        <v>108</v>
      </c>
      <c r="B10" s="31" t="s">
        <v>166</v>
      </c>
      <c r="C10" s="12" t="s">
        <v>14</v>
      </c>
      <c r="D10" s="12" t="s">
        <v>13</v>
      </c>
      <c r="E10" s="12" t="s">
        <v>77</v>
      </c>
      <c r="F10" s="12" t="s">
        <v>110</v>
      </c>
      <c r="G10" s="12" t="s">
        <v>29</v>
      </c>
      <c r="H10" s="12" t="s">
        <v>203</v>
      </c>
      <c r="I10" s="12"/>
      <c r="J10" s="12"/>
      <c r="K10" s="12"/>
      <c r="L10" s="12"/>
      <c r="M10" s="12"/>
      <c r="N10" s="12"/>
      <c r="O10" s="12"/>
      <c r="P10" s="12"/>
      <c r="Q10" s="12"/>
      <c r="R10" s="12" t="s">
        <v>37</v>
      </c>
      <c r="S10" s="12"/>
      <c r="T10" s="12"/>
      <c r="U10" s="12"/>
      <c r="V10" s="12"/>
      <c r="W10" s="12"/>
      <c r="X10" s="12" t="s">
        <v>70</v>
      </c>
      <c r="Y10" s="50" t="s">
        <v>90</v>
      </c>
      <c r="Z10" s="2"/>
      <c r="AA10" s="2"/>
      <c r="AB10" s="2"/>
      <c r="AC10" s="2"/>
      <c r="AD10" s="2"/>
      <c r="AE10" s="2"/>
    </row>
    <row r="11" spans="1:31" s="6" customFormat="1" ht="30" customHeight="1">
      <c r="A11" s="58"/>
      <c r="B11" s="31" t="s">
        <v>167</v>
      </c>
      <c r="C11" s="12" t="s">
        <v>220</v>
      </c>
      <c r="D11" s="12" t="s">
        <v>222</v>
      </c>
      <c r="E11" s="42" t="s">
        <v>223</v>
      </c>
      <c r="F11" s="12" t="s">
        <v>224</v>
      </c>
      <c r="G11" s="12"/>
      <c r="H11" s="12"/>
      <c r="I11" s="12"/>
      <c r="J11" s="12"/>
      <c r="K11" s="12" t="s">
        <v>14</v>
      </c>
      <c r="L11" s="12" t="s">
        <v>13</v>
      </c>
      <c r="M11" s="12" t="s">
        <v>77</v>
      </c>
      <c r="N11" s="12" t="s">
        <v>110</v>
      </c>
      <c r="O11" s="12" t="s">
        <v>29</v>
      </c>
      <c r="P11" s="12" t="s">
        <v>203</v>
      </c>
      <c r="Q11" s="12"/>
      <c r="R11" s="12"/>
      <c r="S11" s="12"/>
      <c r="T11" s="12"/>
      <c r="U11" s="12"/>
      <c r="V11" s="12"/>
      <c r="W11" s="12"/>
      <c r="X11" s="12" t="s">
        <v>70</v>
      </c>
      <c r="Y11" s="50"/>
      <c r="Z11" s="2"/>
      <c r="AA11" s="2"/>
      <c r="AB11" s="2"/>
      <c r="AC11" s="2"/>
      <c r="AD11" s="2"/>
      <c r="AE11" s="2"/>
    </row>
    <row r="12" spans="1:31" s="6" customFormat="1" ht="30" customHeight="1">
      <c r="A12" s="58"/>
      <c r="B12" s="31" t="s">
        <v>168</v>
      </c>
      <c r="C12" s="12" t="s">
        <v>80</v>
      </c>
      <c r="D12" s="12" t="s">
        <v>81</v>
      </c>
      <c r="E12" s="12" t="s">
        <v>82</v>
      </c>
      <c r="F12" s="12" t="s">
        <v>83</v>
      </c>
      <c r="G12" s="12" t="s">
        <v>84</v>
      </c>
      <c r="H12" s="12"/>
      <c r="I12" s="12"/>
      <c r="J12" s="12"/>
      <c r="K12" s="12" t="s">
        <v>14</v>
      </c>
      <c r="L12" s="12" t="s">
        <v>13</v>
      </c>
      <c r="M12" s="12"/>
      <c r="N12" s="12"/>
      <c r="O12" s="12"/>
      <c r="P12" s="12"/>
      <c r="Q12" s="12"/>
      <c r="R12" s="12"/>
      <c r="S12" s="12"/>
      <c r="T12" s="12"/>
      <c r="U12" s="12"/>
      <c r="V12" s="12"/>
      <c r="W12" s="12"/>
      <c r="X12" s="12" t="s">
        <v>70</v>
      </c>
      <c r="Y12" s="50"/>
      <c r="Z12" s="2"/>
      <c r="AA12" s="2"/>
      <c r="AB12" s="2"/>
      <c r="AC12" s="2"/>
      <c r="AD12" s="2"/>
      <c r="AE12" s="2"/>
    </row>
    <row r="13" spans="1:31" s="6" customFormat="1" ht="30" customHeight="1">
      <c r="A13" s="58"/>
      <c r="B13" s="31" t="s">
        <v>76</v>
      </c>
      <c r="C13" s="12" t="s">
        <v>30</v>
      </c>
      <c r="D13" s="12" t="s">
        <v>31</v>
      </c>
      <c r="E13" s="18"/>
      <c r="F13" s="12"/>
      <c r="G13" s="12"/>
      <c r="H13" s="12"/>
      <c r="I13" s="12"/>
      <c r="J13" s="12"/>
      <c r="K13" s="12"/>
      <c r="L13" s="12"/>
      <c r="M13" s="18"/>
      <c r="N13" s="12"/>
      <c r="O13" s="12"/>
      <c r="P13" s="12"/>
      <c r="Q13" s="12"/>
      <c r="R13" s="12" t="s">
        <v>235</v>
      </c>
      <c r="S13" s="12"/>
      <c r="T13" s="12"/>
      <c r="U13" s="12"/>
      <c r="V13" s="12"/>
      <c r="W13" s="12"/>
      <c r="X13" s="12" t="s">
        <v>70</v>
      </c>
      <c r="Y13" s="50"/>
      <c r="Z13" s="2"/>
      <c r="AA13" s="2"/>
      <c r="AB13" s="2"/>
      <c r="AC13" s="2"/>
      <c r="AD13" s="2"/>
      <c r="AE13" s="2"/>
    </row>
    <row r="14" spans="1:31" s="6" customFormat="1" ht="30" customHeight="1">
      <c r="A14" s="58"/>
      <c r="B14" s="31" t="s">
        <v>78</v>
      </c>
      <c r="C14" s="12" t="s">
        <v>85</v>
      </c>
      <c r="D14" s="12" t="s">
        <v>86</v>
      </c>
      <c r="E14" s="12"/>
      <c r="F14" s="12"/>
      <c r="G14" s="12"/>
      <c r="H14" s="12"/>
      <c r="I14" s="12"/>
      <c r="J14" s="12"/>
      <c r="K14" s="12"/>
      <c r="L14" s="12"/>
      <c r="M14" s="12"/>
      <c r="N14" s="12"/>
      <c r="O14" s="12"/>
      <c r="P14" s="12"/>
      <c r="Q14" s="12"/>
      <c r="R14" s="12" t="s">
        <v>29</v>
      </c>
      <c r="S14" s="12"/>
      <c r="T14" s="12"/>
      <c r="U14" s="12"/>
      <c r="V14" s="12"/>
      <c r="W14" s="12"/>
      <c r="X14" s="12" t="s">
        <v>70</v>
      </c>
      <c r="Y14" s="50"/>
      <c r="Z14" s="2"/>
      <c r="AA14" s="2"/>
      <c r="AB14" s="2"/>
      <c r="AC14" s="2"/>
      <c r="AD14" s="2"/>
      <c r="AE14" s="2"/>
    </row>
    <row r="15" spans="1:31" s="6" customFormat="1" ht="30" customHeight="1">
      <c r="A15" s="58"/>
      <c r="B15" s="31" t="s">
        <v>89</v>
      </c>
      <c r="C15" s="12" t="s">
        <v>87</v>
      </c>
      <c r="D15" s="12" t="s">
        <v>88</v>
      </c>
      <c r="E15" s="18"/>
      <c r="F15" s="12"/>
      <c r="G15" s="12"/>
      <c r="H15" s="12"/>
      <c r="I15" s="12"/>
      <c r="J15" s="12"/>
      <c r="K15" s="12"/>
      <c r="L15" s="12"/>
      <c r="M15" s="18"/>
      <c r="N15" s="12"/>
      <c r="O15" s="12"/>
      <c r="P15" s="12"/>
      <c r="Q15" s="12"/>
      <c r="R15" s="12" t="s">
        <v>52</v>
      </c>
      <c r="S15" s="12" t="s">
        <v>29</v>
      </c>
      <c r="T15" s="12"/>
      <c r="U15" s="12"/>
      <c r="V15" s="12"/>
      <c r="W15" s="12"/>
      <c r="X15" s="12" t="s">
        <v>70</v>
      </c>
      <c r="Y15" s="50"/>
      <c r="Z15" s="2"/>
      <c r="AA15" s="2"/>
      <c r="AB15" s="2"/>
      <c r="AC15" s="2"/>
      <c r="AD15" s="2"/>
      <c r="AE15" s="2"/>
    </row>
    <row r="16" spans="1:31" s="6" customFormat="1" ht="30" customHeight="1">
      <c r="A16" s="58" t="s">
        <v>107</v>
      </c>
      <c r="B16" s="31" t="s">
        <v>95</v>
      </c>
      <c r="C16" s="12"/>
      <c r="D16" s="12"/>
      <c r="E16" s="12"/>
      <c r="F16" s="12"/>
      <c r="G16" s="12"/>
      <c r="H16" s="12"/>
      <c r="I16" s="12"/>
      <c r="J16" s="12"/>
      <c r="K16" s="12"/>
      <c r="L16" s="12"/>
      <c r="M16" s="12"/>
      <c r="N16" s="12"/>
      <c r="O16" s="12"/>
      <c r="P16" s="12"/>
      <c r="Q16" s="12"/>
      <c r="R16" s="12" t="s">
        <v>233</v>
      </c>
      <c r="S16" s="12"/>
      <c r="T16" s="12"/>
      <c r="U16" s="12"/>
      <c r="V16" s="12"/>
      <c r="W16" s="12"/>
      <c r="X16" s="12" t="s">
        <v>99</v>
      </c>
      <c r="Y16" s="67" t="s">
        <v>109</v>
      </c>
      <c r="Z16" s="2"/>
      <c r="AA16" s="2"/>
      <c r="AB16" s="2"/>
      <c r="AC16" s="2"/>
      <c r="AD16" s="2"/>
      <c r="AE16" s="2"/>
    </row>
    <row r="17" spans="1:31" s="6" customFormat="1" ht="30" customHeight="1">
      <c r="A17" s="58"/>
      <c r="B17" s="68" t="s">
        <v>94</v>
      </c>
      <c r="C17" s="42" t="s">
        <v>218</v>
      </c>
      <c r="D17" s="42" t="s">
        <v>219</v>
      </c>
      <c r="E17" s="12"/>
      <c r="F17" s="12"/>
      <c r="G17" s="12"/>
      <c r="H17" s="12"/>
      <c r="I17" s="12"/>
      <c r="J17" s="12"/>
      <c r="K17" s="12"/>
      <c r="L17" s="12"/>
      <c r="M17" s="12"/>
      <c r="N17" s="12"/>
      <c r="O17" s="12"/>
      <c r="P17" s="12"/>
      <c r="Q17" s="12"/>
      <c r="R17" s="12" t="s">
        <v>64</v>
      </c>
      <c r="S17" s="12"/>
      <c r="T17" s="12"/>
      <c r="U17" s="12"/>
      <c r="V17" s="12"/>
      <c r="W17" s="12"/>
      <c r="X17" s="12" t="s">
        <v>100</v>
      </c>
      <c r="Y17" s="67"/>
      <c r="Z17" s="2"/>
      <c r="AA17" s="2"/>
      <c r="AB17" s="2"/>
      <c r="AC17" s="2"/>
      <c r="AD17" s="2"/>
      <c r="AE17" s="2"/>
    </row>
    <row r="18" spans="1:31" s="6" customFormat="1" ht="30" customHeight="1">
      <c r="A18" s="58"/>
      <c r="B18" s="68"/>
      <c r="C18" s="12"/>
      <c r="D18" s="12"/>
      <c r="E18" s="12"/>
      <c r="F18" s="12"/>
      <c r="G18" s="12"/>
      <c r="H18" s="12"/>
      <c r="I18" s="12"/>
      <c r="J18" s="12"/>
      <c r="K18" s="12"/>
      <c r="L18" s="12"/>
      <c r="M18" s="12"/>
      <c r="N18" s="12"/>
      <c r="O18" s="12"/>
      <c r="P18" s="12"/>
      <c r="Q18" s="12"/>
      <c r="R18" s="21" t="s">
        <v>54</v>
      </c>
      <c r="S18" s="23" t="s">
        <v>158</v>
      </c>
      <c r="T18" s="23" t="s">
        <v>159</v>
      </c>
      <c r="U18" s="12"/>
      <c r="V18" s="12"/>
      <c r="W18" s="12"/>
      <c r="X18" s="9"/>
      <c r="Y18" s="67"/>
      <c r="Z18" s="2"/>
      <c r="AA18" s="2"/>
      <c r="AB18" s="2"/>
      <c r="AC18" s="2"/>
      <c r="AD18" s="2"/>
      <c r="AE18" s="2"/>
    </row>
    <row r="19" spans="1:31" s="6" customFormat="1" ht="30" customHeight="1">
      <c r="A19" s="58"/>
      <c r="B19" s="68"/>
      <c r="C19" s="12"/>
      <c r="D19" s="12"/>
      <c r="E19" s="12"/>
      <c r="F19" s="12"/>
      <c r="G19" s="12"/>
      <c r="H19" s="12"/>
      <c r="I19" s="12"/>
      <c r="J19" s="12"/>
      <c r="K19" s="12"/>
      <c r="L19" s="12"/>
      <c r="M19" s="12"/>
      <c r="N19" s="12"/>
      <c r="O19" s="12"/>
      <c r="P19" s="12"/>
      <c r="Q19" s="12"/>
      <c r="R19" s="24" t="s">
        <v>160</v>
      </c>
      <c r="S19" s="24" t="s">
        <v>161</v>
      </c>
      <c r="T19" s="12" t="s">
        <v>14</v>
      </c>
      <c r="U19" s="12"/>
      <c r="V19" s="12"/>
      <c r="W19" s="12"/>
      <c r="X19" s="9"/>
      <c r="Y19" s="67"/>
      <c r="Z19" s="2"/>
      <c r="AA19" s="2"/>
      <c r="AB19" s="2"/>
      <c r="AC19" s="2"/>
      <c r="AD19" s="2"/>
      <c r="AE19" s="2"/>
    </row>
    <row r="20" spans="1:31" s="6" customFormat="1" ht="30" customHeight="1">
      <c r="A20" s="58"/>
      <c r="B20" s="68"/>
      <c r="C20" s="12"/>
      <c r="D20" s="12"/>
      <c r="E20" s="12"/>
      <c r="F20" s="12"/>
      <c r="G20" s="12"/>
      <c r="H20" s="12"/>
      <c r="I20" s="12"/>
      <c r="J20" s="12"/>
      <c r="K20" s="12"/>
      <c r="L20" s="12"/>
      <c r="M20" s="12"/>
      <c r="N20" s="12"/>
      <c r="O20" s="12"/>
      <c r="P20" s="12"/>
      <c r="Q20" s="12"/>
      <c r="R20" s="12"/>
      <c r="S20" s="12"/>
      <c r="T20" s="12"/>
      <c r="U20" s="12"/>
      <c r="V20" s="12"/>
      <c r="W20" s="12"/>
      <c r="X20" s="9"/>
      <c r="Y20" s="67"/>
      <c r="Z20" s="2"/>
      <c r="AA20" s="2"/>
      <c r="AB20" s="2"/>
      <c r="AC20" s="2"/>
      <c r="AD20" s="2"/>
      <c r="AE20" s="2"/>
    </row>
    <row r="21" spans="1:31" s="6" customFormat="1" ht="30" customHeight="1">
      <c r="A21" s="58"/>
      <c r="B21" s="68"/>
      <c r="C21" s="12"/>
      <c r="D21" s="12"/>
      <c r="E21" s="12"/>
      <c r="F21" s="12"/>
      <c r="G21" s="12"/>
      <c r="H21" s="12"/>
      <c r="I21" s="12"/>
      <c r="J21" s="12"/>
      <c r="K21" s="12"/>
      <c r="L21" s="12"/>
      <c r="M21" s="12"/>
      <c r="N21" s="12"/>
      <c r="O21" s="12"/>
      <c r="P21" s="12"/>
      <c r="Q21" s="12"/>
      <c r="R21" s="12"/>
      <c r="S21" s="12"/>
      <c r="T21" s="12"/>
      <c r="U21" s="12"/>
      <c r="V21" s="12"/>
      <c r="W21" s="12"/>
      <c r="X21" s="9"/>
      <c r="Y21" s="67"/>
      <c r="Z21" s="2"/>
      <c r="AA21" s="2"/>
      <c r="AB21" s="2"/>
      <c r="AC21" s="2"/>
      <c r="AD21" s="2"/>
      <c r="AE21" s="2"/>
    </row>
    <row r="22" spans="1:31" s="6" customFormat="1" ht="30" customHeight="1">
      <c r="A22" s="58"/>
      <c r="B22" s="68" t="s">
        <v>98</v>
      </c>
      <c r="C22" s="12" t="s">
        <v>32</v>
      </c>
      <c r="D22" s="12" t="s">
        <v>33</v>
      </c>
      <c r="E22" s="12" t="s">
        <v>34</v>
      </c>
      <c r="F22" s="12" t="s">
        <v>35</v>
      </c>
      <c r="G22" s="12"/>
      <c r="H22" s="12"/>
      <c r="I22" s="12"/>
      <c r="J22" s="12"/>
      <c r="K22" s="12"/>
      <c r="L22" s="12"/>
      <c r="M22" s="12"/>
      <c r="N22" s="12"/>
      <c r="O22" s="12"/>
      <c r="P22" s="12"/>
      <c r="Q22" s="12"/>
      <c r="R22" s="21" t="s">
        <v>232</v>
      </c>
      <c r="S22" s="12" t="s">
        <v>105</v>
      </c>
      <c r="T22" s="12" t="s">
        <v>36</v>
      </c>
      <c r="U22" s="12" t="s">
        <v>106</v>
      </c>
      <c r="V22" s="12" t="s">
        <v>36</v>
      </c>
      <c r="W22" s="12"/>
      <c r="X22" s="12" t="s">
        <v>70</v>
      </c>
      <c r="Y22" s="67"/>
      <c r="Z22" s="2"/>
      <c r="AA22" s="2"/>
      <c r="AB22" s="2"/>
      <c r="AC22" s="2"/>
      <c r="AD22" s="2"/>
      <c r="AE22" s="2"/>
    </row>
    <row r="23" spans="1:31" s="6" customFormat="1" ht="30" customHeight="1">
      <c r="A23" s="58"/>
      <c r="B23" s="68"/>
      <c r="C23" s="12"/>
      <c r="D23" s="12"/>
      <c r="E23" s="12"/>
      <c r="F23" s="12"/>
      <c r="G23" s="12"/>
      <c r="H23" s="12"/>
      <c r="I23" s="12"/>
      <c r="J23" s="12"/>
      <c r="K23" s="12"/>
      <c r="L23" s="12"/>
      <c r="M23" s="12"/>
      <c r="N23" s="12"/>
      <c r="O23" s="12"/>
      <c r="P23" s="12"/>
      <c r="Q23" s="12"/>
      <c r="R23" s="12"/>
      <c r="S23" s="12"/>
      <c r="T23" s="12"/>
      <c r="U23" s="12"/>
      <c r="V23" s="12"/>
      <c r="W23" s="12"/>
      <c r="X23" s="9"/>
      <c r="Y23" s="67"/>
      <c r="Z23" s="2"/>
      <c r="AA23" s="2"/>
      <c r="AB23" s="2"/>
      <c r="AC23" s="2"/>
      <c r="AD23" s="2"/>
      <c r="AE23" s="2"/>
    </row>
    <row r="24" spans="1:31" s="6" customFormat="1" ht="30" customHeight="1">
      <c r="A24" s="58" t="s">
        <v>120</v>
      </c>
      <c r="B24" s="30" t="s">
        <v>170</v>
      </c>
      <c r="C24" s="12" t="s">
        <v>111</v>
      </c>
      <c r="D24" s="12" t="s">
        <v>112</v>
      </c>
      <c r="E24" s="12" t="s">
        <v>113</v>
      </c>
      <c r="F24" s="12" t="s">
        <v>114</v>
      </c>
      <c r="G24" s="12" t="s">
        <v>115</v>
      </c>
      <c r="H24" s="12" t="s">
        <v>116</v>
      </c>
      <c r="I24" s="12" t="s">
        <v>117</v>
      </c>
      <c r="J24" s="12"/>
      <c r="K24" s="12"/>
      <c r="L24" s="12"/>
      <c r="M24" s="12"/>
      <c r="N24" s="12"/>
      <c r="O24" s="12"/>
      <c r="P24" s="12"/>
      <c r="Q24" s="12"/>
      <c r="R24" s="12" t="s">
        <v>15</v>
      </c>
      <c r="S24" s="12"/>
      <c r="T24" s="12"/>
      <c r="U24" s="12"/>
      <c r="V24" s="12"/>
      <c r="W24" s="12"/>
      <c r="X24" s="12" t="s">
        <v>70</v>
      </c>
      <c r="Y24" s="67" t="s">
        <v>177</v>
      </c>
      <c r="Z24" s="2"/>
      <c r="AA24" s="2"/>
      <c r="AB24" s="2"/>
      <c r="AC24" s="2"/>
      <c r="AD24" s="2"/>
      <c r="AE24" s="2"/>
    </row>
    <row r="25" spans="1:31" s="6" customFormat="1" ht="30" customHeight="1">
      <c r="A25" s="58"/>
      <c r="B25" s="30" t="s">
        <v>118</v>
      </c>
      <c r="C25" s="19" t="s">
        <v>20</v>
      </c>
      <c r="D25" s="19" t="s">
        <v>21</v>
      </c>
      <c r="E25" s="19" t="s">
        <v>22</v>
      </c>
      <c r="F25" s="19" t="s">
        <v>23</v>
      </c>
      <c r="G25" s="12"/>
      <c r="H25" s="12"/>
      <c r="I25" s="12"/>
      <c r="J25" s="12"/>
      <c r="K25" s="12"/>
      <c r="L25" s="12"/>
      <c r="M25" s="12"/>
      <c r="N25" s="12"/>
      <c r="O25" s="12"/>
      <c r="P25" s="12"/>
      <c r="Q25" s="12"/>
      <c r="R25" s="12" t="s">
        <v>24</v>
      </c>
      <c r="S25" s="12"/>
      <c r="T25" s="12"/>
      <c r="U25" s="12"/>
      <c r="V25" s="12"/>
      <c r="W25" s="12"/>
      <c r="X25" s="12" t="s">
        <v>70</v>
      </c>
      <c r="Y25" s="67"/>
      <c r="Z25" s="2"/>
      <c r="AA25" s="2"/>
      <c r="AB25" s="2"/>
      <c r="AC25" s="2"/>
      <c r="AD25" s="2"/>
      <c r="AE25" s="2"/>
    </row>
    <row r="26" spans="1:31" s="6" customFormat="1" ht="30" customHeight="1">
      <c r="A26" s="58"/>
      <c r="B26" s="30" t="s">
        <v>119</v>
      </c>
      <c r="C26" s="19" t="s">
        <v>20</v>
      </c>
      <c r="D26" s="19" t="s">
        <v>21</v>
      </c>
      <c r="E26" s="19" t="s">
        <v>22</v>
      </c>
      <c r="F26" s="19" t="s">
        <v>23</v>
      </c>
      <c r="G26" s="12"/>
      <c r="H26" s="12"/>
      <c r="I26" s="12"/>
      <c r="J26" s="12"/>
      <c r="K26" s="12" t="s">
        <v>32</v>
      </c>
      <c r="L26" s="12" t="s">
        <v>33</v>
      </c>
      <c r="M26" s="12" t="s">
        <v>34</v>
      </c>
      <c r="N26" s="12" t="s">
        <v>35</v>
      </c>
      <c r="O26" s="12"/>
      <c r="P26" s="12"/>
      <c r="Q26" s="12"/>
      <c r="R26" s="12" t="s">
        <v>25</v>
      </c>
      <c r="S26" s="12"/>
      <c r="T26" s="12"/>
      <c r="U26" s="12"/>
      <c r="V26" s="12"/>
      <c r="W26" s="12"/>
      <c r="X26" s="12" t="s">
        <v>70</v>
      </c>
      <c r="Y26" s="67"/>
      <c r="Z26" s="2"/>
      <c r="AA26" s="2"/>
      <c r="AB26" s="2"/>
      <c r="AC26" s="2"/>
      <c r="AD26" s="2"/>
      <c r="AE26" s="2"/>
    </row>
    <row r="27" spans="1:31" s="6" customFormat="1" ht="30" customHeight="1">
      <c r="A27" s="58"/>
      <c r="B27" s="30" t="s">
        <v>121</v>
      </c>
      <c r="C27" s="19" t="s">
        <v>20</v>
      </c>
      <c r="D27" s="19" t="s">
        <v>21</v>
      </c>
      <c r="E27" s="19" t="s">
        <v>22</v>
      </c>
      <c r="F27" s="19" t="s">
        <v>23</v>
      </c>
      <c r="G27" s="12"/>
      <c r="H27" s="12"/>
      <c r="I27" s="12"/>
      <c r="J27" s="12"/>
      <c r="K27" s="12"/>
      <c r="L27" s="12"/>
      <c r="M27" s="12"/>
      <c r="N27" s="12"/>
      <c r="O27" s="12"/>
      <c r="P27" s="12"/>
      <c r="Q27" s="12"/>
      <c r="R27" s="12" t="s">
        <v>40</v>
      </c>
      <c r="S27" s="12"/>
      <c r="T27" s="12"/>
      <c r="U27" s="12"/>
      <c r="V27" s="12"/>
      <c r="W27" s="12"/>
      <c r="X27" s="12" t="s">
        <v>70</v>
      </c>
      <c r="Y27" s="67"/>
      <c r="Z27" s="2"/>
      <c r="AA27" s="2"/>
      <c r="AB27" s="2"/>
      <c r="AC27" s="2"/>
      <c r="AD27" s="2"/>
      <c r="AE27" s="2"/>
    </row>
    <row r="28" spans="1:31" s="6" customFormat="1" ht="30" customHeight="1">
      <c r="A28" s="58"/>
      <c r="B28" s="30" t="s">
        <v>122</v>
      </c>
      <c r="C28" s="12" t="s">
        <v>126</v>
      </c>
      <c r="D28" s="12" t="s">
        <v>127</v>
      </c>
      <c r="E28" s="12"/>
      <c r="F28" s="21"/>
      <c r="G28" s="12"/>
      <c r="H28" s="12"/>
      <c r="I28" s="12"/>
      <c r="J28" s="12"/>
      <c r="K28" s="12"/>
      <c r="L28" s="12"/>
      <c r="M28" s="12"/>
      <c r="N28" s="21"/>
      <c r="O28" s="12"/>
      <c r="P28" s="12"/>
      <c r="Q28" s="12"/>
      <c r="R28" s="12" t="s">
        <v>124</v>
      </c>
      <c r="S28" s="12"/>
      <c r="T28" s="12"/>
      <c r="U28" s="12"/>
      <c r="V28" s="12"/>
      <c r="W28" s="9"/>
      <c r="X28" s="12" t="s">
        <v>70</v>
      </c>
      <c r="Y28" s="67"/>
      <c r="Z28" s="2"/>
      <c r="AA28" s="2"/>
      <c r="AB28" s="2"/>
      <c r="AC28" s="2"/>
      <c r="AD28" s="2"/>
      <c r="AE28" s="2"/>
    </row>
    <row r="29" spans="1:31" s="6" customFormat="1" ht="30" customHeight="1">
      <c r="A29" s="58"/>
      <c r="B29" s="30" t="s">
        <v>123</v>
      </c>
      <c r="C29" s="12" t="s">
        <v>128</v>
      </c>
      <c r="D29" s="12" t="s">
        <v>129</v>
      </c>
      <c r="E29" s="12"/>
      <c r="F29" s="12"/>
      <c r="G29" s="12"/>
      <c r="H29" s="12"/>
      <c r="I29" s="12"/>
      <c r="J29" s="12"/>
      <c r="K29" s="12"/>
      <c r="L29" s="12"/>
      <c r="M29" s="12"/>
      <c r="N29" s="12"/>
      <c r="O29" s="12"/>
      <c r="P29" s="12"/>
      <c r="Q29" s="12"/>
      <c r="R29" s="12" t="s">
        <v>125</v>
      </c>
      <c r="S29" s="12"/>
      <c r="T29" s="12"/>
      <c r="U29" s="12"/>
      <c r="V29" s="12"/>
      <c r="W29" s="12"/>
      <c r="X29" s="12" t="s">
        <v>70</v>
      </c>
      <c r="Y29" s="67"/>
      <c r="Z29" s="2"/>
      <c r="AA29" s="2"/>
      <c r="AB29" s="2"/>
      <c r="AC29" s="2"/>
      <c r="AD29" s="2"/>
      <c r="AE29" s="2"/>
    </row>
    <row r="30" spans="1:31" s="6" customFormat="1" ht="105">
      <c r="A30" s="58"/>
      <c r="B30" s="48" t="s">
        <v>230</v>
      </c>
      <c r="C30" s="12"/>
      <c r="D30" s="12" t="s">
        <v>236</v>
      </c>
      <c r="E30" s="12" t="s">
        <v>237</v>
      </c>
      <c r="F30" s="12" t="s">
        <v>238</v>
      </c>
      <c r="G30" s="12"/>
      <c r="H30" s="12"/>
      <c r="I30" s="12"/>
      <c r="J30" s="12"/>
      <c r="K30" s="12"/>
      <c r="L30" s="12"/>
      <c r="M30" s="12"/>
      <c r="N30" s="12"/>
      <c r="O30" s="12"/>
      <c r="P30" s="12"/>
      <c r="Q30" s="12"/>
      <c r="R30" s="12" t="s">
        <v>226</v>
      </c>
      <c r="S30" s="12"/>
      <c r="T30" s="12"/>
      <c r="U30" s="12"/>
      <c r="V30" s="12"/>
      <c r="W30" s="12"/>
      <c r="X30" s="12"/>
      <c r="Y30" s="67"/>
      <c r="Z30" s="2"/>
      <c r="AA30" s="2"/>
      <c r="AB30" s="2"/>
      <c r="AC30" s="2"/>
      <c r="AD30" s="2"/>
      <c r="AE30" s="2"/>
    </row>
    <row r="31" spans="1:31" ht="30" customHeight="1">
      <c r="A31" s="58"/>
      <c r="B31" s="31" t="s">
        <v>130</v>
      </c>
      <c r="C31" s="12"/>
      <c r="D31" s="12"/>
      <c r="E31" s="12"/>
      <c r="F31" s="21"/>
      <c r="G31" s="12"/>
      <c r="H31" s="12"/>
      <c r="I31" s="12"/>
      <c r="J31" s="12"/>
      <c r="K31" s="12"/>
      <c r="L31" s="12"/>
      <c r="M31" s="12"/>
      <c r="N31" s="21"/>
      <c r="O31" s="12"/>
      <c r="P31" s="12"/>
      <c r="Q31" s="12"/>
      <c r="R31" s="12" t="s">
        <v>27</v>
      </c>
      <c r="S31" s="12"/>
      <c r="T31" s="12"/>
      <c r="U31" s="12"/>
      <c r="V31" s="12"/>
      <c r="W31" s="9"/>
      <c r="X31" s="12" t="s">
        <v>70</v>
      </c>
      <c r="Y31" s="67"/>
    </row>
    <row r="32" spans="1:31" ht="30" customHeight="1">
      <c r="A32" s="55" t="s">
        <v>154</v>
      </c>
      <c r="B32" s="31" t="s">
        <v>145</v>
      </c>
      <c r="C32" s="20" t="s">
        <v>62</v>
      </c>
      <c r="D32" s="12" t="s">
        <v>239</v>
      </c>
      <c r="E32" s="12" t="s">
        <v>240</v>
      </c>
      <c r="F32" s="12"/>
      <c r="G32" s="12"/>
      <c r="H32" s="12"/>
      <c r="I32" s="19"/>
      <c r="J32" s="19"/>
      <c r="K32" s="19" t="s">
        <v>16</v>
      </c>
      <c r="L32" s="19" t="s">
        <v>17</v>
      </c>
      <c r="M32" s="19" t="s">
        <v>18</v>
      </c>
      <c r="N32" s="19" t="s">
        <v>19</v>
      </c>
      <c r="O32" s="19" t="s">
        <v>38</v>
      </c>
      <c r="P32" s="19" t="s">
        <v>39</v>
      </c>
      <c r="Q32" s="19"/>
      <c r="R32" s="19" t="s">
        <v>132</v>
      </c>
      <c r="S32" s="19"/>
      <c r="T32" s="19"/>
      <c r="U32" s="19"/>
      <c r="V32" s="19"/>
      <c r="W32" s="19"/>
      <c r="X32" s="12" t="s">
        <v>70</v>
      </c>
      <c r="Y32" s="55" t="s">
        <v>178</v>
      </c>
      <c r="Z32" s="22"/>
    </row>
    <row r="33" spans="1:25" ht="30" customHeight="1">
      <c r="A33" s="55"/>
      <c r="B33" s="31" t="s">
        <v>144</v>
      </c>
      <c r="C33" s="19"/>
      <c r="D33" s="19"/>
      <c r="E33" s="19"/>
      <c r="F33" s="19"/>
      <c r="G33" s="19"/>
      <c r="H33" s="19"/>
      <c r="I33" s="19"/>
      <c r="J33" s="19"/>
      <c r="K33" s="19"/>
      <c r="L33" s="19"/>
      <c r="M33" s="19"/>
      <c r="N33" s="19"/>
      <c r="O33" s="19"/>
      <c r="P33" s="19"/>
      <c r="Q33" s="19"/>
      <c r="R33" s="19" t="s">
        <v>133</v>
      </c>
      <c r="S33" s="12" t="s">
        <v>46</v>
      </c>
      <c r="T33" s="19"/>
      <c r="U33" s="19"/>
      <c r="V33" s="19"/>
      <c r="W33" s="19"/>
      <c r="X33" s="12" t="s">
        <v>70</v>
      </c>
      <c r="Y33" s="55"/>
    </row>
    <row r="34" spans="1:25" ht="30" customHeight="1">
      <c r="A34" s="55"/>
      <c r="B34" s="68" t="s">
        <v>148</v>
      </c>
      <c r="C34" s="12"/>
      <c r="D34" s="42"/>
      <c r="E34" s="19"/>
      <c r="F34" s="19"/>
      <c r="G34" s="19"/>
      <c r="H34" s="19"/>
      <c r="I34" s="19"/>
      <c r="J34" s="19"/>
      <c r="K34" s="19"/>
      <c r="L34" s="19"/>
      <c r="M34" s="19"/>
      <c r="N34" s="19"/>
      <c r="O34" s="19"/>
      <c r="P34" s="19"/>
      <c r="Q34" s="19"/>
      <c r="R34" s="12"/>
      <c r="S34" s="12"/>
      <c r="T34" s="19"/>
      <c r="U34" s="19"/>
      <c r="V34" s="19"/>
      <c r="W34" s="19"/>
      <c r="X34" s="12" t="s">
        <v>70</v>
      </c>
      <c r="Y34" s="55"/>
    </row>
    <row r="35" spans="1:25" ht="30" customHeight="1">
      <c r="A35" s="55"/>
      <c r="B35" s="68"/>
      <c r="C35" s="12" t="s">
        <v>42</v>
      </c>
      <c r="D35" s="42" t="s">
        <v>215</v>
      </c>
      <c r="E35" s="19"/>
      <c r="F35" s="19"/>
      <c r="G35" s="19"/>
      <c r="H35" s="19"/>
      <c r="I35" s="19"/>
      <c r="J35" s="19"/>
      <c r="K35" s="19" t="s">
        <v>20</v>
      </c>
      <c r="L35" s="19" t="s">
        <v>21</v>
      </c>
      <c r="M35" s="19" t="s">
        <v>22</v>
      </c>
      <c r="N35" s="19" t="s">
        <v>23</v>
      </c>
      <c r="O35" s="19"/>
      <c r="P35" s="19"/>
      <c r="Q35" s="19"/>
      <c r="R35" s="12" t="s">
        <v>41</v>
      </c>
      <c r="S35" s="12" t="s">
        <v>43</v>
      </c>
      <c r="T35" s="19"/>
      <c r="U35" s="19"/>
      <c r="V35" s="19"/>
      <c r="W35" s="19"/>
      <c r="X35" s="12" t="s">
        <v>70</v>
      </c>
      <c r="Y35" s="55"/>
    </row>
    <row r="36" spans="1:25" ht="30" customHeight="1">
      <c r="A36" s="55" t="s">
        <v>7</v>
      </c>
      <c r="B36" s="30" t="s">
        <v>139</v>
      </c>
      <c r="C36" s="12" t="s">
        <v>137</v>
      </c>
      <c r="D36" s="12" t="s">
        <v>138</v>
      </c>
      <c r="E36" s="12"/>
      <c r="F36" s="12"/>
      <c r="G36" s="12"/>
      <c r="H36" s="12"/>
      <c r="I36" s="12"/>
      <c r="J36" s="12"/>
      <c r="K36" s="12" t="s">
        <v>44</v>
      </c>
      <c r="L36" s="12" t="s">
        <v>45</v>
      </c>
      <c r="M36" s="12"/>
      <c r="N36" s="12"/>
      <c r="O36" s="12"/>
      <c r="P36" s="12"/>
      <c r="Q36" s="12"/>
      <c r="R36" s="12"/>
      <c r="S36" s="12"/>
      <c r="T36" s="12"/>
      <c r="U36" s="12"/>
      <c r="V36" s="12"/>
      <c r="W36" s="12"/>
      <c r="X36" s="12" t="s">
        <v>70</v>
      </c>
      <c r="Y36" s="55" t="s">
        <v>179</v>
      </c>
    </row>
    <row r="37" spans="1:25" ht="30" customHeight="1">
      <c r="A37" s="55"/>
      <c r="B37" s="30" t="s">
        <v>147</v>
      </c>
      <c r="C37" s="12" t="s">
        <v>140</v>
      </c>
      <c r="D37" s="12" t="s">
        <v>142</v>
      </c>
      <c r="E37" s="12" t="s">
        <v>141</v>
      </c>
      <c r="F37" s="12" t="s">
        <v>143</v>
      </c>
      <c r="G37" s="12"/>
      <c r="H37" s="12"/>
      <c r="I37" s="12"/>
      <c r="J37" s="12"/>
      <c r="K37" s="12" t="s">
        <v>46</v>
      </c>
      <c r="L37" s="12" t="s">
        <v>47</v>
      </c>
      <c r="M37" s="12"/>
      <c r="N37" s="12"/>
      <c r="O37" s="12"/>
      <c r="P37" s="12"/>
      <c r="Q37" s="12"/>
      <c r="R37" s="12" t="s">
        <v>46</v>
      </c>
      <c r="S37" s="12"/>
      <c r="T37" s="12"/>
      <c r="U37" s="12"/>
      <c r="V37" s="12"/>
      <c r="W37" s="12"/>
      <c r="X37" s="12" t="s">
        <v>70</v>
      </c>
      <c r="Y37" s="55"/>
    </row>
    <row r="38" spans="1:25" ht="30" customHeight="1">
      <c r="A38" s="55"/>
      <c r="B38" s="31" t="s">
        <v>152</v>
      </c>
      <c r="C38" s="12" t="s">
        <v>45</v>
      </c>
      <c r="D38" s="12" t="s">
        <v>44</v>
      </c>
      <c r="E38" s="12"/>
      <c r="F38" s="12"/>
      <c r="G38" s="12"/>
      <c r="H38" s="12"/>
      <c r="I38" s="12"/>
      <c r="J38" s="12"/>
      <c r="K38" s="12" t="s">
        <v>150</v>
      </c>
      <c r="L38" s="12" t="s">
        <v>151</v>
      </c>
      <c r="M38" s="12"/>
      <c r="N38" s="12"/>
      <c r="O38" s="12"/>
      <c r="P38" s="12"/>
      <c r="Q38" s="12"/>
      <c r="R38" s="12" t="s">
        <v>149</v>
      </c>
      <c r="S38" s="12"/>
      <c r="T38" s="12"/>
      <c r="U38" s="12"/>
      <c r="V38" s="12"/>
      <c r="W38" s="12"/>
      <c r="X38" s="12" t="s">
        <v>70</v>
      </c>
      <c r="Y38" s="55"/>
    </row>
    <row r="39" spans="1:25" ht="30" customHeight="1">
      <c r="A39" s="55"/>
      <c r="B39" s="31" t="s">
        <v>169</v>
      </c>
      <c r="C39" s="12" t="s">
        <v>48</v>
      </c>
      <c r="D39" s="12" t="s">
        <v>49</v>
      </c>
      <c r="E39" s="12" t="s">
        <v>50</v>
      </c>
      <c r="F39" s="12" t="s">
        <v>153</v>
      </c>
      <c r="G39" s="12"/>
      <c r="H39" s="12"/>
      <c r="I39" s="12"/>
      <c r="J39" s="12"/>
      <c r="K39" s="12"/>
      <c r="L39" s="12"/>
      <c r="M39" s="12"/>
      <c r="N39" s="12"/>
      <c r="O39" s="12"/>
      <c r="P39" s="12"/>
      <c r="Q39" s="12"/>
      <c r="R39" s="12"/>
      <c r="S39" s="12"/>
      <c r="T39" s="12"/>
      <c r="U39" s="12"/>
      <c r="V39" s="12"/>
      <c r="W39" s="12"/>
      <c r="X39" s="12" t="s">
        <v>70</v>
      </c>
      <c r="Y39" s="55"/>
    </row>
    <row r="40" spans="1:25" ht="30" customHeight="1"/>
  </sheetData>
  <mergeCells count="16">
    <mergeCell ref="A16:A23"/>
    <mergeCell ref="A32:A35"/>
    <mergeCell ref="A36:A39"/>
    <mergeCell ref="Y16:Y23"/>
    <mergeCell ref="Y24:Y31"/>
    <mergeCell ref="Y32:Y35"/>
    <mergeCell ref="Y36:Y39"/>
    <mergeCell ref="B17:B21"/>
    <mergeCell ref="B22:B23"/>
    <mergeCell ref="B34:B35"/>
    <mergeCell ref="A24:A31"/>
    <mergeCell ref="Y10:Y15"/>
    <mergeCell ref="C5:I5"/>
    <mergeCell ref="K5:P5"/>
    <mergeCell ref="R5:V5"/>
    <mergeCell ref="A10:A15"/>
  </mergeCells>
  <phoneticPr fontId="2"/>
  <pageMargins left="0.23622047244094488" right="0.23622047244094488" top="0.55118110236220474" bottom="0.55118110236220474" header="0.31496062992125984" footer="0.31496062992125984"/>
  <pageSetup paperSize="9" scale="72" orientation="portrait" r:id="rId1"/>
  <colBreaks count="1" manualBreakCount="1">
    <brk id="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4291C-29F8-4ACE-A559-56B6B4B802E7}">
  <dimension ref="A1:L9"/>
  <sheetViews>
    <sheetView topLeftCell="B1" workbookViewId="0">
      <selection activeCell="K2" sqref="C2:K2"/>
    </sheetView>
  </sheetViews>
  <sheetFormatPr defaultColWidth="8.6640625" defaultRowHeight="18.75"/>
  <cols>
    <col min="1" max="1" width="4.109375" style="10" customWidth="1"/>
    <col min="2" max="2" width="20.44140625" style="10" bestFit="1" customWidth="1"/>
    <col min="3" max="3" width="23.109375" style="10" customWidth="1"/>
    <col min="4" max="12" width="16.88671875" style="10" customWidth="1"/>
    <col min="13" max="16384" width="8.6640625" style="10"/>
  </cols>
  <sheetData>
    <row r="1" spans="1:12" ht="37.5">
      <c r="B1" s="10" t="s">
        <v>0</v>
      </c>
      <c r="C1" s="10" t="s">
        <v>1</v>
      </c>
      <c r="D1" s="10" t="s">
        <v>2</v>
      </c>
      <c r="E1" s="10" t="s">
        <v>3</v>
      </c>
      <c r="F1" s="10" t="s">
        <v>8</v>
      </c>
      <c r="G1" s="10" t="s">
        <v>108</v>
      </c>
      <c r="H1" s="10" t="s">
        <v>4</v>
      </c>
      <c r="I1" s="10" t="s">
        <v>5</v>
      </c>
      <c r="J1" s="10" t="s">
        <v>6</v>
      </c>
      <c r="K1" s="10" t="s">
        <v>7</v>
      </c>
      <c r="L1" s="10" t="s">
        <v>9</v>
      </c>
    </row>
    <row r="2" spans="1:12" ht="409.5">
      <c r="A2" s="10">
        <v>1</v>
      </c>
      <c r="B2" s="10" t="s">
        <v>198</v>
      </c>
      <c r="C2" s="10" t="str">
        <f>入力用1!I6</f>
        <v>[00]　かりんとう饅頭 粒あん</v>
      </c>
      <c r="D2" s="10" t="str">
        <f>入力用1!I7</f>
        <v>冷凍</v>
      </c>
      <c r="E2" s="10" t="str">
        <f>入力用1!I8</f>
        <v>国産原料にこだわった十勝産小豆の粒あん入りのサクッとジューシーなかりんとう饅頭</v>
      </c>
      <c r="F2" s="10" t="str">
        <f>入力用1!I9</f>
        <v>甘さを控えたみずみずしく、とろりとしたあんに、サクッと軽やかな黒糖が香る生地を合わせています。冷凍のまま揚げて提供してください。</v>
      </c>
      <c r="G2" s="10" t="str">
        <f>入力用1!I10</f>
        <v>&lt;p&gt;1個サイズ：42g&lt;/p&gt;&lt;p&gt;1パックサイズ：3個&lt;/p&gt;&lt;p&gt;1ケース入数：200個&lt;/p&gt;&lt;p&gt;ケース包材：ダンボール&lt;/p&gt;&lt;p&gt;1ケースサイズ：435×310×230(mm)&lt;/p&gt;&lt;p&gt;荷姿サイズ：435×310×230(mm)&lt;/p&gt;</v>
      </c>
      <c r="H2" s="10" t="str">
        <f>入力用1!I16</f>
        <v>&lt;p&gt;●原材料&lt;/p&gt;&lt;p&gt;砂糖(国内製造)、小麦粉、小豆、黒糖、甘藷粉、水飴、食塩 / 膨張剤（一部に小麦を含む）
&lt;/p&gt;&lt;p&gt;●種類別：アイスクリーム、無脂肪固形分：1%、乳脂肪分：5%&lt;/p&gt;&lt;p&gt;●栄養成分（100g）あたり&lt;/p&gt;&lt;p&gt;エネルギー396kcal、たんぱく質5.2g、脂質18.5g、炭水化物52.1g、食塩相当量0.46g&lt;/p&gt;</v>
      </c>
      <c r="I2" s="10" t="str">
        <f>入力用1!I24</f>
        <v>&lt;p&gt;包装：バルク包装&lt;/p&gt;&lt;p&gt;販売時一括表示：なし&lt;/p&gt;&lt;p&gt;販売時賞味期限印字：なし&lt;/p&gt;&lt;p&gt;販売時一括表示JANコード：なし&lt;/p&gt;&lt;p&gt;製造者印字：有&lt;/p&gt;&lt;p&gt;販売者印字：不可&lt;/p&gt;&lt;p&gt;&lt;p&gt;&lt;span style="color:#ff0000"&gt;冷凍から解凍して販売をする場合、温度帯者と賞味期限の印字が必要になります。&lt;/P&gt;&lt;p&gt;注意事項：解凍後にトレーから剥がしてお使いください。&lt;/p&gt;</v>
      </c>
      <c r="J2" s="10" t="str">
        <f>入力用1!I32</f>
        <v>&lt;p&gt;保管方法：-18℃以下の冷凍庫にて保管&lt;/p&gt;&lt;p&gt;賞味期限:180日&lt;/p&gt;&lt;p&gt;賞味期限3分の1以上でのお届け&lt;/p&gt;</v>
      </c>
      <c r="K2" s="10" t="str">
        <f>入力用1!I36</f>
        <v>&lt;p&gt;調理後保管方法：冷蔵&lt;/p&gt;&lt;p&gt;解凍後賞味期限：1日&lt;/p&gt;&lt;p&gt;冷蔵解凍時間：2時間程度&lt;/p&gt;&lt;p&gt;調理方法：冷凍のまま、180°Cの油で3分前後揚げます。&lt;/p&gt;</v>
      </c>
    </row>
    <row r="3" spans="1:12">
      <c r="A3" s="10">
        <v>2</v>
      </c>
      <c r="B3" s="10" t="s">
        <v>198</v>
      </c>
      <c r="C3" s="10" t="e">
        <f>#REF!</f>
        <v>#REF!</v>
      </c>
      <c r="D3" s="10" t="e">
        <f>#REF!</f>
        <v>#REF!</v>
      </c>
      <c r="E3" s="10" t="e">
        <f>#REF!</f>
        <v>#REF!</v>
      </c>
      <c r="F3" s="10" t="e">
        <f>#REF!</f>
        <v>#REF!</v>
      </c>
      <c r="G3" s="10" t="e">
        <f>#REF!</f>
        <v>#REF!</v>
      </c>
      <c r="H3" s="10" t="e">
        <f>#REF!</f>
        <v>#REF!</v>
      </c>
      <c r="I3" s="10" t="e">
        <f>#REF!</f>
        <v>#REF!</v>
      </c>
      <c r="J3" s="10" t="e">
        <f>#REF!</f>
        <v>#REF!</v>
      </c>
      <c r="K3" s="10" t="e">
        <f>#REF!</f>
        <v>#REF!</v>
      </c>
    </row>
    <row r="4" spans="1:12">
      <c r="A4" s="10">
        <v>3</v>
      </c>
      <c r="B4" s="10" t="s">
        <v>198</v>
      </c>
      <c r="C4" s="10" t="e">
        <f>#REF!</f>
        <v>#REF!</v>
      </c>
      <c r="D4" s="10" t="e">
        <f>#REF!</f>
        <v>#REF!</v>
      </c>
      <c r="E4" s="10" t="e">
        <f>#REF!</f>
        <v>#REF!</v>
      </c>
      <c r="F4" s="10" t="e">
        <f>#REF!</f>
        <v>#REF!</v>
      </c>
      <c r="G4" s="10" t="e">
        <f>#REF!</f>
        <v>#REF!</v>
      </c>
      <c r="H4" s="10" t="e">
        <f>#REF!</f>
        <v>#REF!</v>
      </c>
      <c r="I4" s="10" t="e">
        <f>#REF!</f>
        <v>#REF!</v>
      </c>
      <c r="J4" s="10" t="e">
        <f>#REF!</f>
        <v>#REF!</v>
      </c>
      <c r="K4" s="10" t="e">
        <f>#REF!</f>
        <v>#REF!</v>
      </c>
    </row>
    <row r="5" spans="1:12">
      <c r="A5" s="10">
        <v>4</v>
      </c>
      <c r="B5" s="10" t="s">
        <v>198</v>
      </c>
      <c r="C5" s="10" t="e">
        <f>#REF!</f>
        <v>#REF!</v>
      </c>
      <c r="D5" s="10" t="e">
        <f>#REF!</f>
        <v>#REF!</v>
      </c>
      <c r="E5" s="10" t="e">
        <f>#REF!</f>
        <v>#REF!</v>
      </c>
      <c r="F5" s="10" t="e">
        <f>#REF!</f>
        <v>#REF!</v>
      </c>
      <c r="G5" s="10" t="e">
        <f>#REF!</f>
        <v>#REF!</v>
      </c>
      <c r="H5" s="10" t="e">
        <f>#REF!</f>
        <v>#REF!</v>
      </c>
      <c r="I5" s="10" t="e">
        <f>#REF!</f>
        <v>#REF!</v>
      </c>
      <c r="J5" s="10" t="e">
        <f>#REF!</f>
        <v>#REF!</v>
      </c>
      <c r="K5" s="10" t="e">
        <f>#REF!</f>
        <v>#REF!</v>
      </c>
    </row>
    <row r="6" spans="1:12">
      <c r="A6" s="10">
        <v>5</v>
      </c>
      <c r="B6" s="10" t="s">
        <v>198</v>
      </c>
      <c r="C6" s="10" t="e">
        <f>#REF!</f>
        <v>#REF!</v>
      </c>
      <c r="D6" s="10" t="e">
        <f>#REF!</f>
        <v>#REF!</v>
      </c>
      <c r="E6" s="10" t="e">
        <f>#REF!</f>
        <v>#REF!</v>
      </c>
      <c r="F6" s="10" t="e">
        <f>#REF!</f>
        <v>#REF!</v>
      </c>
      <c r="G6" s="10" t="e">
        <f>#REF!</f>
        <v>#REF!</v>
      </c>
      <c r="H6" s="10" t="e">
        <f>#REF!</f>
        <v>#REF!</v>
      </c>
      <c r="I6" s="10" t="e">
        <f>#REF!</f>
        <v>#REF!</v>
      </c>
      <c r="J6" s="10" t="e">
        <f>#REF!</f>
        <v>#REF!</v>
      </c>
      <c r="K6" s="10" t="e">
        <f>#REF!</f>
        <v>#REF!</v>
      </c>
    </row>
    <row r="7" spans="1:12">
      <c r="A7" s="10">
        <v>6</v>
      </c>
      <c r="B7" s="10" t="s">
        <v>198</v>
      </c>
      <c r="C7" s="10" t="e">
        <f>#REF!</f>
        <v>#REF!</v>
      </c>
      <c r="D7" s="10" t="e">
        <f>#REF!</f>
        <v>#REF!</v>
      </c>
      <c r="E7" s="10" t="e">
        <f>#REF!</f>
        <v>#REF!</v>
      </c>
      <c r="F7" s="10" t="e">
        <f>#REF!</f>
        <v>#REF!</v>
      </c>
      <c r="G7" s="10" t="e">
        <f>#REF!</f>
        <v>#REF!</v>
      </c>
      <c r="H7" s="10" t="e">
        <f>#REF!</f>
        <v>#REF!</v>
      </c>
      <c r="I7" s="10" t="e">
        <f>#REF!</f>
        <v>#REF!</v>
      </c>
      <c r="J7" s="10" t="e">
        <f>#REF!</f>
        <v>#REF!</v>
      </c>
      <c r="K7" s="10" t="e">
        <f>#REF!</f>
        <v>#REF!</v>
      </c>
    </row>
    <row r="8" spans="1:12">
      <c r="A8" s="10">
        <v>7</v>
      </c>
      <c r="B8" s="10" t="s">
        <v>198</v>
      </c>
      <c r="C8" s="10" t="e">
        <f>#REF!</f>
        <v>#REF!</v>
      </c>
      <c r="D8" s="10" t="e">
        <f>#REF!</f>
        <v>#REF!</v>
      </c>
      <c r="E8" s="10" t="e">
        <f>#REF!</f>
        <v>#REF!</v>
      </c>
      <c r="F8" s="10" t="e">
        <f>#REF!</f>
        <v>#REF!</v>
      </c>
      <c r="G8" s="10" t="e">
        <f>#REF!</f>
        <v>#REF!</v>
      </c>
      <c r="H8" s="10" t="e">
        <f>#REF!</f>
        <v>#REF!</v>
      </c>
      <c r="I8" s="10" t="e">
        <f>#REF!</f>
        <v>#REF!</v>
      </c>
      <c r="J8" s="10" t="e">
        <f>#REF!</f>
        <v>#REF!</v>
      </c>
      <c r="K8" s="10" t="e">
        <f>#REF!</f>
        <v>#REF!</v>
      </c>
    </row>
    <row r="9" spans="1:12">
      <c r="A9" s="10">
        <v>8</v>
      </c>
      <c r="B9" s="10" t="s">
        <v>198</v>
      </c>
      <c r="C9" s="10" t="e">
        <f>#REF!</f>
        <v>#REF!</v>
      </c>
      <c r="D9" s="10" t="e">
        <f>#REF!</f>
        <v>#REF!</v>
      </c>
      <c r="E9" s="10" t="e">
        <f>#REF!</f>
        <v>#REF!</v>
      </c>
      <c r="F9" s="10" t="e">
        <f>#REF!</f>
        <v>#REF!</v>
      </c>
      <c r="G9" s="10" t="e">
        <f>#REF!</f>
        <v>#REF!</v>
      </c>
      <c r="H9" s="10" t="e">
        <f>#REF!</f>
        <v>#REF!</v>
      </c>
      <c r="I9" s="10" t="e">
        <f>#REF!</f>
        <v>#REF!</v>
      </c>
      <c r="J9" s="10" t="e">
        <f>#REF!</f>
        <v>#REF!</v>
      </c>
      <c r="K9" s="10" t="e">
        <f>#REF!</f>
        <v>#REF!</v>
      </c>
    </row>
  </sheetData>
  <phoneticPr fontId="2"/>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DC7D5-6A5A-4176-9C6F-1A88348EF418}">
  <dimension ref="A1:I39"/>
  <sheetViews>
    <sheetView view="pageBreakPreview" zoomScaleNormal="100" zoomScaleSheetLayoutView="100" workbookViewId="0">
      <selection activeCell="H6" sqref="H6"/>
    </sheetView>
  </sheetViews>
  <sheetFormatPr defaultColWidth="8.6640625" defaultRowHeight="18.75"/>
  <cols>
    <col min="1" max="1" width="4" style="2" customWidth="1"/>
    <col min="2" max="2" width="54.44140625" style="7" customWidth="1"/>
    <col min="3" max="4" width="20.6640625" customWidth="1"/>
    <col min="5" max="5" width="13.33203125" customWidth="1"/>
    <col min="6" max="6" width="3.109375" customWidth="1"/>
    <col min="7" max="7" width="4.88671875" style="1" customWidth="1"/>
    <col min="8" max="8" width="36.33203125" style="6" customWidth="1"/>
    <col min="9" max="9" width="11.33203125" style="6" customWidth="1"/>
  </cols>
  <sheetData>
    <row r="1" spans="1:9" ht="29.1" customHeight="1">
      <c r="A1" s="51" t="s">
        <v>172</v>
      </c>
      <c r="B1" s="51"/>
      <c r="C1" s="51"/>
      <c r="D1" s="51"/>
      <c r="E1" s="51"/>
      <c r="H1" s="41"/>
    </row>
    <row r="2" spans="1:9" ht="15.95" customHeight="1">
      <c r="A2" t="s">
        <v>173</v>
      </c>
      <c r="B2" s="26"/>
      <c r="C2" s="26"/>
      <c r="D2" s="26"/>
      <c r="E2" s="26"/>
    </row>
    <row r="3" spans="1:9">
      <c r="A3" t="s">
        <v>171</v>
      </c>
      <c r="C3" s="15" t="s">
        <v>174</v>
      </c>
      <c r="D3" s="27" t="s">
        <v>175</v>
      </c>
    </row>
    <row r="5" spans="1:9" ht="18.95" customHeight="1">
      <c r="A5" s="9"/>
      <c r="B5" s="40" t="s">
        <v>53</v>
      </c>
      <c r="C5" s="52" t="s">
        <v>55</v>
      </c>
      <c r="D5" s="52"/>
      <c r="E5" s="52"/>
      <c r="H5" s="12" t="s">
        <v>163</v>
      </c>
      <c r="I5" s="12" t="s">
        <v>162</v>
      </c>
    </row>
    <row r="6" spans="1:9" ht="56.25">
      <c r="A6" s="19" t="s">
        <v>1</v>
      </c>
      <c r="B6" s="45" t="s">
        <v>199</v>
      </c>
      <c r="C6" s="53" t="s">
        <v>56</v>
      </c>
      <c r="D6" s="53"/>
      <c r="E6" s="53"/>
      <c r="H6" s="42" t="str">
        <f>プルダウン項目HTML作成!R6&amp;C6</f>
        <v>[00]　かりんとう饅頭 粒あん</v>
      </c>
      <c r="I6" s="12" t="str">
        <f>H6</f>
        <v>[00]　かりんとう饅頭 粒あん</v>
      </c>
    </row>
    <row r="7" spans="1:9" ht="37.5">
      <c r="A7" s="19" t="s">
        <v>2</v>
      </c>
      <c r="B7" s="45" t="s">
        <v>205</v>
      </c>
      <c r="C7" s="28" t="s">
        <v>67</v>
      </c>
      <c r="H7" s="42" t="str">
        <f>C7</f>
        <v>冷凍</v>
      </c>
      <c r="I7" s="12" t="str">
        <f>H7</f>
        <v>冷凍</v>
      </c>
    </row>
    <row r="8" spans="1:9" ht="66" customHeight="1">
      <c r="A8" s="19" t="s">
        <v>3</v>
      </c>
      <c r="B8" s="45" t="s">
        <v>200</v>
      </c>
      <c r="C8" s="54" t="s">
        <v>57</v>
      </c>
      <c r="D8" s="54"/>
      <c r="E8" s="54"/>
      <c r="F8" s="1"/>
      <c r="H8" s="43" t="str">
        <f>C8</f>
        <v>国産原料にこだわった十勝産小豆の粒あん入りのサクッとジューシーなかりんとう饅頭</v>
      </c>
      <c r="I8" s="12" t="str">
        <f t="shared" ref="I8:I9" si="0">H8</f>
        <v>国産原料にこだわった十勝産小豆の粒あん入りのサクッとジューシーなかりんとう饅頭</v>
      </c>
    </row>
    <row r="9" spans="1:9" ht="66" customHeight="1">
      <c r="A9" s="19" t="s">
        <v>28</v>
      </c>
      <c r="B9" s="45" t="s">
        <v>201</v>
      </c>
      <c r="C9" s="54" t="s">
        <v>58</v>
      </c>
      <c r="D9" s="54"/>
      <c r="E9" s="54"/>
      <c r="F9" s="3"/>
      <c r="H9" s="43" t="str">
        <f>C9</f>
        <v>甘さを控えたみずみずしく、とろりとしたあんに、サクッと軽やかな黒糖が香る生地を合わせています。冷凍のまま揚げて提供してください。</v>
      </c>
      <c r="I9" s="12" t="str">
        <f t="shared" si="0"/>
        <v>甘さを控えたみずみずしく、とろりとしたあんに、サクッと軽やかな黒糖が香る生地を合わせています。冷凍のまま揚げて提供してください。</v>
      </c>
    </row>
    <row r="10" spans="1:9" ht="75">
      <c r="A10" s="58" t="s">
        <v>108</v>
      </c>
      <c r="B10" s="46" t="s">
        <v>202</v>
      </c>
      <c r="C10" s="15">
        <v>42</v>
      </c>
      <c r="D10" s="27" t="s">
        <v>14</v>
      </c>
      <c r="H10" s="42" t="str">
        <f>"&lt;p&gt;"&amp;プルダウン項目HTML作成!R10&amp;C10&amp;D10&amp;"&lt;/p&gt;"</f>
        <v>&lt;p&gt;1個サイズ：42g&lt;/p&gt;</v>
      </c>
      <c r="I10" s="50" t="str">
        <f>H10&amp;H11&amp;H12&amp;H13&amp;H14&amp;H15</f>
        <v>&lt;p&gt;1個サイズ：42g&lt;/p&gt;&lt;p&gt;1パックサイズ：3個&lt;/p&gt;&lt;p&gt;1ケース入数：200個&lt;/p&gt;&lt;p&gt;ケース包材：ダンボール&lt;/p&gt;&lt;p&gt;1ケースサイズ：435×310×230(mm)&lt;/p&gt;&lt;p&gt;荷姿サイズ：435×310×230(mm)&lt;/p&gt;</v>
      </c>
    </row>
    <row r="11" spans="1:9" ht="131.25">
      <c r="A11" s="58"/>
      <c r="B11" s="46" t="s">
        <v>227</v>
      </c>
      <c r="C11" s="27" t="s">
        <v>221</v>
      </c>
      <c r="D11" s="15">
        <v>3</v>
      </c>
      <c r="E11" s="27" t="s">
        <v>13</v>
      </c>
      <c r="H11" s="42" t="str">
        <f>"&lt;p&gt;"&amp;C11&amp;D11&amp;E11&amp;"&lt;/p&gt;"</f>
        <v>&lt;p&gt;1パックサイズ：3個&lt;/p&gt;</v>
      </c>
      <c r="I11" s="50"/>
    </row>
    <row r="12" spans="1:9" ht="206.25">
      <c r="A12" s="58"/>
      <c r="B12" s="46" t="s">
        <v>168</v>
      </c>
      <c r="C12" s="27" t="s">
        <v>80</v>
      </c>
      <c r="D12" s="15">
        <v>200</v>
      </c>
      <c r="E12" s="27" t="s">
        <v>13</v>
      </c>
      <c r="H12" s="42" t="str">
        <f>"&lt;p&gt;"&amp;C12&amp;D12&amp;E12&amp;"&lt;/p&gt;"</f>
        <v>&lt;p&gt;1ケース入数：200個&lt;/p&gt;</v>
      </c>
      <c r="I12" s="50"/>
    </row>
    <row r="13" spans="1:9" ht="42" customHeight="1">
      <c r="A13" s="58"/>
      <c r="B13" s="46" t="s">
        <v>204</v>
      </c>
      <c r="C13" s="27" t="s">
        <v>51</v>
      </c>
      <c r="H13" s="42" t="str">
        <f>"&lt;p&gt;"&amp;プルダウン項目HTML作成!R13&amp;C13&amp;"&lt;/p&gt;"</f>
        <v>&lt;p&gt;ケース包材：ダンボール&lt;/p&gt;</v>
      </c>
      <c r="I13" s="50"/>
    </row>
    <row r="14" spans="1:9" ht="112.5">
      <c r="A14" s="58"/>
      <c r="B14" s="46" t="s">
        <v>78</v>
      </c>
      <c r="C14" s="27" t="s">
        <v>234</v>
      </c>
      <c r="D14" s="15" t="s">
        <v>59</v>
      </c>
      <c r="H14" s="42" t="str">
        <f>"&lt;p&gt;"&amp;C14&amp;D14&amp;プルダウン項目HTML作成!R14&amp;"&lt;/p&gt;"</f>
        <v>&lt;p&gt;1ケースサイズ：435×310×230(mm)&lt;/p&gt;</v>
      </c>
      <c r="I14" s="50"/>
    </row>
    <row r="15" spans="1:9" ht="73.5" customHeight="1">
      <c r="A15" s="58"/>
      <c r="B15" s="46" t="s">
        <v>229</v>
      </c>
      <c r="C15" s="16" t="s">
        <v>59</v>
      </c>
      <c r="H15" s="42" t="str">
        <f>"&lt;p&gt;"&amp;プルダウン項目HTML作成!R15&amp;C15&amp;プルダウン項目HTML作成!S15&amp;"&lt;/p&gt;"</f>
        <v>&lt;p&gt;荷姿サイズ：435×310×230(mm)&lt;/p&gt;</v>
      </c>
      <c r="I15" s="50"/>
    </row>
    <row r="16" spans="1:9" ht="78" customHeight="1">
      <c r="A16" s="58" t="s">
        <v>107</v>
      </c>
      <c r="B16" s="46" t="s">
        <v>182</v>
      </c>
      <c r="C16" s="49" t="s">
        <v>91</v>
      </c>
      <c r="D16" s="49"/>
      <c r="E16" s="49"/>
      <c r="H16" s="42" t="str">
        <f>"&lt;p&gt;"&amp;プルダウン項目HTML作成!R16&amp;"&lt;/p&gt;"&amp;"&lt;p&gt;"&amp;C16&amp;"&lt;/p&gt;"</f>
        <v>&lt;p&gt;●原材料&lt;/p&gt;&lt;p&gt;砂糖(国内製造)、小麦粉、小豆、黒糖、甘藷粉、水飴、食塩 / 膨張剤（一部に小麦を含む）
&lt;/p&gt;</v>
      </c>
      <c r="I16" s="50" t="str">
        <f>H16&amp;H22&amp;H17</f>
        <v>&lt;p&gt;●原材料&lt;/p&gt;&lt;p&gt;砂糖(国内製造)、小麦粉、小豆、黒糖、甘藷粉、水飴、食塩 / 膨張剤（一部に小麦を含む）
&lt;/p&gt;&lt;p&gt;●種類別：アイスクリーム、無脂肪固形分：1%、乳脂肪分：5%&lt;/p&gt;&lt;p&gt;●栄養成分（100g）あたり&lt;/p&gt;&lt;p&gt;エネルギー396kcal、たんぱく質5.2g、脂質18.5g、炭水化物52.1g、食塩相当量0.46g&lt;/p&gt;</v>
      </c>
    </row>
    <row r="17" spans="1:9" ht="44.1" customHeight="1">
      <c r="A17" s="58"/>
      <c r="B17" s="56" t="s">
        <v>228</v>
      </c>
      <c r="C17" s="27" t="s">
        <v>216</v>
      </c>
      <c r="H17" s="42" t="str">
        <f>"&lt;p&gt;"&amp;プルダウン項目HTML作成!R17&amp;C17&amp;"&lt;/p&gt;"&amp;"&lt;p&gt;"&amp;プルダウン項目HTML作成!R18&amp;C19&amp;プルダウン項目HTML作成!S18&amp;D19&amp;プルダウン項目HTML作成!T18&amp;E19&amp;プルダウン項目HTML作成!R19&amp;C21&amp;プルダウン項目HTML作成!S19&amp;D21&amp;プルダウン項目HTML作成!T19&amp;"&lt;/p&gt;"</f>
        <v>&lt;p&gt;●栄養成分（100g）あたり&lt;/p&gt;&lt;p&gt;エネルギー396kcal、たんぱく質5.2g、脂質18.5g、炭水化物52.1g、食塩相当量0.46g&lt;/p&gt;</v>
      </c>
      <c r="I17" s="50"/>
    </row>
    <row r="18" spans="1:9" ht="24.95" customHeight="1">
      <c r="A18" s="58"/>
      <c r="B18" s="56"/>
      <c r="C18" s="14" t="s">
        <v>54</v>
      </c>
      <c r="D18" s="14" t="s">
        <v>92</v>
      </c>
      <c r="E18" s="14" t="s">
        <v>93</v>
      </c>
      <c r="H18" s="44"/>
      <c r="I18" s="50"/>
    </row>
    <row r="19" spans="1:9" ht="44.1" customHeight="1">
      <c r="A19" s="58"/>
      <c r="B19" s="56"/>
      <c r="C19" s="15">
        <v>396</v>
      </c>
      <c r="D19" s="15">
        <v>5.2</v>
      </c>
      <c r="E19" s="15">
        <v>18.5</v>
      </c>
      <c r="H19" s="44"/>
      <c r="I19" s="50"/>
    </row>
    <row r="20" spans="1:9" ht="24.95" customHeight="1">
      <c r="A20" s="58"/>
      <c r="B20" s="56"/>
      <c r="C20" s="17" t="s">
        <v>96</v>
      </c>
      <c r="D20" s="17" t="s">
        <v>97</v>
      </c>
      <c r="H20" s="44"/>
      <c r="I20" s="50"/>
    </row>
    <row r="21" spans="1:9" ht="44.1" customHeight="1">
      <c r="A21" s="58"/>
      <c r="B21" s="56"/>
      <c r="C21" s="15">
        <v>52.1</v>
      </c>
      <c r="D21" s="15">
        <v>0.46</v>
      </c>
      <c r="E21" s="11"/>
      <c r="H21" s="44"/>
      <c r="I21" s="50"/>
    </row>
    <row r="22" spans="1:9" ht="42.95" customHeight="1">
      <c r="A22" s="58"/>
      <c r="B22" s="56" t="s">
        <v>183</v>
      </c>
      <c r="C22" s="14" t="s">
        <v>102</v>
      </c>
      <c r="D22" s="17" t="s">
        <v>103</v>
      </c>
      <c r="E22" s="17" t="s">
        <v>104</v>
      </c>
      <c r="H22" s="42" t="str">
        <f>"&lt;p&gt;"&amp;プルダウン項目HTML作成!R22&amp;C23&amp;プルダウン項目HTML作成!S22&amp;D23&amp;プルダウン項目HTML作成!T22&amp;T22&amp;プルダウン項目HTML作成!U22&amp;E23&amp;プルダウン項目HTML作成!V22&amp;"&lt;/p&gt;"</f>
        <v>&lt;p&gt;●種類別：アイスクリーム、無脂肪固形分：1%、乳脂肪分：5%&lt;/p&gt;</v>
      </c>
      <c r="I22" s="50"/>
    </row>
    <row r="23" spans="1:9" ht="72.95" customHeight="1">
      <c r="A23" s="58"/>
      <c r="B23" s="56"/>
      <c r="C23" s="27" t="s">
        <v>101</v>
      </c>
      <c r="D23" s="15">
        <v>1</v>
      </c>
      <c r="E23" s="15">
        <v>5</v>
      </c>
      <c r="H23" s="44"/>
      <c r="I23" s="50"/>
    </row>
    <row r="24" spans="1:9" ht="60" customHeight="1">
      <c r="A24" s="58" t="s">
        <v>120</v>
      </c>
      <c r="B24" s="45" t="s">
        <v>170</v>
      </c>
      <c r="C24" s="29" t="s">
        <v>39</v>
      </c>
      <c r="H24" s="42" t="str">
        <f>"&lt;p&gt;"&amp;プルダウン項目HTML作成!R24&amp;C24&amp;D24&amp;"&lt;/p&gt;"</f>
        <v>&lt;p&gt;包装：バルク包装&lt;/p&gt;</v>
      </c>
      <c r="I24" s="50" t="str">
        <f>H24&amp;H25&amp;H26&amp;H27&amp;H28&amp;H29&amp;H30&amp;H31</f>
        <v>&lt;p&gt;包装：バルク包装&lt;/p&gt;&lt;p&gt;販売時一括表示：なし&lt;/p&gt;&lt;p&gt;販売時賞味期限印字：なし&lt;/p&gt;&lt;p&gt;販売時一括表示JANコード：なし&lt;/p&gt;&lt;p&gt;製造者印字：有&lt;/p&gt;&lt;p&gt;販売者印字：不可&lt;/p&gt;&lt;p&gt;&lt;p&gt;&lt;span style="color:#ff0000"&gt;冷凍から解凍して販売をする場合、温度帯者と賞味期限の印字が必要になります。&lt;/P&gt;&lt;p&gt;注意事項：解凍後にトレーから剥がしてお使いください。&lt;/p&gt;</v>
      </c>
    </row>
    <row r="25" spans="1:9" ht="37.5">
      <c r="A25" s="58"/>
      <c r="B25" s="45" t="s">
        <v>118</v>
      </c>
      <c r="C25" s="27" t="s">
        <v>60</v>
      </c>
      <c r="H25" s="42" t="str">
        <f>"&lt;p&gt;"&amp;プルダウン項目HTML作成!R25&amp;C25&amp;"&lt;/p&gt;"</f>
        <v>&lt;p&gt;販売時一括表示：なし&lt;/p&gt;</v>
      </c>
      <c r="I25" s="50"/>
    </row>
    <row r="26" spans="1:9" ht="37.5">
      <c r="A26" s="58"/>
      <c r="B26" s="45" t="s">
        <v>119</v>
      </c>
      <c r="C26" s="27" t="s">
        <v>60</v>
      </c>
      <c r="H26" s="42" t="str">
        <f>"&lt;p&gt;"&amp;プルダウン項目HTML作成!R26&amp;C26&amp;"&lt;/p&gt;"</f>
        <v>&lt;p&gt;販売時賞味期限印字：なし&lt;/p&gt;</v>
      </c>
      <c r="I26" s="50"/>
    </row>
    <row r="27" spans="1:9" ht="37.5">
      <c r="A27" s="58"/>
      <c r="B27" s="45" t="s">
        <v>121</v>
      </c>
      <c r="C27" s="27" t="s">
        <v>60</v>
      </c>
      <c r="H27" s="42" t="str">
        <f>"&lt;p&gt;"&amp;プルダウン項目HTML作成!R27&amp;C27&amp;"&lt;/p&gt;"</f>
        <v>&lt;p&gt;販売時一括表示JANコード：なし&lt;/p&gt;</v>
      </c>
      <c r="I27" s="50"/>
    </row>
    <row r="28" spans="1:9" ht="37.5">
      <c r="A28" s="58"/>
      <c r="B28" s="45" t="s">
        <v>122</v>
      </c>
      <c r="C28" s="27" t="s">
        <v>126</v>
      </c>
      <c r="H28" s="42" t="str">
        <f>"&lt;p&gt;"&amp;プルダウン項目HTML作成!R28&amp;C28&amp;"&lt;/p&gt;"</f>
        <v>&lt;p&gt;製造者印字：有&lt;/p&gt;</v>
      </c>
      <c r="I28" s="50"/>
    </row>
    <row r="29" spans="1:9" ht="37.5">
      <c r="A29" s="58"/>
      <c r="B29" s="45" t="s">
        <v>123</v>
      </c>
      <c r="C29" s="28" t="s">
        <v>26</v>
      </c>
      <c r="H29" s="42" t="str">
        <f>"&lt;p&gt;"&amp;プルダウン項目HTML作成!R29&amp;C29&amp;"&lt;/p&gt;"</f>
        <v>&lt;p&gt;販売者印字：不可&lt;/p&gt;</v>
      </c>
      <c r="I29" s="50"/>
    </row>
    <row r="30" spans="1:9" ht="139.5" customHeight="1">
      <c r="A30" s="58"/>
      <c r="B30" s="47" t="s">
        <v>230</v>
      </c>
      <c r="C30" s="39" t="s">
        <v>225</v>
      </c>
      <c r="H30" s="42" t="str">
        <f>"&lt;p&gt;"&amp;プルダウン項目HTML作成!R30&amp;入力用1!C30&amp;"&lt;/P&gt;"</f>
        <v>&lt;p&gt;&lt;p&gt;&lt;span style="color:#ff0000"&gt;冷凍から解凍して販売をする場合、温度帯者と賞味期限の印字が必要になります。&lt;/P&gt;</v>
      </c>
      <c r="I30" s="50"/>
    </row>
    <row r="31" spans="1:9" ht="60" customHeight="1">
      <c r="A31" s="58"/>
      <c r="B31" s="46" t="s">
        <v>184</v>
      </c>
      <c r="C31" s="53" t="s">
        <v>131</v>
      </c>
      <c r="D31" s="53"/>
      <c r="E31" s="53"/>
      <c r="H31" s="42" t="str">
        <f>"&lt;p&gt;"&amp;プルダウン項目HTML作成!R31&amp;C31&amp;D31&amp;"&lt;/p&gt;"</f>
        <v>&lt;p&gt;注意事項：解凍後にトレーから剥がしてお使いください。&lt;/p&gt;</v>
      </c>
      <c r="I31" s="50"/>
    </row>
    <row r="32" spans="1:9" ht="93.75">
      <c r="A32" s="55" t="s">
        <v>154</v>
      </c>
      <c r="B32" s="46" t="s">
        <v>145</v>
      </c>
      <c r="C32" s="57" t="s">
        <v>61</v>
      </c>
      <c r="D32" s="57"/>
      <c r="E32" s="57"/>
      <c r="H32" s="42" t="str">
        <f>"&lt;p&gt;"&amp;プルダウン項目HTML作成!R32&amp;C32&amp;D32&amp;"&lt;/p&gt;"</f>
        <v>&lt;p&gt;保管方法：-18℃以下の冷凍庫にて保管&lt;/p&gt;</v>
      </c>
      <c r="I32" s="50" t="str">
        <f>H32&amp;H33&amp;H35</f>
        <v>&lt;p&gt;保管方法：-18℃以下の冷凍庫にて保管&lt;/p&gt;&lt;p&gt;賞味期限:180日&lt;/p&gt;&lt;p&gt;賞味期限3分の1以上でのお届け&lt;/p&gt;</v>
      </c>
    </row>
    <row r="33" spans="1:9" ht="37.5">
      <c r="A33" s="55"/>
      <c r="B33" s="46" t="s">
        <v>185</v>
      </c>
      <c r="C33" s="16">
        <v>180</v>
      </c>
      <c r="D33" s="13" t="s">
        <v>46</v>
      </c>
      <c r="H33" s="42" t="str">
        <f>"&lt;p&gt;"&amp;プルダウン項目HTML作成!R33&amp;C33&amp;D33&amp;"&lt;/p&gt;"</f>
        <v>&lt;p&gt;賞味期限:180日&lt;/p&gt;</v>
      </c>
      <c r="I33" s="50"/>
    </row>
    <row r="34" spans="1:9" ht="19.5" customHeight="1">
      <c r="A34" s="55"/>
      <c r="B34" s="56" t="s">
        <v>217</v>
      </c>
      <c r="C34" s="17" t="s">
        <v>134</v>
      </c>
      <c r="D34" s="17" t="s">
        <v>135</v>
      </c>
      <c r="E34" s="17" t="s">
        <v>136</v>
      </c>
      <c r="H34" s="44"/>
      <c r="I34" s="50"/>
    </row>
    <row r="35" spans="1:9" ht="198.75" customHeight="1">
      <c r="A35" s="55"/>
      <c r="B35" s="56"/>
      <c r="C35" s="15">
        <v>3</v>
      </c>
      <c r="D35" s="27" t="s">
        <v>42</v>
      </c>
      <c r="E35" s="15">
        <v>1</v>
      </c>
      <c r="H35" s="42" t="str">
        <f>"&lt;p&gt;"&amp;プルダウン項目HTML作成!R35&amp;C35&amp;D35&amp;入力用1!E35&amp;プルダウン項目HTML作成!S35&amp;"&lt;/p&gt;"</f>
        <v>&lt;p&gt;賞味期限3分の1以上でのお届け&lt;/p&gt;</v>
      </c>
      <c r="I35" s="50"/>
    </row>
    <row r="36" spans="1:9" ht="112.5">
      <c r="A36" s="55" t="s">
        <v>7</v>
      </c>
      <c r="B36" s="45" t="s">
        <v>139</v>
      </c>
      <c r="C36" s="27" t="s">
        <v>138</v>
      </c>
      <c r="D36" s="27" t="s">
        <v>45</v>
      </c>
      <c r="H36" s="42" t="str">
        <f>"&lt;p&gt;"&amp;C36&amp;プルダウン項目HTML作成!R36&amp;D36&amp;E36&amp;"&lt;/p&gt;"</f>
        <v>&lt;p&gt;調理後保管方法：冷蔵&lt;/p&gt;</v>
      </c>
      <c r="I36" s="50" t="str">
        <f>H36&amp;H37&amp;H38&amp;H39</f>
        <v>&lt;p&gt;調理後保管方法：冷蔵&lt;/p&gt;&lt;p&gt;解凍後賞味期限：1日&lt;/p&gt;&lt;p&gt;冷蔵解凍時間：2時間程度&lt;/p&gt;&lt;p&gt;調理方法：冷凍のまま、180°Cの油で3分前後揚げます。&lt;/p&gt;</v>
      </c>
    </row>
    <row r="37" spans="1:9" ht="146.25" customHeight="1">
      <c r="A37" s="55"/>
      <c r="B37" s="45" t="s">
        <v>147</v>
      </c>
      <c r="C37" s="27" t="s">
        <v>142</v>
      </c>
      <c r="D37" s="15">
        <v>1</v>
      </c>
      <c r="E37" s="17" t="s">
        <v>46</v>
      </c>
      <c r="H37" s="42" t="str">
        <f>"&lt;p&gt;"&amp;C37&amp;D37&amp;プルダウン項目HTML作成!R37&amp;"&lt;/p&gt;"</f>
        <v>&lt;p&gt;解凍後賞味期限：1日&lt;/p&gt;</v>
      </c>
      <c r="I37" s="50"/>
    </row>
    <row r="38" spans="1:9" ht="131.25">
      <c r="A38" s="55"/>
      <c r="B38" s="46" t="s">
        <v>241</v>
      </c>
      <c r="C38" s="27" t="s">
        <v>45</v>
      </c>
      <c r="D38" s="15">
        <v>2</v>
      </c>
      <c r="E38" s="27" t="s">
        <v>150</v>
      </c>
      <c r="H38" s="42" t="str">
        <f>"&lt;p&gt;"&amp;C38&amp;プルダウン項目HTML作成!R38&amp;D38&amp;E38&amp;"&lt;/p&gt;"</f>
        <v>&lt;p&gt;冷蔵解凍時間：2時間程度&lt;/p&gt;</v>
      </c>
      <c r="I38" s="50"/>
    </row>
    <row r="39" spans="1:9" ht="150">
      <c r="A39" s="55"/>
      <c r="B39" s="46" t="s">
        <v>213</v>
      </c>
      <c r="C39" s="27" t="s">
        <v>49</v>
      </c>
      <c r="D39" s="54" t="s">
        <v>63</v>
      </c>
      <c r="E39" s="54"/>
      <c r="H39" s="42" t="str">
        <f>"&lt;p&gt;"&amp;C39&amp;プルダウン項目HTML作成!R39&amp;D39&amp;E39&amp;"&lt;/p&gt;"</f>
        <v>&lt;p&gt;調理方法：冷凍のまま、180°Cの油で3分前後揚げます。&lt;/p&gt;</v>
      </c>
      <c r="I39" s="50"/>
    </row>
  </sheetData>
  <mergeCells count="22">
    <mergeCell ref="A1:E1"/>
    <mergeCell ref="C5:E5"/>
    <mergeCell ref="C6:E6"/>
    <mergeCell ref="D39:E39"/>
    <mergeCell ref="A36:A39"/>
    <mergeCell ref="B34:B35"/>
    <mergeCell ref="A32:A35"/>
    <mergeCell ref="C32:E32"/>
    <mergeCell ref="A24:A31"/>
    <mergeCell ref="C8:E8"/>
    <mergeCell ref="C9:E9"/>
    <mergeCell ref="A10:A15"/>
    <mergeCell ref="C31:E31"/>
    <mergeCell ref="B17:B21"/>
    <mergeCell ref="A16:A23"/>
    <mergeCell ref="B22:B23"/>
    <mergeCell ref="C16:E16"/>
    <mergeCell ref="I36:I39"/>
    <mergeCell ref="I10:I15"/>
    <mergeCell ref="I16:I23"/>
    <mergeCell ref="I24:I31"/>
    <mergeCell ref="I32:I35"/>
  </mergeCells>
  <phoneticPr fontId="2"/>
  <dataValidations count="1">
    <dataValidation type="list" allowBlank="1" showInputMessage="1" showErrorMessage="1" sqref="F11" xr:uid="{F0EABE7C-38CF-4F75-8C04-F5660DD7D6D1}">
      <formula1>#REF!</formula1>
    </dataValidation>
  </dataValidations>
  <pageMargins left="0.23622047244094488" right="0.23622047244094488" top="0.55118110236220474" bottom="0.55118110236220474" header="0.31496062992125984" footer="0.31496062992125984"/>
  <pageSetup paperSize="9" scale="72" orientation="portrait" r:id="rId1"/>
  <rowBreaks count="2" manualBreakCount="2">
    <brk id="15" max="4" man="1"/>
    <brk id="31" max="4" man="1"/>
  </rowBreaks>
  <extLst>
    <ext xmlns:x14="http://schemas.microsoft.com/office/spreadsheetml/2009/9/main" uri="{CCE6A557-97BC-4b89-ADB6-D9C93CAAB3DF}">
      <x14:dataValidations xmlns:xm="http://schemas.microsoft.com/office/excel/2006/main" count="25">
        <x14:dataValidation type="list" allowBlank="1" showInputMessage="1" showErrorMessage="1" xr:uid="{01FDFB48-A205-4724-8C42-37CD81B4B2AA}">
          <x14:formula1>
            <xm:f>プルダウン項目HTML作成!$C$35:$I$35</xm:f>
          </x14:formula1>
          <xm:sqref>D35</xm:sqref>
        </x14:dataValidation>
        <x14:dataValidation type="list" allowBlank="1" showInputMessage="1" showErrorMessage="1" xr:uid="{D0BEBD31-24B2-48D3-819F-DBF09E093748}">
          <x14:formula1>
            <xm:f>プルダウン項目HTML作成!$C$29:$H$29</xm:f>
          </x14:formula1>
          <xm:sqref>C29</xm:sqref>
        </x14:dataValidation>
        <x14:dataValidation type="list" allowBlank="1" showInputMessage="1" showErrorMessage="1" xr:uid="{5BA492EB-3BCD-4610-B6C1-641C0C0096D0}">
          <x14:formula1>
            <xm:f>プルダウン項目HTML作成!$C$27:$H$27</xm:f>
          </x14:formula1>
          <xm:sqref>C27</xm:sqref>
        </x14:dataValidation>
        <x14:dataValidation type="list" allowBlank="1" showInputMessage="1" showErrorMessage="1" xr:uid="{6E628AFB-068B-4C01-8A0E-CCEF6BF5C6A6}">
          <x14:formula1>
            <xm:f>プルダウン項目HTML作成!$C$25:$I$25</xm:f>
          </x14:formula1>
          <xm:sqref>C25</xm:sqref>
        </x14:dataValidation>
        <x14:dataValidation type="list" allowBlank="1" showInputMessage="1" showErrorMessage="1" xr:uid="{B5651754-57AB-4258-9411-DE71A93B7374}">
          <x14:formula1>
            <xm:f>プルダウン項目HTML作成!$C$24:$I$24</xm:f>
          </x14:formula1>
          <xm:sqref>C24</xm:sqref>
        </x14:dataValidation>
        <x14:dataValidation type="list" allowBlank="1" showInputMessage="1" showErrorMessage="1" xr:uid="{12F78D1C-C39D-4B48-8CDF-F592D433A249}">
          <x14:formula1>
            <xm:f>プルダウン項目HTML作成!$C$32:$H$32</xm:f>
          </x14:formula1>
          <xm:sqref>C32:E32</xm:sqref>
        </x14:dataValidation>
        <x14:dataValidation type="list" allowBlank="1" showInputMessage="1" showErrorMessage="1" xr:uid="{42D316DB-4702-4D2E-932D-978ACE8AE114}">
          <x14:formula1>
            <xm:f>プルダウン項目HTML作成!$K$38:$P$38</xm:f>
          </x14:formula1>
          <xm:sqref>E38</xm:sqref>
        </x14:dataValidation>
        <x14:dataValidation type="list" allowBlank="1" showInputMessage="1" showErrorMessage="1" xr:uid="{E4AB33B5-1174-436F-862B-0292E29F324E}">
          <x14:formula1>
            <xm:f>プルダウン項目HTML作成!$C$26:$I$26</xm:f>
          </x14:formula1>
          <xm:sqref>C26</xm:sqref>
        </x14:dataValidation>
        <x14:dataValidation type="list" allowBlank="1" showInputMessage="1" showErrorMessage="1" xr:uid="{14496646-01E9-4E55-835E-BC8E737F6BE7}">
          <x14:formula1>
            <xm:f>プルダウン項目HTML作成!$C$37:$H$37</xm:f>
          </x14:formula1>
          <xm:sqref>C37</xm:sqref>
        </x14:dataValidation>
        <x14:dataValidation type="list" allowBlank="1" showInputMessage="1" showErrorMessage="1" xr:uid="{A32B2A8E-67BD-4F45-958A-91C017E93450}">
          <x14:formula1>
            <xm:f>プルダウン項目HTML作成!$K$12:$P$12</xm:f>
          </x14:formula1>
          <xm:sqref>E12</xm:sqref>
        </x14:dataValidation>
        <x14:dataValidation type="list" allowBlank="1" showInputMessage="1" showErrorMessage="1" xr:uid="{0B0559FD-2ADA-4CA7-BFB6-04DC47EED4CF}">
          <x14:formula1>
            <xm:f>プルダウン項目HTML作成!$C$13:$H$13</xm:f>
          </x14:formula1>
          <xm:sqref>C13</xm:sqref>
        </x14:dataValidation>
        <x14:dataValidation type="list" allowBlank="1" showInputMessage="1" showErrorMessage="1" xr:uid="{03084AFB-F814-4D1B-894F-BB2DBDAC6817}">
          <x14:formula1>
            <xm:f>プルダウン項目HTML作成!$C$14:$H$14</xm:f>
          </x14:formula1>
          <xm:sqref>C14</xm:sqref>
        </x14:dataValidation>
        <x14:dataValidation type="list" allowBlank="1" showInputMessage="1" showErrorMessage="1" xr:uid="{6137BA79-CC07-4D8A-84FA-3D9167EE5F4E}">
          <x14:formula1>
            <xm:f>プルダウン項目HTML作成!$C$22:$H$22</xm:f>
          </x14:formula1>
          <xm:sqref>C23</xm:sqref>
        </x14:dataValidation>
        <x14:dataValidation type="list" allowBlank="1" showInputMessage="1" showErrorMessage="1" xr:uid="{AD8539CC-95AC-412A-8A32-712FAE13D800}">
          <x14:formula1>
            <xm:f>プルダウン項目HTML作成!$C$7:$E$7</xm:f>
          </x14:formula1>
          <xm:sqref>C7</xm:sqref>
        </x14:dataValidation>
        <x14:dataValidation type="list" allowBlank="1" showInputMessage="1" showErrorMessage="1" xr:uid="{8B6929C3-9795-4F28-816A-150FD999744D}">
          <x14:formula1>
            <xm:f>プルダウン項目HTML作成!$C$11:$H$11</xm:f>
          </x14:formula1>
          <xm:sqref>C11</xm:sqref>
        </x14:dataValidation>
        <x14:dataValidation type="list" allowBlank="1" showInputMessage="1" showErrorMessage="1" xr:uid="{E6274973-468C-4EDF-82C4-631FA9370364}">
          <x14:formula1>
            <xm:f>プルダウン項目HTML作成!$K$11:$P$11</xm:f>
          </x14:formula1>
          <xm:sqref>E11</xm:sqref>
        </x14:dataValidation>
        <x14:dataValidation type="list" allowBlank="1" showInputMessage="1" showErrorMessage="1" xr:uid="{B2A3A419-ABDD-4E83-BD59-ACD536C7BD5B}">
          <x14:formula1>
            <xm:f>プルダウン項目HTML作成!$C$10:$H$10</xm:f>
          </x14:formula1>
          <xm:sqref>D10</xm:sqref>
        </x14:dataValidation>
        <x14:dataValidation type="list" allowBlank="1" showInputMessage="1" showErrorMessage="1" xr:uid="{04DBAD83-ACA9-D148-8729-474636B8D0F6}">
          <x14:formula1>
            <xm:f>プルダウン項目HTML作成!$C$12:$H$12</xm:f>
          </x14:formula1>
          <xm:sqref>C12</xm:sqref>
        </x14:dataValidation>
        <x14:dataValidation type="list" allowBlank="1" showInputMessage="1" showErrorMessage="1" xr:uid="{3C7FC01E-CCD8-4E54-9A9F-33722BCA6039}">
          <x14:formula1>
            <xm:f>プルダウン項目HTML作成!$C$17:$D$17</xm:f>
          </x14:formula1>
          <xm:sqref>C17</xm:sqref>
        </x14:dataValidation>
        <x14:dataValidation type="list" allowBlank="1" showInputMessage="1" showErrorMessage="1" xr:uid="{3FCCE5C3-0CB9-B044-89D9-6B33F520EE10}">
          <x14:formula1>
            <xm:f>プルダウン項目HTML作成!$C$28:$H$28</xm:f>
          </x14:formula1>
          <xm:sqref>C28</xm:sqref>
        </x14:dataValidation>
        <x14:dataValidation type="list" allowBlank="1" showInputMessage="1" showErrorMessage="1" xr:uid="{3C22C93B-8BD2-417E-BD2D-9E97450F9E97}">
          <x14:formula1>
            <xm:f>プルダウン項目HTML作成!$K$36:$P$36</xm:f>
          </x14:formula1>
          <xm:sqref>D36</xm:sqref>
        </x14:dataValidation>
        <x14:dataValidation type="list" allowBlank="1" showInputMessage="1" showErrorMessage="1" xr:uid="{41758186-14A4-B346-B590-CF26D7942688}">
          <x14:formula1>
            <xm:f>プルダウン項目HTML作成!$C$36:$H$36</xm:f>
          </x14:formula1>
          <xm:sqref>C36</xm:sqref>
        </x14:dataValidation>
        <x14:dataValidation type="list" allowBlank="1" showInputMessage="1" showErrorMessage="1" xr:uid="{D43A557A-865A-1742-89FB-A8E3E1401DE2}">
          <x14:formula1>
            <xm:f>プルダウン項目HTML作成!$C$38:$H$38</xm:f>
          </x14:formula1>
          <xm:sqref>C38</xm:sqref>
        </x14:dataValidation>
        <x14:dataValidation type="list" allowBlank="1" showInputMessage="1" showErrorMessage="1" xr:uid="{E4C7B0A1-85D4-EE43-A0BA-B5ACCD32A606}">
          <x14:formula1>
            <xm:f>プルダウン項目HTML作成!$C$30:$I$30</xm:f>
          </x14:formula1>
          <xm:sqref>C30</xm:sqref>
        </x14:dataValidation>
        <x14:dataValidation type="list" allowBlank="1" showInputMessage="1" showErrorMessage="1" xr:uid="{DA03767B-3DA4-4416-9C07-1EF2D44368D3}">
          <x14:formula1>
            <xm:f>プルダウン項目HTML作成!$C$39:$F$39</xm:f>
          </x14:formula1>
          <xm:sqref>C39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F2DFB-9299-3D4A-9DE0-9EF40CD02525}">
  <dimension ref="A1:G38"/>
  <sheetViews>
    <sheetView view="pageBreakPreview" topLeftCell="A31" zoomScaleNormal="100" zoomScaleSheetLayoutView="100" workbookViewId="0">
      <selection activeCell="Y32" sqref="Y32:Y35"/>
    </sheetView>
  </sheetViews>
  <sheetFormatPr defaultColWidth="8.6640625" defaultRowHeight="18.75"/>
  <cols>
    <col min="1" max="1" width="5.33203125" style="2" customWidth="1"/>
    <col min="2" max="2" width="51" style="7" customWidth="1"/>
    <col min="3" max="4" width="20.6640625" customWidth="1"/>
    <col min="5" max="5" width="13.33203125" customWidth="1"/>
    <col min="6" max="6" width="3.109375" customWidth="1"/>
    <col min="7" max="7" width="4.88671875" style="1" customWidth="1"/>
  </cols>
  <sheetData>
    <row r="1" spans="1:6" ht="29.1" customHeight="1">
      <c r="A1" s="51" t="s">
        <v>172</v>
      </c>
      <c r="B1" s="51"/>
      <c r="C1" s="51"/>
      <c r="D1" s="51"/>
      <c r="E1" s="51"/>
    </row>
    <row r="2" spans="1:6" ht="15.95" customHeight="1">
      <c r="A2" t="s">
        <v>173</v>
      </c>
      <c r="B2" s="26"/>
      <c r="C2" s="26"/>
      <c r="D2" s="26"/>
      <c r="E2" s="26"/>
    </row>
    <row r="3" spans="1:6">
      <c r="A3" t="s">
        <v>171</v>
      </c>
      <c r="C3" s="15" t="s">
        <v>174</v>
      </c>
      <c r="D3" s="27" t="s">
        <v>175</v>
      </c>
    </row>
    <row r="5" spans="1:6" ht="18.95" customHeight="1">
      <c r="A5" s="9"/>
      <c r="B5" s="33" t="s">
        <v>53</v>
      </c>
      <c r="C5" s="52" t="s">
        <v>55</v>
      </c>
      <c r="D5" s="52"/>
      <c r="E5" s="52"/>
    </row>
    <row r="6" spans="1:6" ht="42" customHeight="1">
      <c r="A6" s="8" t="s">
        <v>1</v>
      </c>
      <c r="B6" s="34" t="s">
        <v>74</v>
      </c>
      <c r="C6" s="53" t="s">
        <v>56</v>
      </c>
      <c r="D6" s="53"/>
      <c r="E6" s="53"/>
    </row>
    <row r="7" spans="1:6" ht="42" customHeight="1">
      <c r="A7" s="5" t="s">
        <v>2</v>
      </c>
      <c r="B7" s="35" t="s">
        <v>75</v>
      </c>
      <c r="C7" s="28" t="s">
        <v>45</v>
      </c>
    </row>
    <row r="8" spans="1:6" ht="66" customHeight="1">
      <c r="A8" s="4" t="s">
        <v>3</v>
      </c>
      <c r="B8" s="36" t="s">
        <v>164</v>
      </c>
      <c r="C8" s="54" t="s">
        <v>57</v>
      </c>
      <c r="D8" s="54"/>
      <c r="E8" s="54"/>
      <c r="F8" s="1"/>
    </row>
    <row r="9" spans="1:6" ht="66" customHeight="1">
      <c r="A9" s="4" t="s">
        <v>28</v>
      </c>
      <c r="B9" s="35" t="s">
        <v>165</v>
      </c>
      <c r="C9" s="54" t="s">
        <v>58</v>
      </c>
      <c r="D9" s="54"/>
      <c r="E9" s="54"/>
      <c r="F9" s="3"/>
    </row>
    <row r="10" spans="1:6" ht="93.75">
      <c r="A10" s="59" t="s">
        <v>108</v>
      </c>
      <c r="B10" s="37" t="s">
        <v>166</v>
      </c>
      <c r="C10" s="15">
        <v>42</v>
      </c>
      <c r="D10" s="27" t="s">
        <v>14</v>
      </c>
    </row>
    <row r="11" spans="1:6" ht="131.25">
      <c r="A11" s="59"/>
      <c r="B11" s="37" t="s">
        <v>167</v>
      </c>
      <c r="C11" s="27" t="s">
        <v>72</v>
      </c>
      <c r="D11" s="15">
        <v>3</v>
      </c>
      <c r="E11" s="27" t="s">
        <v>13</v>
      </c>
    </row>
    <row r="12" spans="1:6" ht="206.25">
      <c r="A12" s="59"/>
      <c r="B12" s="37" t="s">
        <v>168</v>
      </c>
      <c r="C12" s="27" t="s">
        <v>73</v>
      </c>
      <c r="D12" s="15">
        <v>200</v>
      </c>
      <c r="E12" s="27" t="s">
        <v>13</v>
      </c>
    </row>
    <row r="13" spans="1:6" ht="42" customHeight="1">
      <c r="A13" s="59"/>
      <c r="B13" s="37" t="s">
        <v>76</v>
      </c>
      <c r="C13" s="27" t="s">
        <v>30</v>
      </c>
    </row>
    <row r="14" spans="1:6" ht="112.5">
      <c r="A14" s="59"/>
      <c r="B14" s="37" t="s">
        <v>78</v>
      </c>
      <c r="C14" s="27" t="s">
        <v>79</v>
      </c>
      <c r="D14" s="15" t="s">
        <v>59</v>
      </c>
    </row>
    <row r="15" spans="1:6" ht="62.1" customHeight="1">
      <c r="A15" s="59"/>
      <c r="B15" s="37" t="s">
        <v>89</v>
      </c>
      <c r="C15" s="16" t="s">
        <v>59</v>
      </c>
    </row>
    <row r="16" spans="1:6" ht="72" customHeight="1">
      <c r="A16" s="58" t="s">
        <v>107</v>
      </c>
      <c r="B16" s="37" t="s">
        <v>182</v>
      </c>
      <c r="C16" s="49" t="s">
        <v>91</v>
      </c>
      <c r="D16" s="49"/>
      <c r="E16" s="49"/>
    </row>
    <row r="17" spans="1:5" ht="44.1" customHeight="1">
      <c r="A17" s="58"/>
      <c r="B17" s="60" t="s">
        <v>94</v>
      </c>
      <c r="C17" s="27" t="s">
        <v>65</v>
      </c>
    </row>
    <row r="18" spans="1:5" ht="24.95" customHeight="1">
      <c r="A18" s="58"/>
      <c r="B18" s="61"/>
      <c r="C18" s="14" t="s">
        <v>54</v>
      </c>
      <c r="D18" s="14" t="s">
        <v>92</v>
      </c>
      <c r="E18" s="14" t="s">
        <v>93</v>
      </c>
    </row>
    <row r="19" spans="1:5" ht="44.1" customHeight="1">
      <c r="A19" s="58"/>
      <c r="B19" s="61"/>
      <c r="C19" s="15">
        <v>396</v>
      </c>
      <c r="D19" s="15">
        <v>5.2</v>
      </c>
      <c r="E19" s="15">
        <v>18.5</v>
      </c>
    </row>
    <row r="20" spans="1:5" ht="24.95" customHeight="1">
      <c r="A20" s="58"/>
      <c r="B20" s="61"/>
      <c r="C20" s="17" t="s">
        <v>96</v>
      </c>
      <c r="D20" s="17" t="s">
        <v>97</v>
      </c>
    </row>
    <row r="21" spans="1:5" ht="44.1" customHeight="1">
      <c r="A21" s="58"/>
      <c r="B21" s="62"/>
      <c r="C21" s="15">
        <v>52.1</v>
      </c>
      <c r="D21" s="15">
        <v>0.46</v>
      </c>
      <c r="E21" s="11"/>
    </row>
    <row r="22" spans="1:5" ht="42.95" customHeight="1">
      <c r="A22" s="58"/>
      <c r="B22" s="60" t="s">
        <v>183</v>
      </c>
      <c r="C22" s="14" t="s">
        <v>102</v>
      </c>
      <c r="D22" s="17" t="s">
        <v>103</v>
      </c>
      <c r="E22" s="17" t="s">
        <v>104</v>
      </c>
    </row>
    <row r="23" spans="1:5" ht="72.95" customHeight="1">
      <c r="A23" s="58"/>
      <c r="B23" s="61"/>
      <c r="C23" s="27" t="s">
        <v>101</v>
      </c>
      <c r="D23" s="15">
        <v>1</v>
      </c>
      <c r="E23" s="15">
        <v>5</v>
      </c>
    </row>
    <row r="24" spans="1:5" ht="60" customHeight="1">
      <c r="A24" s="59" t="s">
        <v>120</v>
      </c>
      <c r="B24" s="38" t="s">
        <v>170</v>
      </c>
      <c r="C24" s="29" t="s">
        <v>39</v>
      </c>
    </row>
    <row r="25" spans="1:5" ht="37.5">
      <c r="A25" s="59"/>
      <c r="B25" s="38" t="s">
        <v>118</v>
      </c>
      <c r="C25" s="27" t="s">
        <v>60</v>
      </c>
    </row>
    <row r="26" spans="1:5" ht="37.5">
      <c r="A26" s="59"/>
      <c r="B26" s="38" t="s">
        <v>119</v>
      </c>
      <c r="C26" s="27" t="s">
        <v>60</v>
      </c>
    </row>
    <row r="27" spans="1:5" ht="37.5">
      <c r="A27" s="59"/>
      <c r="B27" s="38" t="s">
        <v>121</v>
      </c>
      <c r="C27" s="27" t="s">
        <v>60</v>
      </c>
    </row>
    <row r="28" spans="1:5" ht="37.5">
      <c r="A28" s="59"/>
      <c r="B28" s="38" t="s">
        <v>122</v>
      </c>
      <c r="C28" s="27" t="s">
        <v>126</v>
      </c>
    </row>
    <row r="29" spans="1:5" ht="37.5">
      <c r="A29" s="59"/>
      <c r="B29" s="38" t="s">
        <v>123</v>
      </c>
      <c r="C29" s="28" t="s">
        <v>26</v>
      </c>
    </row>
    <row r="30" spans="1:5" ht="60" customHeight="1">
      <c r="A30" s="63"/>
      <c r="B30" s="37" t="s">
        <v>130</v>
      </c>
      <c r="C30" s="53" t="s">
        <v>131</v>
      </c>
      <c r="D30" s="53"/>
      <c r="E30" s="53"/>
    </row>
    <row r="31" spans="1:5" ht="112.5">
      <c r="A31" s="64" t="s">
        <v>154</v>
      </c>
      <c r="B31" s="37" t="s">
        <v>145</v>
      </c>
      <c r="C31" s="57" t="s">
        <v>61</v>
      </c>
      <c r="D31" s="57"/>
      <c r="E31" s="57"/>
    </row>
    <row r="32" spans="1:5" ht="37.5">
      <c r="A32" s="64"/>
      <c r="B32" s="37" t="s">
        <v>144</v>
      </c>
      <c r="C32" s="16">
        <v>180</v>
      </c>
      <c r="D32" s="13" t="s">
        <v>46</v>
      </c>
    </row>
    <row r="33" spans="1:5" ht="19.5" customHeight="1">
      <c r="A33" s="64"/>
      <c r="B33" s="65" t="s">
        <v>148</v>
      </c>
      <c r="C33" s="17" t="s">
        <v>134</v>
      </c>
      <c r="D33" s="17" t="s">
        <v>135</v>
      </c>
      <c r="E33" s="17" t="s">
        <v>136</v>
      </c>
    </row>
    <row r="34" spans="1:5" ht="153" customHeight="1">
      <c r="A34" s="64"/>
      <c r="B34" s="66"/>
      <c r="C34" s="15">
        <v>3</v>
      </c>
      <c r="D34" s="27" t="s">
        <v>42</v>
      </c>
      <c r="E34" s="15">
        <v>1</v>
      </c>
    </row>
    <row r="35" spans="1:5" ht="112.5">
      <c r="A35" s="55" t="s">
        <v>7</v>
      </c>
      <c r="B35" s="38" t="s">
        <v>139</v>
      </c>
      <c r="C35" s="27" t="s">
        <v>138</v>
      </c>
      <c r="D35" s="27" t="s">
        <v>45</v>
      </c>
    </row>
    <row r="36" spans="1:5" ht="168.75">
      <c r="A36" s="55"/>
      <c r="B36" s="38" t="s">
        <v>147</v>
      </c>
      <c r="C36" s="27" t="s">
        <v>142</v>
      </c>
      <c r="D36" s="15">
        <v>1</v>
      </c>
      <c r="E36" s="17" t="s">
        <v>46</v>
      </c>
    </row>
    <row r="37" spans="1:5" ht="131.25">
      <c r="A37" s="55"/>
      <c r="B37" s="37" t="s">
        <v>152</v>
      </c>
      <c r="C37" s="27" t="s">
        <v>45</v>
      </c>
      <c r="D37" s="15">
        <v>2</v>
      </c>
      <c r="E37" s="27" t="s">
        <v>150</v>
      </c>
    </row>
    <row r="38" spans="1:5" ht="187.5">
      <c r="A38" s="55"/>
      <c r="B38" s="37" t="s">
        <v>169</v>
      </c>
      <c r="C38" s="27" t="s">
        <v>49</v>
      </c>
      <c r="D38" s="54" t="s">
        <v>63</v>
      </c>
      <c r="E38" s="54"/>
    </row>
  </sheetData>
  <mergeCells count="17">
    <mergeCell ref="A31:A34"/>
    <mergeCell ref="C31:E31"/>
    <mergeCell ref="B33:B34"/>
    <mergeCell ref="A35:A38"/>
    <mergeCell ref="D38:E38"/>
    <mergeCell ref="A16:A23"/>
    <mergeCell ref="C16:E16"/>
    <mergeCell ref="B17:B21"/>
    <mergeCell ref="B22:B23"/>
    <mergeCell ref="A24:A30"/>
    <mergeCell ref="C30:E30"/>
    <mergeCell ref="A10:A15"/>
    <mergeCell ref="A1:E1"/>
    <mergeCell ref="C5:E5"/>
    <mergeCell ref="C6:E6"/>
    <mergeCell ref="C8:E8"/>
    <mergeCell ref="C9:E9"/>
  </mergeCells>
  <phoneticPr fontId="2"/>
  <dataValidations count="2">
    <dataValidation type="list" allowBlank="1" showInputMessage="1" showErrorMessage="1" sqref="C38" xr:uid="{91E58D3A-074F-EA42-845C-588093EA07EB}">
      <formula1>#REF!</formula1>
    </dataValidation>
    <dataValidation type="list" allowBlank="1" showInputMessage="1" showErrorMessage="1" sqref="D34 F11" xr:uid="{C9494FF1-66BF-1E4F-A243-91A26DBB67B2}">
      <formula1>#REF!</formula1>
    </dataValidation>
  </dataValidations>
  <pageMargins left="0.23622047244094488" right="0.23622047244094488" top="0.55118110236220474" bottom="0.55118110236220474"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22">
        <x14:dataValidation type="list" allowBlank="1" showInputMessage="1" showErrorMessage="1" xr:uid="{EC2048F1-F300-6248-819F-96514678BD1B}">
          <x14:formula1>
            <xm:f>プルダウン項目HTML作成!$C$38:$H$38</xm:f>
          </x14:formula1>
          <xm:sqref>C37</xm:sqref>
        </x14:dataValidation>
        <x14:dataValidation type="list" allowBlank="1" showInputMessage="1" showErrorMessage="1" xr:uid="{E58C211E-063C-9548-A98E-DE45BF2AB90C}">
          <x14:formula1>
            <xm:f>プルダウン項目HTML作成!$C$36:$H$36</xm:f>
          </x14:formula1>
          <xm:sqref>C35</xm:sqref>
        </x14:dataValidation>
        <x14:dataValidation type="list" allowBlank="1" showInputMessage="1" showErrorMessage="1" xr:uid="{7D8EFC40-FF50-4240-B3CB-52929CEACF42}">
          <x14:formula1>
            <xm:f>プルダウン項目HTML作成!$K$36:$P$36</xm:f>
          </x14:formula1>
          <xm:sqref>D35</xm:sqref>
        </x14:dataValidation>
        <x14:dataValidation type="list" allowBlank="1" showInputMessage="1" showErrorMessage="1" xr:uid="{73B3744A-6B80-8947-B1FC-7D1714B7931A}">
          <x14:formula1>
            <xm:f>プルダウン項目HTML作成!$C$28:$H$28</xm:f>
          </x14:formula1>
          <xm:sqref>C28</xm:sqref>
        </x14:dataValidation>
        <x14:dataValidation type="list" allowBlank="1" showInputMessage="1" showErrorMessage="1" xr:uid="{EF8AEC9F-F7A3-254E-B153-3974574A0C26}">
          <x14:formula1>
            <xm:f>プルダウン項目HTML作成!$C$17:$D$17</xm:f>
          </x14:formula1>
          <xm:sqref>C17</xm:sqref>
        </x14:dataValidation>
        <x14:dataValidation type="list" allowBlank="1" showInputMessage="1" showErrorMessage="1" xr:uid="{F4DD65B8-5A66-DD46-9908-2FC4B3FD045F}">
          <x14:formula1>
            <xm:f>プルダウン項目HTML作成!$C$12:$H$12</xm:f>
          </x14:formula1>
          <xm:sqref>C12</xm:sqref>
        </x14:dataValidation>
        <x14:dataValidation type="list" allowBlank="1" showInputMessage="1" showErrorMessage="1" xr:uid="{97647754-5148-D342-AD32-DC06E1B01CB3}">
          <x14:formula1>
            <xm:f>プルダウン項目HTML作成!$C$10:$H$10</xm:f>
          </x14:formula1>
          <xm:sqref>D10</xm:sqref>
        </x14:dataValidation>
        <x14:dataValidation type="list" allowBlank="1" showInputMessage="1" showErrorMessage="1" xr:uid="{BD9510A8-17AA-0245-B2C3-0DD036C6F34C}">
          <x14:formula1>
            <xm:f>プルダウン項目HTML作成!$K$11:$P$11</xm:f>
          </x14:formula1>
          <xm:sqref>E11</xm:sqref>
        </x14:dataValidation>
        <x14:dataValidation type="list" allowBlank="1" showInputMessage="1" showErrorMessage="1" xr:uid="{D33257C8-0027-B94C-BA61-EF65D98B6560}">
          <x14:formula1>
            <xm:f>プルダウン項目HTML作成!$C$11:$H$11</xm:f>
          </x14:formula1>
          <xm:sqref>C11</xm:sqref>
        </x14:dataValidation>
        <x14:dataValidation type="list" allowBlank="1" showInputMessage="1" showErrorMessage="1" xr:uid="{0E6E1729-5FFA-DB47-AE14-F7013678356E}">
          <x14:formula1>
            <xm:f>プルダウン項目HTML作成!$C$7:$E$7</xm:f>
          </x14:formula1>
          <xm:sqref>C7</xm:sqref>
        </x14:dataValidation>
        <x14:dataValidation type="list" allowBlank="1" showInputMessage="1" showErrorMessage="1" xr:uid="{709A0344-F7AD-3B49-AF73-9D110EA870A5}">
          <x14:formula1>
            <xm:f>プルダウン項目HTML作成!$C$22:$H$22</xm:f>
          </x14:formula1>
          <xm:sqref>C23</xm:sqref>
        </x14:dataValidation>
        <x14:dataValidation type="list" allowBlank="1" showInputMessage="1" showErrorMessage="1" xr:uid="{EC194586-2AC1-3B4F-8064-6FB7295D47FE}">
          <x14:formula1>
            <xm:f>プルダウン項目HTML作成!$C$14:$H$14</xm:f>
          </x14:formula1>
          <xm:sqref>C14</xm:sqref>
        </x14:dataValidation>
        <x14:dataValidation type="list" allowBlank="1" showInputMessage="1" showErrorMessage="1" xr:uid="{55D3A551-0842-7D47-8141-4923D2FCA449}">
          <x14:formula1>
            <xm:f>プルダウン項目HTML作成!$C$13:$H$13</xm:f>
          </x14:formula1>
          <xm:sqref>C13</xm:sqref>
        </x14:dataValidation>
        <x14:dataValidation type="list" allowBlank="1" showInputMessage="1" showErrorMessage="1" xr:uid="{10FC9336-F153-5F4A-BE83-5075637172FF}">
          <x14:formula1>
            <xm:f>プルダウン項目HTML作成!$K$12:$P$12</xm:f>
          </x14:formula1>
          <xm:sqref>E12</xm:sqref>
        </x14:dataValidation>
        <x14:dataValidation type="list" allowBlank="1" showInputMessage="1" showErrorMessage="1" xr:uid="{72B77BAB-6C2D-6540-AA47-6B53FC7F1FD2}">
          <x14:formula1>
            <xm:f>プルダウン項目HTML作成!$C$37:$H$37</xm:f>
          </x14:formula1>
          <xm:sqref>C36</xm:sqref>
        </x14:dataValidation>
        <x14:dataValidation type="list" allowBlank="1" showInputMessage="1" showErrorMessage="1" xr:uid="{4FBCB8EB-0767-DC47-8896-DF0AD6CF33DD}">
          <x14:formula1>
            <xm:f>プルダウン項目HTML作成!$C$26:$I$26</xm:f>
          </x14:formula1>
          <xm:sqref>C26</xm:sqref>
        </x14:dataValidation>
        <x14:dataValidation type="list" allowBlank="1" showInputMessage="1" showErrorMessage="1" xr:uid="{1B05A212-4085-6F4B-A896-46BE8C01A289}">
          <x14:formula1>
            <xm:f>プルダウン項目HTML作成!$K$38:$P$38</xm:f>
          </x14:formula1>
          <xm:sqref>E37</xm:sqref>
        </x14:dataValidation>
        <x14:dataValidation type="list" allowBlank="1" showInputMessage="1" showErrorMessage="1" xr:uid="{92FA3E76-0116-AA4D-B8F5-C44CFA705DDE}">
          <x14:formula1>
            <xm:f>プルダウン項目HTML作成!$C$32:$H$32</xm:f>
          </x14:formula1>
          <xm:sqref>C31:E31</xm:sqref>
        </x14:dataValidation>
        <x14:dataValidation type="list" allowBlank="1" showInputMessage="1" showErrorMessage="1" xr:uid="{C5D43A18-9A73-9C4D-BEFB-E9B640B7B437}">
          <x14:formula1>
            <xm:f>プルダウン項目HTML作成!$C$24:$I$24</xm:f>
          </x14:formula1>
          <xm:sqref>C24</xm:sqref>
        </x14:dataValidation>
        <x14:dataValidation type="list" allowBlank="1" showInputMessage="1" showErrorMessage="1" xr:uid="{01F07BBA-6A10-DC4C-80B0-11E466FEB949}">
          <x14:formula1>
            <xm:f>プルダウン項目HTML作成!$C$25:$I$25</xm:f>
          </x14:formula1>
          <xm:sqref>C25</xm:sqref>
        </x14:dataValidation>
        <x14:dataValidation type="list" allowBlank="1" showInputMessage="1" showErrorMessage="1" xr:uid="{F397CCE0-5C7B-214D-A144-7A3ED04A0FEC}">
          <x14:formula1>
            <xm:f>プルダウン項目HTML作成!$C$27:$H$27</xm:f>
          </x14:formula1>
          <xm:sqref>C27</xm:sqref>
        </x14:dataValidation>
        <x14:dataValidation type="list" allowBlank="1" showInputMessage="1" showErrorMessage="1" xr:uid="{A2044F56-6579-6541-8E38-F890D50740A3}">
          <x14:formula1>
            <xm:f>プルダウン項目HTML作成!$C$29:$H$29</xm:f>
          </x14:formula1>
          <xm:sqref>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07916-E767-7448-9B59-4ACCF80F2FA8}">
  <dimension ref="A1:G38"/>
  <sheetViews>
    <sheetView view="pageBreakPreview" topLeftCell="A31" zoomScaleNormal="100" zoomScaleSheetLayoutView="100" workbookViewId="0">
      <selection activeCell="Y32" sqref="Y32:Y35"/>
    </sheetView>
  </sheetViews>
  <sheetFormatPr defaultColWidth="8.6640625" defaultRowHeight="18.75"/>
  <cols>
    <col min="1" max="1" width="5.33203125" style="2" customWidth="1"/>
    <col min="2" max="2" width="51" style="7" customWidth="1"/>
    <col min="3" max="4" width="20.6640625" customWidth="1"/>
    <col min="5" max="5" width="13.33203125" customWidth="1"/>
    <col min="6" max="6" width="3.109375" customWidth="1"/>
    <col min="7" max="7" width="4.88671875" style="1" customWidth="1"/>
  </cols>
  <sheetData>
    <row r="1" spans="1:6" ht="29.1" customHeight="1">
      <c r="A1" s="51" t="s">
        <v>172</v>
      </c>
      <c r="B1" s="51"/>
      <c r="C1" s="51"/>
      <c r="D1" s="51"/>
      <c r="E1" s="51"/>
    </row>
    <row r="2" spans="1:6" ht="15.95" customHeight="1">
      <c r="A2" t="s">
        <v>173</v>
      </c>
      <c r="B2" s="26"/>
      <c r="C2" s="26"/>
      <c r="D2" s="26"/>
      <c r="E2" s="26"/>
    </row>
    <row r="3" spans="1:6">
      <c r="A3" t="s">
        <v>171</v>
      </c>
      <c r="C3" s="15" t="s">
        <v>174</v>
      </c>
      <c r="D3" s="27" t="s">
        <v>175</v>
      </c>
    </row>
    <row r="5" spans="1:6" ht="18.95" customHeight="1">
      <c r="A5" s="9"/>
      <c r="B5" s="33" t="s">
        <v>53</v>
      </c>
      <c r="C5" s="52" t="s">
        <v>55</v>
      </c>
      <c r="D5" s="52"/>
      <c r="E5" s="52"/>
    </row>
    <row r="6" spans="1:6" ht="42" customHeight="1">
      <c r="A6" s="8" t="s">
        <v>1</v>
      </c>
      <c r="B6" s="34" t="s">
        <v>74</v>
      </c>
      <c r="C6" s="53" t="s">
        <v>56</v>
      </c>
      <c r="D6" s="53"/>
      <c r="E6" s="53"/>
    </row>
    <row r="7" spans="1:6" ht="42" customHeight="1">
      <c r="A7" s="5" t="s">
        <v>2</v>
      </c>
      <c r="B7" s="35" t="s">
        <v>75</v>
      </c>
      <c r="C7" s="28" t="s">
        <v>45</v>
      </c>
    </row>
    <row r="8" spans="1:6" ht="66" customHeight="1">
      <c r="A8" s="4" t="s">
        <v>3</v>
      </c>
      <c r="B8" s="36" t="s">
        <v>164</v>
      </c>
      <c r="C8" s="54" t="s">
        <v>57</v>
      </c>
      <c r="D8" s="54"/>
      <c r="E8" s="54"/>
      <c r="F8" s="1"/>
    </row>
    <row r="9" spans="1:6" ht="66" customHeight="1">
      <c r="A9" s="4" t="s">
        <v>28</v>
      </c>
      <c r="B9" s="35" t="s">
        <v>165</v>
      </c>
      <c r="C9" s="54" t="s">
        <v>58</v>
      </c>
      <c r="D9" s="54"/>
      <c r="E9" s="54"/>
      <c r="F9" s="3"/>
    </row>
    <row r="10" spans="1:6" ht="93.75">
      <c r="A10" s="59" t="s">
        <v>108</v>
      </c>
      <c r="B10" s="37" t="s">
        <v>166</v>
      </c>
      <c r="C10" s="15">
        <v>42</v>
      </c>
      <c r="D10" s="27" t="s">
        <v>14</v>
      </c>
    </row>
    <row r="11" spans="1:6" ht="131.25">
      <c r="A11" s="59"/>
      <c r="B11" s="37" t="s">
        <v>167</v>
      </c>
      <c r="C11" s="27" t="s">
        <v>72</v>
      </c>
      <c r="D11" s="15">
        <v>3</v>
      </c>
      <c r="E11" s="27" t="s">
        <v>13</v>
      </c>
    </row>
    <row r="12" spans="1:6" ht="206.25">
      <c r="A12" s="59"/>
      <c r="B12" s="37" t="s">
        <v>168</v>
      </c>
      <c r="C12" s="27" t="s">
        <v>73</v>
      </c>
      <c r="D12" s="15">
        <v>200</v>
      </c>
      <c r="E12" s="27" t="s">
        <v>13</v>
      </c>
    </row>
    <row r="13" spans="1:6" ht="42" customHeight="1">
      <c r="A13" s="59"/>
      <c r="B13" s="37" t="s">
        <v>76</v>
      </c>
      <c r="C13" s="27" t="s">
        <v>30</v>
      </c>
    </row>
    <row r="14" spans="1:6" ht="112.5">
      <c r="A14" s="59"/>
      <c r="B14" s="37" t="s">
        <v>78</v>
      </c>
      <c r="C14" s="27" t="s">
        <v>79</v>
      </c>
      <c r="D14" s="15" t="s">
        <v>59</v>
      </c>
    </row>
    <row r="15" spans="1:6" ht="62.1" customHeight="1">
      <c r="A15" s="59"/>
      <c r="B15" s="37" t="s">
        <v>89</v>
      </c>
      <c r="C15" s="16" t="s">
        <v>59</v>
      </c>
    </row>
    <row r="16" spans="1:6" ht="72" customHeight="1">
      <c r="A16" s="58" t="s">
        <v>107</v>
      </c>
      <c r="B16" s="37" t="s">
        <v>182</v>
      </c>
      <c r="C16" s="49" t="s">
        <v>91</v>
      </c>
      <c r="D16" s="49"/>
      <c r="E16" s="49"/>
    </row>
    <row r="17" spans="1:5" ht="44.1" customHeight="1">
      <c r="A17" s="58"/>
      <c r="B17" s="60" t="s">
        <v>94</v>
      </c>
      <c r="C17" s="27" t="s">
        <v>65</v>
      </c>
    </row>
    <row r="18" spans="1:5" ht="24.95" customHeight="1">
      <c r="A18" s="58"/>
      <c r="B18" s="61"/>
      <c r="C18" s="14" t="s">
        <v>54</v>
      </c>
      <c r="D18" s="14" t="s">
        <v>92</v>
      </c>
      <c r="E18" s="14" t="s">
        <v>93</v>
      </c>
    </row>
    <row r="19" spans="1:5" ht="44.1" customHeight="1">
      <c r="A19" s="58"/>
      <c r="B19" s="61"/>
      <c r="C19" s="15">
        <v>396</v>
      </c>
      <c r="D19" s="15">
        <v>5.2</v>
      </c>
      <c r="E19" s="15">
        <v>18.5</v>
      </c>
    </row>
    <row r="20" spans="1:5" ht="24.95" customHeight="1">
      <c r="A20" s="58"/>
      <c r="B20" s="61"/>
      <c r="C20" s="17" t="s">
        <v>96</v>
      </c>
      <c r="D20" s="17" t="s">
        <v>97</v>
      </c>
    </row>
    <row r="21" spans="1:5" ht="44.1" customHeight="1">
      <c r="A21" s="58"/>
      <c r="B21" s="62"/>
      <c r="C21" s="15">
        <v>52.1</v>
      </c>
      <c r="D21" s="15">
        <v>0.46</v>
      </c>
      <c r="E21" s="11"/>
    </row>
    <row r="22" spans="1:5" ht="42.95" customHeight="1">
      <c r="A22" s="58"/>
      <c r="B22" s="60" t="s">
        <v>183</v>
      </c>
      <c r="C22" s="14" t="s">
        <v>102</v>
      </c>
      <c r="D22" s="17" t="s">
        <v>103</v>
      </c>
      <c r="E22" s="17" t="s">
        <v>104</v>
      </c>
    </row>
    <row r="23" spans="1:5" ht="72.95" customHeight="1">
      <c r="A23" s="58"/>
      <c r="B23" s="61"/>
      <c r="C23" s="27" t="s">
        <v>101</v>
      </c>
      <c r="D23" s="15">
        <v>1</v>
      </c>
      <c r="E23" s="15">
        <v>5</v>
      </c>
    </row>
    <row r="24" spans="1:5" ht="60" customHeight="1">
      <c r="A24" s="59" t="s">
        <v>120</v>
      </c>
      <c r="B24" s="38" t="s">
        <v>170</v>
      </c>
      <c r="C24" s="29" t="s">
        <v>39</v>
      </c>
    </row>
    <row r="25" spans="1:5" ht="37.5">
      <c r="A25" s="59"/>
      <c r="B25" s="38" t="s">
        <v>118</v>
      </c>
      <c r="C25" s="27" t="s">
        <v>60</v>
      </c>
    </row>
    <row r="26" spans="1:5" ht="37.5">
      <c r="A26" s="59"/>
      <c r="B26" s="38" t="s">
        <v>119</v>
      </c>
      <c r="C26" s="27" t="s">
        <v>60</v>
      </c>
    </row>
    <row r="27" spans="1:5" ht="37.5">
      <c r="A27" s="59"/>
      <c r="B27" s="38" t="s">
        <v>121</v>
      </c>
      <c r="C27" s="27" t="s">
        <v>60</v>
      </c>
    </row>
    <row r="28" spans="1:5" ht="37.5">
      <c r="A28" s="59"/>
      <c r="B28" s="38" t="s">
        <v>122</v>
      </c>
      <c r="C28" s="27" t="s">
        <v>126</v>
      </c>
    </row>
    <row r="29" spans="1:5" ht="37.5">
      <c r="A29" s="59"/>
      <c r="B29" s="38" t="s">
        <v>123</v>
      </c>
      <c r="C29" s="28" t="s">
        <v>26</v>
      </c>
    </row>
    <row r="30" spans="1:5" ht="60" customHeight="1">
      <c r="A30" s="63"/>
      <c r="B30" s="37" t="s">
        <v>130</v>
      </c>
      <c r="C30" s="53" t="s">
        <v>131</v>
      </c>
      <c r="D30" s="53"/>
      <c r="E30" s="53"/>
    </row>
    <row r="31" spans="1:5" ht="112.5">
      <c r="A31" s="64" t="s">
        <v>154</v>
      </c>
      <c r="B31" s="37" t="s">
        <v>145</v>
      </c>
      <c r="C31" s="57" t="s">
        <v>61</v>
      </c>
      <c r="D31" s="57"/>
      <c r="E31" s="57"/>
    </row>
    <row r="32" spans="1:5" ht="37.5">
      <c r="A32" s="64"/>
      <c r="B32" s="37" t="s">
        <v>144</v>
      </c>
      <c r="C32" s="16">
        <v>180</v>
      </c>
      <c r="D32" s="13" t="s">
        <v>46</v>
      </c>
    </row>
    <row r="33" spans="1:5" ht="19.5" customHeight="1">
      <c r="A33" s="64"/>
      <c r="B33" s="65" t="s">
        <v>148</v>
      </c>
      <c r="C33" s="17" t="s">
        <v>134</v>
      </c>
      <c r="D33" s="17" t="s">
        <v>135</v>
      </c>
      <c r="E33" s="17" t="s">
        <v>136</v>
      </c>
    </row>
    <row r="34" spans="1:5" ht="153" customHeight="1">
      <c r="A34" s="64"/>
      <c r="B34" s="66"/>
      <c r="C34" s="15">
        <v>3</v>
      </c>
      <c r="D34" s="27" t="s">
        <v>42</v>
      </c>
      <c r="E34" s="15">
        <v>1</v>
      </c>
    </row>
    <row r="35" spans="1:5" ht="112.5">
      <c r="A35" s="55" t="s">
        <v>7</v>
      </c>
      <c r="B35" s="38" t="s">
        <v>139</v>
      </c>
      <c r="C35" s="27" t="s">
        <v>138</v>
      </c>
      <c r="D35" s="27" t="s">
        <v>45</v>
      </c>
    </row>
    <row r="36" spans="1:5" ht="168.75">
      <c r="A36" s="55"/>
      <c r="B36" s="38" t="s">
        <v>147</v>
      </c>
      <c r="C36" s="27" t="s">
        <v>142</v>
      </c>
      <c r="D36" s="15">
        <v>1</v>
      </c>
      <c r="E36" s="17" t="s">
        <v>46</v>
      </c>
    </row>
    <row r="37" spans="1:5" ht="131.25">
      <c r="A37" s="55"/>
      <c r="B37" s="37" t="s">
        <v>152</v>
      </c>
      <c r="C37" s="27" t="s">
        <v>45</v>
      </c>
      <c r="D37" s="15">
        <v>2</v>
      </c>
      <c r="E37" s="27" t="s">
        <v>150</v>
      </c>
    </row>
    <row r="38" spans="1:5" ht="187.5">
      <c r="A38" s="55"/>
      <c r="B38" s="37" t="s">
        <v>169</v>
      </c>
      <c r="C38" s="27" t="s">
        <v>49</v>
      </c>
      <c r="D38" s="54" t="s">
        <v>63</v>
      </c>
      <c r="E38" s="54"/>
    </row>
  </sheetData>
  <mergeCells count="17">
    <mergeCell ref="A31:A34"/>
    <mergeCell ref="C31:E31"/>
    <mergeCell ref="B33:B34"/>
    <mergeCell ref="A35:A38"/>
    <mergeCell ref="D38:E38"/>
    <mergeCell ref="A16:A23"/>
    <mergeCell ref="C16:E16"/>
    <mergeCell ref="B17:B21"/>
    <mergeCell ref="B22:B23"/>
    <mergeCell ref="A24:A30"/>
    <mergeCell ref="C30:E30"/>
    <mergeCell ref="A10:A15"/>
    <mergeCell ref="A1:E1"/>
    <mergeCell ref="C5:E5"/>
    <mergeCell ref="C6:E6"/>
    <mergeCell ref="C8:E8"/>
    <mergeCell ref="C9:E9"/>
  </mergeCells>
  <phoneticPr fontId="2"/>
  <dataValidations count="2">
    <dataValidation type="list" allowBlank="1" showInputMessage="1" showErrorMessage="1" sqref="C38" xr:uid="{DECDF256-4207-CC48-871A-C9D937521054}">
      <formula1>#REF!</formula1>
    </dataValidation>
    <dataValidation type="list" allowBlank="1" showInputMessage="1" showErrorMessage="1" sqref="D34 F11" xr:uid="{C31F64F0-2447-954F-9502-6A6F70AB2DD9}">
      <formula1>#REF!</formula1>
    </dataValidation>
  </dataValidations>
  <pageMargins left="0.23622047244094488" right="0.23622047244094488" top="0.55118110236220474" bottom="0.55118110236220474"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22">
        <x14:dataValidation type="list" allowBlank="1" showInputMessage="1" showErrorMessage="1" xr:uid="{539DF7D5-86A7-9141-85C7-229147F056F5}">
          <x14:formula1>
            <xm:f>プルダウン項目HTML作成!$C$38:$H$38</xm:f>
          </x14:formula1>
          <xm:sqref>C37</xm:sqref>
        </x14:dataValidation>
        <x14:dataValidation type="list" allowBlank="1" showInputMessage="1" showErrorMessage="1" xr:uid="{B75C0D98-E873-8244-B6E1-DEA1769188C2}">
          <x14:formula1>
            <xm:f>プルダウン項目HTML作成!$C$36:$H$36</xm:f>
          </x14:formula1>
          <xm:sqref>C35</xm:sqref>
        </x14:dataValidation>
        <x14:dataValidation type="list" allowBlank="1" showInputMessage="1" showErrorMessage="1" xr:uid="{3B39C399-3CD3-C941-AAF1-73CF38DD6BCD}">
          <x14:formula1>
            <xm:f>プルダウン項目HTML作成!$K$36:$P$36</xm:f>
          </x14:formula1>
          <xm:sqref>D35</xm:sqref>
        </x14:dataValidation>
        <x14:dataValidation type="list" allowBlank="1" showInputMessage="1" showErrorMessage="1" xr:uid="{10EA8478-34E7-814B-9369-020D9C453093}">
          <x14:formula1>
            <xm:f>プルダウン項目HTML作成!$C$28:$H$28</xm:f>
          </x14:formula1>
          <xm:sqref>C28</xm:sqref>
        </x14:dataValidation>
        <x14:dataValidation type="list" allowBlank="1" showInputMessage="1" showErrorMessage="1" xr:uid="{FFFC73D2-8692-7549-93CC-56A4BABD8DCA}">
          <x14:formula1>
            <xm:f>プルダウン項目HTML作成!$C$17:$D$17</xm:f>
          </x14:formula1>
          <xm:sqref>C17</xm:sqref>
        </x14:dataValidation>
        <x14:dataValidation type="list" allowBlank="1" showInputMessage="1" showErrorMessage="1" xr:uid="{CCB65F55-4472-DB41-A1AF-01B2F94560F0}">
          <x14:formula1>
            <xm:f>プルダウン項目HTML作成!$C$12:$H$12</xm:f>
          </x14:formula1>
          <xm:sqref>C12</xm:sqref>
        </x14:dataValidation>
        <x14:dataValidation type="list" allowBlank="1" showInputMessage="1" showErrorMessage="1" xr:uid="{FCDBEABC-9E49-F844-9D47-35D743B83743}">
          <x14:formula1>
            <xm:f>プルダウン項目HTML作成!$C$10:$H$10</xm:f>
          </x14:formula1>
          <xm:sqref>D10</xm:sqref>
        </x14:dataValidation>
        <x14:dataValidation type="list" allowBlank="1" showInputMessage="1" showErrorMessage="1" xr:uid="{80840CD0-923F-5A42-A2B9-79B9BF721A2F}">
          <x14:formula1>
            <xm:f>プルダウン項目HTML作成!$K$11:$P$11</xm:f>
          </x14:formula1>
          <xm:sqref>E11</xm:sqref>
        </x14:dataValidation>
        <x14:dataValidation type="list" allowBlank="1" showInputMessage="1" showErrorMessage="1" xr:uid="{55E2F446-BB3F-3844-8AF6-CA65FB93BC43}">
          <x14:formula1>
            <xm:f>プルダウン項目HTML作成!$C$11:$H$11</xm:f>
          </x14:formula1>
          <xm:sqref>C11</xm:sqref>
        </x14:dataValidation>
        <x14:dataValidation type="list" allowBlank="1" showInputMessage="1" showErrorMessage="1" xr:uid="{535176CA-FF8A-5D45-A716-10145C27AA52}">
          <x14:formula1>
            <xm:f>プルダウン項目HTML作成!$C$7:$E$7</xm:f>
          </x14:formula1>
          <xm:sqref>C7</xm:sqref>
        </x14:dataValidation>
        <x14:dataValidation type="list" allowBlank="1" showInputMessage="1" showErrorMessage="1" xr:uid="{D6570CEA-06A3-6F45-9587-8C607DEC874B}">
          <x14:formula1>
            <xm:f>プルダウン項目HTML作成!$C$22:$H$22</xm:f>
          </x14:formula1>
          <xm:sqref>C23</xm:sqref>
        </x14:dataValidation>
        <x14:dataValidation type="list" allowBlank="1" showInputMessage="1" showErrorMessage="1" xr:uid="{B04FA4F5-333B-3145-8C73-F9673D5D25EA}">
          <x14:formula1>
            <xm:f>プルダウン項目HTML作成!$C$14:$H$14</xm:f>
          </x14:formula1>
          <xm:sqref>C14</xm:sqref>
        </x14:dataValidation>
        <x14:dataValidation type="list" allowBlank="1" showInputMessage="1" showErrorMessage="1" xr:uid="{1F0BFF5E-213D-334C-9AEB-97070D889CC1}">
          <x14:formula1>
            <xm:f>プルダウン項目HTML作成!$C$13:$H$13</xm:f>
          </x14:formula1>
          <xm:sqref>C13</xm:sqref>
        </x14:dataValidation>
        <x14:dataValidation type="list" allowBlank="1" showInputMessage="1" showErrorMessage="1" xr:uid="{516B8BDB-50BB-2B40-9356-8DC9A89655A9}">
          <x14:formula1>
            <xm:f>プルダウン項目HTML作成!$K$12:$P$12</xm:f>
          </x14:formula1>
          <xm:sqref>E12</xm:sqref>
        </x14:dataValidation>
        <x14:dataValidation type="list" allowBlank="1" showInputMessage="1" showErrorMessage="1" xr:uid="{2AF89899-C266-8748-8DD8-F8905D5BFF87}">
          <x14:formula1>
            <xm:f>プルダウン項目HTML作成!$C$37:$H$37</xm:f>
          </x14:formula1>
          <xm:sqref>C36</xm:sqref>
        </x14:dataValidation>
        <x14:dataValidation type="list" allowBlank="1" showInputMessage="1" showErrorMessage="1" xr:uid="{066B1CD5-6FE4-8B4D-95F7-1DFEF0A2B409}">
          <x14:formula1>
            <xm:f>プルダウン項目HTML作成!$C$26:$I$26</xm:f>
          </x14:formula1>
          <xm:sqref>C26</xm:sqref>
        </x14:dataValidation>
        <x14:dataValidation type="list" allowBlank="1" showInputMessage="1" showErrorMessage="1" xr:uid="{0D666D6B-51DD-484D-8159-5BEF826CD437}">
          <x14:formula1>
            <xm:f>プルダウン項目HTML作成!$K$38:$P$38</xm:f>
          </x14:formula1>
          <xm:sqref>E37</xm:sqref>
        </x14:dataValidation>
        <x14:dataValidation type="list" allowBlank="1" showInputMessage="1" showErrorMessage="1" xr:uid="{CB89E748-BBD3-CA4D-8B89-61AF3A49D5A0}">
          <x14:formula1>
            <xm:f>プルダウン項目HTML作成!$C$32:$H$32</xm:f>
          </x14:formula1>
          <xm:sqref>C31:E31</xm:sqref>
        </x14:dataValidation>
        <x14:dataValidation type="list" allowBlank="1" showInputMessage="1" showErrorMessage="1" xr:uid="{CEFF6934-D251-C244-852C-75DC650C0D72}">
          <x14:formula1>
            <xm:f>プルダウン項目HTML作成!$C$24:$I$24</xm:f>
          </x14:formula1>
          <xm:sqref>C24</xm:sqref>
        </x14:dataValidation>
        <x14:dataValidation type="list" allowBlank="1" showInputMessage="1" showErrorMessage="1" xr:uid="{7A72185A-01C2-DA43-8DF9-3594DB8CEE25}">
          <x14:formula1>
            <xm:f>プルダウン項目HTML作成!$C$25:$I$25</xm:f>
          </x14:formula1>
          <xm:sqref>C25</xm:sqref>
        </x14:dataValidation>
        <x14:dataValidation type="list" allowBlank="1" showInputMessage="1" showErrorMessage="1" xr:uid="{5F612C01-CB47-1241-B1D8-C3E9DADA5B9B}">
          <x14:formula1>
            <xm:f>プルダウン項目HTML作成!$C$27:$H$27</xm:f>
          </x14:formula1>
          <xm:sqref>C27</xm:sqref>
        </x14:dataValidation>
        <x14:dataValidation type="list" allowBlank="1" showInputMessage="1" showErrorMessage="1" xr:uid="{8E152E98-D05A-EF4F-9407-ECE1CE26F02A}">
          <x14:formula1>
            <xm:f>プルダウン項目HTML作成!$C$29:$H$29</xm:f>
          </x14:formula1>
          <xm:sqref>C29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C175B-D151-1A4F-97BA-0F81B4BBD853}">
  <dimension ref="A1:G38"/>
  <sheetViews>
    <sheetView view="pageBreakPreview" topLeftCell="A7" zoomScaleNormal="100" zoomScaleSheetLayoutView="100" workbookViewId="0">
      <selection activeCell="Y32" sqref="Y32:Y35"/>
    </sheetView>
  </sheetViews>
  <sheetFormatPr defaultColWidth="8.6640625" defaultRowHeight="18.75"/>
  <cols>
    <col min="1" max="1" width="5.33203125" style="2" customWidth="1"/>
    <col min="2" max="2" width="51" style="7" customWidth="1"/>
    <col min="3" max="4" width="20.6640625" customWidth="1"/>
    <col min="5" max="5" width="13.33203125" customWidth="1"/>
    <col min="6" max="6" width="3.109375" customWidth="1"/>
    <col min="7" max="7" width="4.88671875" style="1" customWidth="1"/>
  </cols>
  <sheetData>
    <row r="1" spans="1:6" ht="29.1" customHeight="1">
      <c r="A1" s="51" t="s">
        <v>172</v>
      </c>
      <c r="B1" s="51"/>
      <c r="C1" s="51"/>
      <c r="D1" s="51"/>
      <c r="E1" s="51"/>
    </row>
    <row r="2" spans="1:6" ht="15.95" customHeight="1">
      <c r="A2" t="s">
        <v>173</v>
      </c>
      <c r="B2" s="26"/>
      <c r="C2" s="26"/>
      <c r="D2" s="26"/>
      <c r="E2" s="26"/>
    </row>
    <row r="3" spans="1:6">
      <c r="A3" t="s">
        <v>171</v>
      </c>
      <c r="C3" s="15" t="s">
        <v>174</v>
      </c>
      <c r="D3" s="27" t="s">
        <v>175</v>
      </c>
    </row>
    <row r="5" spans="1:6" ht="18.95" customHeight="1">
      <c r="A5" s="9"/>
      <c r="B5" s="33" t="s">
        <v>53</v>
      </c>
      <c r="C5" s="52" t="s">
        <v>55</v>
      </c>
      <c r="D5" s="52"/>
      <c r="E5" s="52"/>
    </row>
    <row r="6" spans="1:6" ht="42" customHeight="1">
      <c r="A6" s="8" t="s">
        <v>1</v>
      </c>
      <c r="B6" s="34" t="s">
        <v>74</v>
      </c>
      <c r="C6" s="53" t="s">
        <v>56</v>
      </c>
      <c r="D6" s="53"/>
      <c r="E6" s="53"/>
    </row>
    <row r="7" spans="1:6" ht="42" customHeight="1">
      <c r="A7" s="5" t="s">
        <v>2</v>
      </c>
      <c r="B7" s="35" t="s">
        <v>75</v>
      </c>
      <c r="C7" s="28" t="s">
        <v>45</v>
      </c>
    </row>
    <row r="8" spans="1:6" ht="66" customHeight="1">
      <c r="A8" s="4" t="s">
        <v>3</v>
      </c>
      <c r="B8" s="36" t="s">
        <v>164</v>
      </c>
      <c r="C8" s="54" t="s">
        <v>57</v>
      </c>
      <c r="D8" s="54"/>
      <c r="E8" s="54"/>
      <c r="F8" s="1"/>
    </row>
    <row r="9" spans="1:6" ht="66" customHeight="1">
      <c r="A9" s="4" t="s">
        <v>28</v>
      </c>
      <c r="B9" s="35" t="s">
        <v>165</v>
      </c>
      <c r="C9" s="54" t="s">
        <v>58</v>
      </c>
      <c r="D9" s="54"/>
      <c r="E9" s="54"/>
      <c r="F9" s="3"/>
    </row>
    <row r="10" spans="1:6" ht="93.75">
      <c r="A10" s="59" t="s">
        <v>108</v>
      </c>
      <c r="B10" s="37" t="s">
        <v>166</v>
      </c>
      <c r="C10" s="15">
        <v>42</v>
      </c>
      <c r="D10" s="27" t="s">
        <v>14</v>
      </c>
    </row>
    <row r="11" spans="1:6" ht="131.25">
      <c r="A11" s="59"/>
      <c r="B11" s="37" t="s">
        <v>167</v>
      </c>
      <c r="C11" s="27" t="s">
        <v>72</v>
      </c>
      <c r="D11" s="15">
        <v>3</v>
      </c>
      <c r="E11" s="27" t="s">
        <v>13</v>
      </c>
    </row>
    <row r="12" spans="1:6" ht="206.25">
      <c r="A12" s="59"/>
      <c r="B12" s="37" t="s">
        <v>168</v>
      </c>
      <c r="C12" s="27" t="s">
        <v>73</v>
      </c>
      <c r="D12" s="15">
        <v>200</v>
      </c>
      <c r="E12" s="27" t="s">
        <v>13</v>
      </c>
    </row>
    <row r="13" spans="1:6" ht="42" customHeight="1">
      <c r="A13" s="59"/>
      <c r="B13" s="37" t="s">
        <v>76</v>
      </c>
      <c r="C13" s="27" t="s">
        <v>30</v>
      </c>
    </row>
    <row r="14" spans="1:6" ht="112.5">
      <c r="A14" s="59"/>
      <c r="B14" s="37" t="s">
        <v>78</v>
      </c>
      <c r="C14" s="27" t="s">
        <v>79</v>
      </c>
      <c r="D14" s="15" t="s">
        <v>59</v>
      </c>
    </row>
    <row r="15" spans="1:6" ht="62.1" customHeight="1">
      <c r="A15" s="59"/>
      <c r="B15" s="37" t="s">
        <v>89</v>
      </c>
      <c r="C15" s="16" t="s">
        <v>59</v>
      </c>
    </row>
    <row r="16" spans="1:6" ht="72" customHeight="1">
      <c r="A16" s="58" t="s">
        <v>107</v>
      </c>
      <c r="B16" s="37" t="s">
        <v>182</v>
      </c>
      <c r="C16" s="49" t="s">
        <v>91</v>
      </c>
      <c r="D16" s="49"/>
      <c r="E16" s="49"/>
    </row>
    <row r="17" spans="1:5" ht="44.1" customHeight="1">
      <c r="A17" s="58"/>
      <c r="B17" s="60" t="s">
        <v>94</v>
      </c>
      <c r="C17" s="27" t="s">
        <v>65</v>
      </c>
    </row>
    <row r="18" spans="1:5" ht="24.95" customHeight="1">
      <c r="A18" s="58"/>
      <c r="B18" s="61"/>
      <c r="C18" s="14" t="s">
        <v>54</v>
      </c>
      <c r="D18" s="14" t="s">
        <v>92</v>
      </c>
      <c r="E18" s="14" t="s">
        <v>93</v>
      </c>
    </row>
    <row r="19" spans="1:5" ht="44.1" customHeight="1">
      <c r="A19" s="58"/>
      <c r="B19" s="61"/>
      <c r="C19" s="15">
        <v>396</v>
      </c>
      <c r="D19" s="15">
        <v>5.2</v>
      </c>
      <c r="E19" s="15">
        <v>18.5</v>
      </c>
    </row>
    <row r="20" spans="1:5" ht="24.95" customHeight="1">
      <c r="A20" s="58"/>
      <c r="B20" s="61"/>
      <c r="C20" s="17" t="s">
        <v>96</v>
      </c>
      <c r="D20" s="17" t="s">
        <v>97</v>
      </c>
    </row>
    <row r="21" spans="1:5" ht="44.1" customHeight="1">
      <c r="A21" s="58"/>
      <c r="B21" s="62"/>
      <c r="C21" s="15">
        <v>52.1</v>
      </c>
      <c r="D21" s="15">
        <v>0.46</v>
      </c>
      <c r="E21" s="11"/>
    </row>
    <row r="22" spans="1:5" ht="42.95" customHeight="1">
      <c r="A22" s="58"/>
      <c r="B22" s="60" t="s">
        <v>183</v>
      </c>
      <c r="C22" s="14" t="s">
        <v>102</v>
      </c>
      <c r="D22" s="17" t="s">
        <v>103</v>
      </c>
      <c r="E22" s="17" t="s">
        <v>104</v>
      </c>
    </row>
    <row r="23" spans="1:5" ht="72.95" customHeight="1">
      <c r="A23" s="58"/>
      <c r="B23" s="61"/>
      <c r="C23" s="27" t="s">
        <v>101</v>
      </c>
      <c r="D23" s="15">
        <v>1</v>
      </c>
      <c r="E23" s="15">
        <v>5</v>
      </c>
    </row>
    <row r="24" spans="1:5" ht="60" customHeight="1">
      <c r="A24" s="59" t="s">
        <v>120</v>
      </c>
      <c r="B24" s="38" t="s">
        <v>170</v>
      </c>
      <c r="C24" s="29" t="s">
        <v>39</v>
      </c>
    </row>
    <row r="25" spans="1:5" ht="37.5">
      <c r="A25" s="59"/>
      <c r="B25" s="38" t="s">
        <v>118</v>
      </c>
      <c r="C25" s="27" t="s">
        <v>60</v>
      </c>
    </row>
    <row r="26" spans="1:5" ht="37.5">
      <c r="A26" s="59"/>
      <c r="B26" s="38" t="s">
        <v>119</v>
      </c>
      <c r="C26" s="27" t="s">
        <v>60</v>
      </c>
    </row>
    <row r="27" spans="1:5" ht="37.5">
      <c r="A27" s="59"/>
      <c r="B27" s="38" t="s">
        <v>121</v>
      </c>
      <c r="C27" s="27" t="s">
        <v>60</v>
      </c>
    </row>
    <row r="28" spans="1:5" ht="37.5">
      <c r="A28" s="59"/>
      <c r="B28" s="38" t="s">
        <v>122</v>
      </c>
      <c r="C28" s="27" t="s">
        <v>126</v>
      </c>
    </row>
    <row r="29" spans="1:5" ht="37.5">
      <c r="A29" s="59"/>
      <c r="B29" s="38" t="s">
        <v>123</v>
      </c>
      <c r="C29" s="28" t="s">
        <v>26</v>
      </c>
    </row>
    <row r="30" spans="1:5" ht="60" customHeight="1">
      <c r="A30" s="63"/>
      <c r="B30" s="37" t="s">
        <v>130</v>
      </c>
      <c r="C30" s="53" t="s">
        <v>131</v>
      </c>
      <c r="D30" s="53"/>
      <c r="E30" s="53"/>
    </row>
    <row r="31" spans="1:5" ht="112.5">
      <c r="A31" s="64" t="s">
        <v>154</v>
      </c>
      <c r="B31" s="37" t="s">
        <v>145</v>
      </c>
      <c r="C31" s="57" t="s">
        <v>61</v>
      </c>
      <c r="D31" s="57"/>
      <c r="E31" s="57"/>
    </row>
    <row r="32" spans="1:5" ht="37.5">
      <c r="A32" s="64"/>
      <c r="B32" s="37" t="s">
        <v>144</v>
      </c>
      <c r="C32" s="16">
        <v>180</v>
      </c>
      <c r="D32" s="13" t="s">
        <v>46</v>
      </c>
    </row>
    <row r="33" spans="1:5" ht="19.5" customHeight="1">
      <c r="A33" s="64"/>
      <c r="B33" s="65" t="s">
        <v>148</v>
      </c>
      <c r="C33" s="17" t="s">
        <v>134</v>
      </c>
      <c r="D33" s="17" t="s">
        <v>135</v>
      </c>
      <c r="E33" s="17" t="s">
        <v>136</v>
      </c>
    </row>
    <row r="34" spans="1:5" ht="153" customHeight="1">
      <c r="A34" s="64"/>
      <c r="B34" s="66"/>
      <c r="C34" s="15">
        <v>3</v>
      </c>
      <c r="D34" s="27" t="s">
        <v>42</v>
      </c>
      <c r="E34" s="15">
        <v>1</v>
      </c>
    </row>
    <row r="35" spans="1:5" ht="112.5">
      <c r="A35" s="55" t="s">
        <v>7</v>
      </c>
      <c r="B35" s="38" t="s">
        <v>139</v>
      </c>
      <c r="C35" s="27" t="s">
        <v>138</v>
      </c>
      <c r="D35" s="27" t="s">
        <v>45</v>
      </c>
    </row>
    <row r="36" spans="1:5" ht="168.75">
      <c r="A36" s="55"/>
      <c r="B36" s="38" t="s">
        <v>147</v>
      </c>
      <c r="C36" s="27" t="s">
        <v>142</v>
      </c>
      <c r="D36" s="15">
        <v>1</v>
      </c>
      <c r="E36" s="17" t="s">
        <v>46</v>
      </c>
    </row>
    <row r="37" spans="1:5" ht="131.25">
      <c r="A37" s="55"/>
      <c r="B37" s="37" t="s">
        <v>152</v>
      </c>
      <c r="C37" s="27" t="s">
        <v>45</v>
      </c>
      <c r="D37" s="15">
        <v>2</v>
      </c>
      <c r="E37" s="27" t="s">
        <v>150</v>
      </c>
    </row>
    <row r="38" spans="1:5" ht="187.5">
      <c r="A38" s="55"/>
      <c r="B38" s="37" t="s">
        <v>169</v>
      </c>
      <c r="C38" s="27" t="s">
        <v>49</v>
      </c>
      <c r="D38" s="54" t="s">
        <v>63</v>
      </c>
      <c r="E38" s="54"/>
    </row>
  </sheetData>
  <mergeCells count="17">
    <mergeCell ref="A31:A34"/>
    <mergeCell ref="C31:E31"/>
    <mergeCell ref="B33:B34"/>
    <mergeCell ref="A35:A38"/>
    <mergeCell ref="D38:E38"/>
    <mergeCell ref="A16:A23"/>
    <mergeCell ref="C16:E16"/>
    <mergeCell ref="B17:B21"/>
    <mergeCell ref="B22:B23"/>
    <mergeCell ref="A24:A30"/>
    <mergeCell ref="C30:E30"/>
    <mergeCell ref="A10:A15"/>
    <mergeCell ref="A1:E1"/>
    <mergeCell ref="C5:E5"/>
    <mergeCell ref="C6:E6"/>
    <mergeCell ref="C8:E8"/>
    <mergeCell ref="C9:E9"/>
  </mergeCells>
  <phoneticPr fontId="2"/>
  <dataValidations count="2">
    <dataValidation type="list" allowBlank="1" showInputMessage="1" showErrorMessage="1" sqref="F11" xr:uid="{2D0319BE-33E0-4F42-A53A-C327F6BE70B6}">
      <formula1>#REF!</formula1>
    </dataValidation>
    <dataValidation type="list" allowBlank="1" showInputMessage="1" showErrorMessage="1" sqref="D34 C38" xr:uid="{FEFF3406-8E89-8F4F-A3E1-6A60FE9ECACE}">
      <formula1>#REF!</formula1>
    </dataValidation>
  </dataValidations>
  <pageMargins left="0.23622047244094488" right="0.23622047244094488" top="0.55118110236220474" bottom="0.55118110236220474"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22">
        <x14:dataValidation type="list" allowBlank="1" showInputMessage="1" showErrorMessage="1" xr:uid="{2165006F-A1CC-0B41-908B-89122CB59672}">
          <x14:formula1>
            <xm:f>プルダウン項目HTML作成!$C$29:$H$29</xm:f>
          </x14:formula1>
          <xm:sqref>C29</xm:sqref>
        </x14:dataValidation>
        <x14:dataValidation type="list" allowBlank="1" showInputMessage="1" showErrorMessage="1" xr:uid="{974F99E9-F5F2-A946-905F-C55D1EF90C79}">
          <x14:formula1>
            <xm:f>プルダウン項目HTML作成!$C$27:$H$27</xm:f>
          </x14:formula1>
          <xm:sqref>C27</xm:sqref>
        </x14:dataValidation>
        <x14:dataValidation type="list" allowBlank="1" showInputMessage="1" showErrorMessage="1" xr:uid="{F2DA2F4A-B41E-9943-B1AD-E3A3B7B127B9}">
          <x14:formula1>
            <xm:f>プルダウン項目HTML作成!$C$25:$I$25</xm:f>
          </x14:formula1>
          <xm:sqref>C25</xm:sqref>
        </x14:dataValidation>
        <x14:dataValidation type="list" allowBlank="1" showInputMessage="1" showErrorMessage="1" xr:uid="{5AAD51C1-30DF-C245-8FB6-ADE63F497102}">
          <x14:formula1>
            <xm:f>プルダウン項目HTML作成!$C$24:$I$24</xm:f>
          </x14:formula1>
          <xm:sqref>C24</xm:sqref>
        </x14:dataValidation>
        <x14:dataValidation type="list" allowBlank="1" showInputMessage="1" showErrorMessage="1" xr:uid="{45A4C1E4-8DED-0440-A2B3-6CB686098D33}">
          <x14:formula1>
            <xm:f>プルダウン項目HTML作成!$C$32:$H$32</xm:f>
          </x14:formula1>
          <xm:sqref>C31:E31</xm:sqref>
        </x14:dataValidation>
        <x14:dataValidation type="list" allowBlank="1" showInputMessage="1" showErrorMessage="1" xr:uid="{16F41DD1-EB84-B24A-A59E-5A008F342DF4}">
          <x14:formula1>
            <xm:f>プルダウン項目HTML作成!$K$38:$P$38</xm:f>
          </x14:formula1>
          <xm:sqref>E37</xm:sqref>
        </x14:dataValidation>
        <x14:dataValidation type="list" allowBlank="1" showInputMessage="1" showErrorMessage="1" xr:uid="{8138C191-0530-644D-B85A-72115F167A02}">
          <x14:formula1>
            <xm:f>プルダウン項目HTML作成!$C$26:$I$26</xm:f>
          </x14:formula1>
          <xm:sqref>C26</xm:sqref>
        </x14:dataValidation>
        <x14:dataValidation type="list" allowBlank="1" showInputMessage="1" showErrorMessage="1" xr:uid="{2C1E0B5D-481D-D04E-97AD-5D628ABC23B5}">
          <x14:formula1>
            <xm:f>プルダウン項目HTML作成!$C$37:$H$37</xm:f>
          </x14:formula1>
          <xm:sqref>C36</xm:sqref>
        </x14:dataValidation>
        <x14:dataValidation type="list" allowBlank="1" showInputMessage="1" showErrorMessage="1" xr:uid="{9CCED0D6-77DF-F14A-B6A6-66E2B9D33D07}">
          <x14:formula1>
            <xm:f>プルダウン項目HTML作成!$K$12:$P$12</xm:f>
          </x14:formula1>
          <xm:sqref>E12</xm:sqref>
        </x14:dataValidation>
        <x14:dataValidation type="list" allowBlank="1" showInputMessage="1" showErrorMessage="1" xr:uid="{27092DEC-EE1B-F74E-BF5B-E916E286CD91}">
          <x14:formula1>
            <xm:f>プルダウン項目HTML作成!$C$13:$H$13</xm:f>
          </x14:formula1>
          <xm:sqref>C13</xm:sqref>
        </x14:dataValidation>
        <x14:dataValidation type="list" allowBlank="1" showInputMessage="1" showErrorMessage="1" xr:uid="{9A2F95E6-9B5A-0449-AA1E-137F7E3D0E16}">
          <x14:formula1>
            <xm:f>プルダウン項目HTML作成!$C$14:$H$14</xm:f>
          </x14:formula1>
          <xm:sqref>C14</xm:sqref>
        </x14:dataValidation>
        <x14:dataValidation type="list" allowBlank="1" showInputMessage="1" showErrorMessage="1" xr:uid="{5ADB19AE-03CF-9940-B11A-26C43ADB4809}">
          <x14:formula1>
            <xm:f>プルダウン項目HTML作成!$C$22:$H$22</xm:f>
          </x14:formula1>
          <xm:sqref>C23</xm:sqref>
        </x14:dataValidation>
        <x14:dataValidation type="list" allowBlank="1" showInputMessage="1" showErrorMessage="1" xr:uid="{B219E6A1-7093-9744-974D-F554EC0F524F}">
          <x14:formula1>
            <xm:f>プルダウン項目HTML作成!$C$7:$E$7</xm:f>
          </x14:formula1>
          <xm:sqref>C7</xm:sqref>
        </x14:dataValidation>
        <x14:dataValidation type="list" allowBlank="1" showInputMessage="1" showErrorMessage="1" xr:uid="{0E239EE0-08F1-494F-9775-759ADF6E00E2}">
          <x14:formula1>
            <xm:f>プルダウン項目HTML作成!$C$11:$H$11</xm:f>
          </x14:formula1>
          <xm:sqref>C11</xm:sqref>
        </x14:dataValidation>
        <x14:dataValidation type="list" allowBlank="1" showInputMessage="1" showErrorMessage="1" xr:uid="{60A47EC8-9CC2-7544-A61B-D0C30CCCCB58}">
          <x14:formula1>
            <xm:f>プルダウン項目HTML作成!$K$11:$P$11</xm:f>
          </x14:formula1>
          <xm:sqref>E11</xm:sqref>
        </x14:dataValidation>
        <x14:dataValidation type="list" allowBlank="1" showInputMessage="1" showErrorMessage="1" xr:uid="{1D547923-62D8-7140-AFD5-0879ADA543B7}">
          <x14:formula1>
            <xm:f>プルダウン項目HTML作成!$C$10:$H$10</xm:f>
          </x14:formula1>
          <xm:sqref>D10</xm:sqref>
        </x14:dataValidation>
        <x14:dataValidation type="list" allowBlank="1" showInputMessage="1" showErrorMessage="1" xr:uid="{AB007143-8674-404C-AE69-E0FC8C399737}">
          <x14:formula1>
            <xm:f>プルダウン項目HTML作成!$C$12:$H$12</xm:f>
          </x14:formula1>
          <xm:sqref>C12</xm:sqref>
        </x14:dataValidation>
        <x14:dataValidation type="list" allowBlank="1" showInputMessage="1" showErrorMessage="1" xr:uid="{C85E3D6A-A892-DD4D-A53F-62444F946F36}">
          <x14:formula1>
            <xm:f>プルダウン項目HTML作成!$C$17:$D$17</xm:f>
          </x14:formula1>
          <xm:sqref>C17</xm:sqref>
        </x14:dataValidation>
        <x14:dataValidation type="list" allowBlank="1" showInputMessage="1" showErrorMessage="1" xr:uid="{5052D7C7-009F-CE42-BAA1-12C47D6F6102}">
          <x14:formula1>
            <xm:f>プルダウン項目HTML作成!$C$28:$H$28</xm:f>
          </x14:formula1>
          <xm:sqref>C28</xm:sqref>
        </x14:dataValidation>
        <x14:dataValidation type="list" allowBlank="1" showInputMessage="1" showErrorMessage="1" xr:uid="{B9FD42BC-0793-D944-A0AE-CCC2284B0E1B}">
          <x14:formula1>
            <xm:f>プルダウン項目HTML作成!$K$36:$P$36</xm:f>
          </x14:formula1>
          <xm:sqref>D35</xm:sqref>
        </x14:dataValidation>
        <x14:dataValidation type="list" allowBlank="1" showInputMessage="1" showErrorMessage="1" xr:uid="{F996711F-B30C-4C49-B8ED-637F7EB016C8}">
          <x14:formula1>
            <xm:f>プルダウン項目HTML作成!$C$36:$H$36</xm:f>
          </x14:formula1>
          <xm:sqref>C35</xm:sqref>
        </x14:dataValidation>
        <x14:dataValidation type="list" allowBlank="1" showInputMessage="1" showErrorMessage="1" xr:uid="{433C1080-3B80-AB43-BD84-FF6D0ECCE9AF}">
          <x14:formula1>
            <xm:f>プルダウン項目HTML作成!$C$38:$H$38</xm:f>
          </x14:formula1>
          <xm:sqref>C37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B03A5-688D-6248-BFC1-9382FAA398C7}">
  <dimension ref="A1:G38"/>
  <sheetViews>
    <sheetView view="pageBreakPreview" zoomScaleNormal="100" zoomScaleSheetLayoutView="100" workbookViewId="0">
      <selection activeCell="Y32" sqref="Y32:Y35"/>
    </sheetView>
  </sheetViews>
  <sheetFormatPr defaultColWidth="8.6640625" defaultRowHeight="18.75"/>
  <cols>
    <col min="1" max="1" width="5.33203125" style="2" customWidth="1"/>
    <col min="2" max="2" width="51" style="7" customWidth="1"/>
    <col min="3" max="4" width="20.6640625" customWidth="1"/>
    <col min="5" max="5" width="13.33203125" customWidth="1"/>
    <col min="6" max="6" width="3.109375" customWidth="1"/>
    <col min="7" max="7" width="4.88671875" style="1" customWidth="1"/>
  </cols>
  <sheetData>
    <row r="1" spans="1:6" ht="29.1" customHeight="1">
      <c r="A1" s="51" t="s">
        <v>172</v>
      </c>
      <c r="B1" s="51"/>
      <c r="C1" s="51"/>
      <c r="D1" s="51"/>
      <c r="E1" s="51"/>
    </row>
    <row r="2" spans="1:6" ht="15.95" customHeight="1">
      <c r="A2" t="s">
        <v>173</v>
      </c>
      <c r="B2" s="26"/>
      <c r="C2" s="26"/>
      <c r="D2" s="26"/>
      <c r="E2" s="26"/>
    </row>
    <row r="3" spans="1:6">
      <c r="A3" t="s">
        <v>171</v>
      </c>
      <c r="C3" s="15" t="s">
        <v>174</v>
      </c>
      <c r="D3" s="27" t="s">
        <v>175</v>
      </c>
    </row>
    <row r="5" spans="1:6" ht="18.95" customHeight="1">
      <c r="A5" s="9"/>
      <c r="B5" s="33" t="s">
        <v>53</v>
      </c>
      <c r="C5" s="52" t="s">
        <v>55</v>
      </c>
      <c r="D5" s="52"/>
      <c r="E5" s="52"/>
    </row>
    <row r="6" spans="1:6" ht="42" customHeight="1">
      <c r="A6" s="8" t="s">
        <v>1</v>
      </c>
      <c r="B6" s="34" t="s">
        <v>74</v>
      </c>
      <c r="C6" s="53" t="s">
        <v>56</v>
      </c>
      <c r="D6" s="53"/>
      <c r="E6" s="53"/>
    </row>
    <row r="7" spans="1:6" ht="42" customHeight="1">
      <c r="A7" s="5" t="s">
        <v>2</v>
      </c>
      <c r="B7" s="35" t="s">
        <v>75</v>
      </c>
      <c r="C7" s="28" t="s">
        <v>45</v>
      </c>
    </row>
    <row r="8" spans="1:6" ht="66" customHeight="1">
      <c r="A8" s="4" t="s">
        <v>3</v>
      </c>
      <c r="B8" s="36" t="s">
        <v>164</v>
      </c>
      <c r="C8" s="54" t="s">
        <v>57</v>
      </c>
      <c r="D8" s="54"/>
      <c r="E8" s="54"/>
      <c r="F8" s="1"/>
    </row>
    <row r="9" spans="1:6" ht="66" customHeight="1">
      <c r="A9" s="4" t="s">
        <v>28</v>
      </c>
      <c r="B9" s="35" t="s">
        <v>165</v>
      </c>
      <c r="C9" s="54" t="s">
        <v>58</v>
      </c>
      <c r="D9" s="54"/>
      <c r="E9" s="54"/>
      <c r="F9" s="3"/>
    </row>
    <row r="10" spans="1:6" ht="93.75">
      <c r="A10" s="59" t="s">
        <v>108</v>
      </c>
      <c r="B10" s="37" t="s">
        <v>166</v>
      </c>
      <c r="C10" s="15">
        <v>42</v>
      </c>
      <c r="D10" s="27" t="s">
        <v>14</v>
      </c>
    </row>
    <row r="11" spans="1:6" ht="131.25">
      <c r="A11" s="59"/>
      <c r="B11" s="37" t="s">
        <v>167</v>
      </c>
      <c r="C11" s="27" t="s">
        <v>72</v>
      </c>
      <c r="D11" s="15">
        <v>3</v>
      </c>
      <c r="E11" s="27" t="s">
        <v>13</v>
      </c>
    </row>
    <row r="12" spans="1:6" ht="206.25">
      <c r="A12" s="59"/>
      <c r="B12" s="37" t="s">
        <v>168</v>
      </c>
      <c r="C12" s="27" t="s">
        <v>73</v>
      </c>
      <c r="D12" s="15">
        <v>200</v>
      </c>
      <c r="E12" s="27" t="s">
        <v>13</v>
      </c>
    </row>
    <row r="13" spans="1:6" ht="42" customHeight="1">
      <c r="A13" s="59"/>
      <c r="B13" s="37" t="s">
        <v>76</v>
      </c>
      <c r="C13" s="27" t="s">
        <v>30</v>
      </c>
    </row>
    <row r="14" spans="1:6" ht="112.5">
      <c r="A14" s="59"/>
      <c r="B14" s="37" t="s">
        <v>78</v>
      </c>
      <c r="C14" s="27" t="s">
        <v>79</v>
      </c>
      <c r="D14" s="15" t="s">
        <v>59</v>
      </c>
    </row>
    <row r="15" spans="1:6" ht="62.1" customHeight="1">
      <c r="A15" s="59"/>
      <c r="B15" s="37" t="s">
        <v>89</v>
      </c>
      <c r="C15" s="16" t="s">
        <v>59</v>
      </c>
    </row>
    <row r="16" spans="1:6" ht="72" customHeight="1">
      <c r="A16" s="58" t="s">
        <v>107</v>
      </c>
      <c r="B16" s="37" t="s">
        <v>182</v>
      </c>
      <c r="C16" s="49" t="s">
        <v>91</v>
      </c>
      <c r="D16" s="49"/>
      <c r="E16" s="49"/>
    </row>
    <row r="17" spans="1:5" ht="44.1" customHeight="1">
      <c r="A17" s="58"/>
      <c r="B17" s="60" t="s">
        <v>94</v>
      </c>
      <c r="C17" s="27" t="s">
        <v>65</v>
      </c>
    </row>
    <row r="18" spans="1:5" ht="24.95" customHeight="1">
      <c r="A18" s="58"/>
      <c r="B18" s="61"/>
      <c r="C18" s="14" t="s">
        <v>54</v>
      </c>
      <c r="D18" s="14" t="s">
        <v>92</v>
      </c>
      <c r="E18" s="14" t="s">
        <v>93</v>
      </c>
    </row>
    <row r="19" spans="1:5" ht="44.1" customHeight="1">
      <c r="A19" s="58"/>
      <c r="B19" s="61"/>
      <c r="C19" s="15">
        <v>396</v>
      </c>
      <c r="D19" s="15">
        <v>5.2</v>
      </c>
      <c r="E19" s="15">
        <v>18.5</v>
      </c>
    </row>
    <row r="20" spans="1:5" ht="24.95" customHeight="1">
      <c r="A20" s="58"/>
      <c r="B20" s="61"/>
      <c r="C20" s="17" t="s">
        <v>96</v>
      </c>
      <c r="D20" s="17" t="s">
        <v>97</v>
      </c>
    </row>
    <row r="21" spans="1:5" ht="44.1" customHeight="1">
      <c r="A21" s="58"/>
      <c r="B21" s="62"/>
      <c r="C21" s="15">
        <v>52.1</v>
      </c>
      <c r="D21" s="15">
        <v>0.46</v>
      </c>
      <c r="E21" s="11"/>
    </row>
    <row r="22" spans="1:5" ht="42.95" customHeight="1">
      <c r="A22" s="58"/>
      <c r="B22" s="60" t="s">
        <v>183</v>
      </c>
      <c r="C22" s="14" t="s">
        <v>102</v>
      </c>
      <c r="D22" s="17" t="s">
        <v>103</v>
      </c>
      <c r="E22" s="17" t="s">
        <v>104</v>
      </c>
    </row>
    <row r="23" spans="1:5" ht="72.95" customHeight="1">
      <c r="A23" s="58"/>
      <c r="B23" s="61"/>
      <c r="C23" s="27" t="s">
        <v>101</v>
      </c>
      <c r="D23" s="15">
        <v>1</v>
      </c>
      <c r="E23" s="15">
        <v>5</v>
      </c>
    </row>
    <row r="24" spans="1:5" ht="60" customHeight="1">
      <c r="A24" s="59" t="s">
        <v>120</v>
      </c>
      <c r="B24" s="38" t="s">
        <v>170</v>
      </c>
      <c r="C24" s="29" t="s">
        <v>39</v>
      </c>
    </row>
    <row r="25" spans="1:5" ht="37.5">
      <c r="A25" s="59"/>
      <c r="B25" s="38" t="s">
        <v>118</v>
      </c>
      <c r="C25" s="27" t="s">
        <v>60</v>
      </c>
    </row>
    <row r="26" spans="1:5" ht="37.5">
      <c r="A26" s="59"/>
      <c r="B26" s="38" t="s">
        <v>119</v>
      </c>
      <c r="C26" s="27" t="s">
        <v>60</v>
      </c>
    </row>
    <row r="27" spans="1:5" ht="37.5">
      <c r="A27" s="59"/>
      <c r="B27" s="38" t="s">
        <v>121</v>
      </c>
      <c r="C27" s="27" t="s">
        <v>60</v>
      </c>
    </row>
    <row r="28" spans="1:5" ht="37.5">
      <c r="A28" s="59"/>
      <c r="B28" s="38" t="s">
        <v>122</v>
      </c>
      <c r="C28" s="27" t="s">
        <v>126</v>
      </c>
    </row>
    <row r="29" spans="1:5" ht="37.5">
      <c r="A29" s="59"/>
      <c r="B29" s="38" t="s">
        <v>123</v>
      </c>
      <c r="C29" s="28" t="s">
        <v>26</v>
      </c>
    </row>
    <row r="30" spans="1:5" ht="60" customHeight="1">
      <c r="A30" s="63"/>
      <c r="B30" s="37" t="s">
        <v>130</v>
      </c>
      <c r="C30" s="53" t="s">
        <v>131</v>
      </c>
      <c r="D30" s="53"/>
      <c r="E30" s="53"/>
    </row>
    <row r="31" spans="1:5" ht="112.5">
      <c r="A31" s="64" t="s">
        <v>154</v>
      </c>
      <c r="B31" s="37" t="s">
        <v>145</v>
      </c>
      <c r="C31" s="57" t="s">
        <v>61</v>
      </c>
      <c r="D31" s="57"/>
      <c r="E31" s="57"/>
    </row>
    <row r="32" spans="1:5" ht="37.5">
      <c r="A32" s="64"/>
      <c r="B32" s="37" t="s">
        <v>144</v>
      </c>
      <c r="C32" s="16">
        <v>180</v>
      </c>
      <c r="D32" s="13" t="s">
        <v>46</v>
      </c>
    </row>
    <row r="33" spans="1:5" ht="19.5" customHeight="1">
      <c r="A33" s="64"/>
      <c r="B33" s="65" t="s">
        <v>148</v>
      </c>
      <c r="C33" s="17" t="s">
        <v>134</v>
      </c>
      <c r="D33" s="17" t="s">
        <v>135</v>
      </c>
      <c r="E33" s="17" t="s">
        <v>136</v>
      </c>
    </row>
    <row r="34" spans="1:5" ht="153" customHeight="1">
      <c r="A34" s="64"/>
      <c r="B34" s="66"/>
      <c r="C34" s="15">
        <v>3</v>
      </c>
      <c r="D34" s="27" t="s">
        <v>42</v>
      </c>
      <c r="E34" s="15">
        <v>1</v>
      </c>
    </row>
    <row r="35" spans="1:5" ht="112.5">
      <c r="A35" s="55" t="s">
        <v>7</v>
      </c>
      <c r="B35" s="38" t="s">
        <v>139</v>
      </c>
      <c r="C35" s="27" t="s">
        <v>138</v>
      </c>
      <c r="D35" s="27" t="s">
        <v>45</v>
      </c>
    </row>
    <row r="36" spans="1:5" ht="168.75">
      <c r="A36" s="55"/>
      <c r="B36" s="38" t="s">
        <v>147</v>
      </c>
      <c r="C36" s="27" t="s">
        <v>142</v>
      </c>
      <c r="D36" s="15">
        <v>1</v>
      </c>
      <c r="E36" s="17" t="s">
        <v>46</v>
      </c>
    </row>
    <row r="37" spans="1:5" ht="131.25">
      <c r="A37" s="55"/>
      <c r="B37" s="37" t="s">
        <v>152</v>
      </c>
      <c r="C37" s="27" t="s">
        <v>45</v>
      </c>
      <c r="D37" s="15">
        <v>2</v>
      </c>
      <c r="E37" s="27" t="s">
        <v>150</v>
      </c>
    </row>
    <row r="38" spans="1:5" ht="187.5">
      <c r="A38" s="55"/>
      <c r="B38" s="37" t="s">
        <v>169</v>
      </c>
      <c r="C38" s="27" t="s">
        <v>49</v>
      </c>
      <c r="D38" s="54" t="s">
        <v>63</v>
      </c>
      <c r="E38" s="54"/>
    </row>
  </sheetData>
  <mergeCells count="17">
    <mergeCell ref="A31:A34"/>
    <mergeCell ref="C31:E31"/>
    <mergeCell ref="B33:B34"/>
    <mergeCell ref="A35:A38"/>
    <mergeCell ref="D38:E38"/>
    <mergeCell ref="A16:A23"/>
    <mergeCell ref="C16:E16"/>
    <mergeCell ref="B17:B21"/>
    <mergeCell ref="B22:B23"/>
    <mergeCell ref="A24:A30"/>
    <mergeCell ref="C30:E30"/>
    <mergeCell ref="A10:A15"/>
    <mergeCell ref="A1:E1"/>
    <mergeCell ref="C5:E5"/>
    <mergeCell ref="C6:E6"/>
    <mergeCell ref="C8:E8"/>
    <mergeCell ref="C9:E9"/>
  </mergeCells>
  <phoneticPr fontId="2"/>
  <dataValidations count="2">
    <dataValidation type="list" allowBlank="1" showInputMessage="1" showErrorMessage="1" sqref="C38" xr:uid="{C05CFB73-704C-8F43-BD93-83EFF035AC8B}">
      <formula1>#REF!</formula1>
    </dataValidation>
    <dataValidation type="list" allowBlank="1" showInputMessage="1" showErrorMessage="1" sqref="D34 F11" xr:uid="{2FCB85CB-58B1-5847-96F7-0706D402441A}">
      <formula1>#REF!</formula1>
    </dataValidation>
  </dataValidations>
  <pageMargins left="0.23622047244094488" right="0.23622047244094488" top="0.55118110236220474" bottom="0.55118110236220474"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22">
        <x14:dataValidation type="list" allowBlank="1" showInputMessage="1" showErrorMessage="1" xr:uid="{4CF1C96F-0AA6-EB4D-B8BB-30EA973964B5}">
          <x14:formula1>
            <xm:f>プルダウン項目HTML作成!$C$38:$H$38</xm:f>
          </x14:formula1>
          <xm:sqref>C37</xm:sqref>
        </x14:dataValidation>
        <x14:dataValidation type="list" allowBlank="1" showInputMessage="1" showErrorMessage="1" xr:uid="{B5658551-B08C-BA48-BFAA-7A79464EB5DC}">
          <x14:formula1>
            <xm:f>プルダウン項目HTML作成!$C$36:$H$36</xm:f>
          </x14:formula1>
          <xm:sqref>C35</xm:sqref>
        </x14:dataValidation>
        <x14:dataValidation type="list" allowBlank="1" showInputMessage="1" showErrorMessage="1" xr:uid="{E5D67D6F-4702-7245-8322-77B4724E35F5}">
          <x14:formula1>
            <xm:f>プルダウン項目HTML作成!$K$36:$P$36</xm:f>
          </x14:formula1>
          <xm:sqref>D35</xm:sqref>
        </x14:dataValidation>
        <x14:dataValidation type="list" allowBlank="1" showInputMessage="1" showErrorMessage="1" xr:uid="{17FAF013-4F1C-4540-A786-2F963425586E}">
          <x14:formula1>
            <xm:f>プルダウン項目HTML作成!$C$28:$H$28</xm:f>
          </x14:formula1>
          <xm:sqref>C28</xm:sqref>
        </x14:dataValidation>
        <x14:dataValidation type="list" allowBlank="1" showInputMessage="1" showErrorMessage="1" xr:uid="{5213A166-52A7-F142-AD3B-23C3B615C103}">
          <x14:formula1>
            <xm:f>プルダウン項目HTML作成!$C$17:$D$17</xm:f>
          </x14:formula1>
          <xm:sqref>C17</xm:sqref>
        </x14:dataValidation>
        <x14:dataValidation type="list" allowBlank="1" showInputMessage="1" showErrorMessage="1" xr:uid="{353988D8-64EE-5642-B5C0-6D2BDF689F0C}">
          <x14:formula1>
            <xm:f>プルダウン項目HTML作成!$C$12:$H$12</xm:f>
          </x14:formula1>
          <xm:sqref>C12</xm:sqref>
        </x14:dataValidation>
        <x14:dataValidation type="list" allowBlank="1" showInputMessage="1" showErrorMessage="1" xr:uid="{DCFD7446-7DAA-1D4C-8493-3F3C8BE0B034}">
          <x14:formula1>
            <xm:f>プルダウン項目HTML作成!$C$10:$H$10</xm:f>
          </x14:formula1>
          <xm:sqref>D10</xm:sqref>
        </x14:dataValidation>
        <x14:dataValidation type="list" allowBlank="1" showInputMessage="1" showErrorMessage="1" xr:uid="{7D466D7B-1897-4F44-8DB2-8EB3D475901A}">
          <x14:formula1>
            <xm:f>プルダウン項目HTML作成!$K$11:$P$11</xm:f>
          </x14:formula1>
          <xm:sqref>E11</xm:sqref>
        </x14:dataValidation>
        <x14:dataValidation type="list" allowBlank="1" showInputMessage="1" showErrorMessage="1" xr:uid="{CB1D2709-FBC7-EB4B-A9DD-3838D1EEBD29}">
          <x14:formula1>
            <xm:f>プルダウン項目HTML作成!$C$11:$H$11</xm:f>
          </x14:formula1>
          <xm:sqref>C11</xm:sqref>
        </x14:dataValidation>
        <x14:dataValidation type="list" allowBlank="1" showInputMessage="1" showErrorMessage="1" xr:uid="{8B1AE58E-94C1-1946-B51E-6AD923EE64ED}">
          <x14:formula1>
            <xm:f>プルダウン項目HTML作成!$C$7:$E$7</xm:f>
          </x14:formula1>
          <xm:sqref>C7</xm:sqref>
        </x14:dataValidation>
        <x14:dataValidation type="list" allowBlank="1" showInputMessage="1" showErrorMessage="1" xr:uid="{3AA6A0B7-41D7-344D-A2A4-8D60986B06D3}">
          <x14:formula1>
            <xm:f>プルダウン項目HTML作成!$C$22:$H$22</xm:f>
          </x14:formula1>
          <xm:sqref>C23</xm:sqref>
        </x14:dataValidation>
        <x14:dataValidation type="list" allowBlank="1" showInputMessage="1" showErrorMessage="1" xr:uid="{D8388A35-EE99-B748-85CD-57BF01118FD9}">
          <x14:formula1>
            <xm:f>プルダウン項目HTML作成!$C$14:$H$14</xm:f>
          </x14:formula1>
          <xm:sqref>C14</xm:sqref>
        </x14:dataValidation>
        <x14:dataValidation type="list" allowBlank="1" showInputMessage="1" showErrorMessage="1" xr:uid="{A3B37E21-9A43-EA42-95FB-83F83936E7E2}">
          <x14:formula1>
            <xm:f>プルダウン項目HTML作成!$C$13:$H$13</xm:f>
          </x14:formula1>
          <xm:sqref>C13</xm:sqref>
        </x14:dataValidation>
        <x14:dataValidation type="list" allowBlank="1" showInputMessage="1" showErrorMessage="1" xr:uid="{D39BC8C2-AE6F-7345-9969-D2DD76C98D59}">
          <x14:formula1>
            <xm:f>プルダウン項目HTML作成!$K$12:$P$12</xm:f>
          </x14:formula1>
          <xm:sqref>E12</xm:sqref>
        </x14:dataValidation>
        <x14:dataValidation type="list" allowBlank="1" showInputMessage="1" showErrorMessage="1" xr:uid="{05BB7796-BF20-3D4B-A36C-4194BA9DFA0A}">
          <x14:formula1>
            <xm:f>プルダウン項目HTML作成!$C$37:$H$37</xm:f>
          </x14:formula1>
          <xm:sqref>C36</xm:sqref>
        </x14:dataValidation>
        <x14:dataValidation type="list" allowBlank="1" showInputMessage="1" showErrorMessage="1" xr:uid="{019F39E6-8A28-FA40-9905-B667F0563C8A}">
          <x14:formula1>
            <xm:f>プルダウン項目HTML作成!$C$26:$I$26</xm:f>
          </x14:formula1>
          <xm:sqref>C26</xm:sqref>
        </x14:dataValidation>
        <x14:dataValidation type="list" allowBlank="1" showInputMessage="1" showErrorMessage="1" xr:uid="{BB7E9576-C360-E345-997B-A82CB44E0F29}">
          <x14:formula1>
            <xm:f>プルダウン項目HTML作成!$K$38:$P$38</xm:f>
          </x14:formula1>
          <xm:sqref>E37</xm:sqref>
        </x14:dataValidation>
        <x14:dataValidation type="list" allowBlank="1" showInputMessage="1" showErrorMessage="1" xr:uid="{5EDD5E22-B852-9A4D-A145-6BD66CD15616}">
          <x14:formula1>
            <xm:f>プルダウン項目HTML作成!$C$32:$H$32</xm:f>
          </x14:formula1>
          <xm:sqref>C31:E31</xm:sqref>
        </x14:dataValidation>
        <x14:dataValidation type="list" allowBlank="1" showInputMessage="1" showErrorMessage="1" xr:uid="{CAA2E96C-266A-A341-B2FF-6DCC35828A6F}">
          <x14:formula1>
            <xm:f>プルダウン項目HTML作成!$C$24:$I$24</xm:f>
          </x14:formula1>
          <xm:sqref>C24</xm:sqref>
        </x14:dataValidation>
        <x14:dataValidation type="list" allowBlank="1" showInputMessage="1" showErrorMessage="1" xr:uid="{211BBBE7-5959-314A-9914-DE147FD3AE52}">
          <x14:formula1>
            <xm:f>プルダウン項目HTML作成!$C$25:$I$25</xm:f>
          </x14:formula1>
          <xm:sqref>C25</xm:sqref>
        </x14:dataValidation>
        <x14:dataValidation type="list" allowBlank="1" showInputMessage="1" showErrorMessage="1" xr:uid="{49E5AFC8-B1A5-3F49-8DD7-D7E0CFB1FA4A}">
          <x14:formula1>
            <xm:f>プルダウン項目HTML作成!$C$27:$H$27</xm:f>
          </x14:formula1>
          <xm:sqref>C27</xm:sqref>
        </x14:dataValidation>
        <x14:dataValidation type="list" allowBlank="1" showInputMessage="1" showErrorMessage="1" xr:uid="{6F39D85C-315A-074A-B7A2-6C771FD24FE1}">
          <x14:formula1>
            <xm:f>プルダウン項目HTML作成!$C$29:$H$29</xm:f>
          </x14:formula1>
          <xm:sqref>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0FDA-1674-AB4D-8736-AAF401456C0A}">
  <dimension ref="A1:G38"/>
  <sheetViews>
    <sheetView view="pageBreakPreview" topLeftCell="A31" zoomScaleNormal="100" zoomScaleSheetLayoutView="100" workbookViewId="0">
      <selection activeCell="Y32" sqref="Y32:Y35"/>
    </sheetView>
  </sheetViews>
  <sheetFormatPr defaultColWidth="8.6640625" defaultRowHeight="18.75"/>
  <cols>
    <col min="1" max="1" width="5.33203125" style="2" customWidth="1"/>
    <col min="2" max="2" width="51" style="7" customWidth="1"/>
    <col min="3" max="4" width="20.6640625" customWidth="1"/>
    <col min="5" max="5" width="13.33203125" customWidth="1"/>
    <col min="6" max="6" width="3.109375" customWidth="1"/>
    <col min="7" max="7" width="4.88671875" style="1" customWidth="1"/>
  </cols>
  <sheetData>
    <row r="1" spans="1:6" ht="29.1" customHeight="1">
      <c r="A1" s="51" t="s">
        <v>172</v>
      </c>
      <c r="B1" s="51"/>
      <c r="C1" s="51"/>
      <c r="D1" s="51"/>
      <c r="E1" s="51"/>
    </row>
    <row r="2" spans="1:6" ht="15.95" customHeight="1">
      <c r="A2" t="s">
        <v>173</v>
      </c>
      <c r="B2" s="26"/>
      <c r="C2" s="26"/>
      <c r="D2" s="26"/>
      <c r="E2" s="26"/>
    </row>
    <row r="3" spans="1:6">
      <c r="A3" t="s">
        <v>171</v>
      </c>
      <c r="C3" s="15" t="s">
        <v>174</v>
      </c>
      <c r="D3" s="27" t="s">
        <v>175</v>
      </c>
    </row>
    <row r="5" spans="1:6" ht="18.95" customHeight="1">
      <c r="A5" s="9"/>
      <c r="B5" s="33" t="s">
        <v>53</v>
      </c>
      <c r="C5" s="52" t="s">
        <v>55</v>
      </c>
      <c r="D5" s="52"/>
      <c r="E5" s="52"/>
    </row>
    <row r="6" spans="1:6" ht="42" customHeight="1">
      <c r="A6" s="8" t="s">
        <v>1</v>
      </c>
      <c r="B6" s="34" t="s">
        <v>74</v>
      </c>
      <c r="C6" s="53" t="s">
        <v>56</v>
      </c>
      <c r="D6" s="53"/>
      <c r="E6" s="53"/>
    </row>
    <row r="7" spans="1:6" ht="42" customHeight="1">
      <c r="A7" s="5" t="s">
        <v>2</v>
      </c>
      <c r="B7" s="35" t="s">
        <v>75</v>
      </c>
      <c r="C7" s="28" t="s">
        <v>45</v>
      </c>
    </row>
    <row r="8" spans="1:6" ht="66" customHeight="1">
      <c r="A8" s="4" t="s">
        <v>3</v>
      </c>
      <c r="B8" s="36" t="s">
        <v>164</v>
      </c>
      <c r="C8" s="54" t="s">
        <v>57</v>
      </c>
      <c r="D8" s="54"/>
      <c r="E8" s="54"/>
      <c r="F8" s="1"/>
    </row>
    <row r="9" spans="1:6" ht="66" customHeight="1">
      <c r="A9" s="4" t="s">
        <v>28</v>
      </c>
      <c r="B9" s="35" t="s">
        <v>165</v>
      </c>
      <c r="C9" s="54" t="s">
        <v>58</v>
      </c>
      <c r="D9" s="54"/>
      <c r="E9" s="54"/>
      <c r="F9" s="3"/>
    </row>
    <row r="10" spans="1:6" ht="93.75">
      <c r="A10" s="59" t="s">
        <v>108</v>
      </c>
      <c r="B10" s="37" t="s">
        <v>166</v>
      </c>
      <c r="C10" s="15">
        <v>42</v>
      </c>
      <c r="D10" s="27" t="s">
        <v>14</v>
      </c>
    </row>
    <row r="11" spans="1:6" ht="131.25">
      <c r="A11" s="59"/>
      <c r="B11" s="37" t="s">
        <v>167</v>
      </c>
      <c r="C11" s="27" t="s">
        <v>72</v>
      </c>
      <c r="D11" s="15">
        <v>3</v>
      </c>
      <c r="E11" s="27" t="s">
        <v>13</v>
      </c>
    </row>
    <row r="12" spans="1:6" ht="206.25">
      <c r="A12" s="59"/>
      <c r="B12" s="37" t="s">
        <v>168</v>
      </c>
      <c r="C12" s="27" t="s">
        <v>73</v>
      </c>
      <c r="D12" s="15">
        <v>200</v>
      </c>
      <c r="E12" s="27" t="s">
        <v>13</v>
      </c>
    </row>
    <row r="13" spans="1:6" ht="42" customHeight="1">
      <c r="A13" s="59"/>
      <c r="B13" s="37" t="s">
        <v>76</v>
      </c>
      <c r="C13" s="27" t="s">
        <v>30</v>
      </c>
    </row>
    <row r="14" spans="1:6" ht="112.5">
      <c r="A14" s="59"/>
      <c r="B14" s="37" t="s">
        <v>78</v>
      </c>
      <c r="C14" s="27" t="s">
        <v>79</v>
      </c>
      <c r="D14" s="15" t="s">
        <v>59</v>
      </c>
    </row>
    <row r="15" spans="1:6" ht="62.1" customHeight="1">
      <c r="A15" s="59"/>
      <c r="B15" s="37" t="s">
        <v>89</v>
      </c>
      <c r="C15" s="16" t="s">
        <v>59</v>
      </c>
    </row>
    <row r="16" spans="1:6" ht="72" customHeight="1">
      <c r="A16" s="58" t="s">
        <v>107</v>
      </c>
      <c r="B16" s="37" t="s">
        <v>182</v>
      </c>
      <c r="C16" s="49" t="s">
        <v>91</v>
      </c>
      <c r="D16" s="49"/>
      <c r="E16" s="49"/>
    </row>
    <row r="17" spans="1:5" ht="44.1" customHeight="1">
      <c r="A17" s="58"/>
      <c r="B17" s="60" t="s">
        <v>94</v>
      </c>
      <c r="C17" s="27" t="s">
        <v>65</v>
      </c>
    </row>
    <row r="18" spans="1:5" ht="24.95" customHeight="1">
      <c r="A18" s="58"/>
      <c r="B18" s="61"/>
      <c r="C18" s="14" t="s">
        <v>54</v>
      </c>
      <c r="D18" s="14" t="s">
        <v>92</v>
      </c>
      <c r="E18" s="14" t="s">
        <v>93</v>
      </c>
    </row>
    <row r="19" spans="1:5" ht="44.1" customHeight="1">
      <c r="A19" s="58"/>
      <c r="B19" s="61"/>
      <c r="C19" s="15">
        <v>396</v>
      </c>
      <c r="D19" s="15">
        <v>5.2</v>
      </c>
      <c r="E19" s="15">
        <v>18.5</v>
      </c>
    </row>
    <row r="20" spans="1:5" ht="24.95" customHeight="1">
      <c r="A20" s="58"/>
      <c r="B20" s="61"/>
      <c r="C20" s="17" t="s">
        <v>96</v>
      </c>
      <c r="D20" s="17" t="s">
        <v>97</v>
      </c>
    </row>
    <row r="21" spans="1:5" ht="44.1" customHeight="1">
      <c r="A21" s="58"/>
      <c r="B21" s="62"/>
      <c r="C21" s="15">
        <v>52.1</v>
      </c>
      <c r="D21" s="15">
        <v>0.46</v>
      </c>
      <c r="E21" s="11"/>
    </row>
    <row r="22" spans="1:5" ht="42.95" customHeight="1">
      <c r="A22" s="58"/>
      <c r="B22" s="60" t="s">
        <v>183</v>
      </c>
      <c r="C22" s="14" t="s">
        <v>102</v>
      </c>
      <c r="D22" s="17" t="s">
        <v>103</v>
      </c>
      <c r="E22" s="17" t="s">
        <v>104</v>
      </c>
    </row>
    <row r="23" spans="1:5" ht="72.95" customHeight="1">
      <c r="A23" s="58"/>
      <c r="B23" s="61"/>
      <c r="C23" s="27" t="s">
        <v>101</v>
      </c>
      <c r="D23" s="15">
        <v>1</v>
      </c>
      <c r="E23" s="15">
        <v>5</v>
      </c>
    </row>
    <row r="24" spans="1:5" ht="60" customHeight="1">
      <c r="A24" s="59" t="s">
        <v>120</v>
      </c>
      <c r="B24" s="38" t="s">
        <v>170</v>
      </c>
      <c r="C24" s="29" t="s">
        <v>39</v>
      </c>
    </row>
    <row r="25" spans="1:5" ht="37.5">
      <c r="A25" s="59"/>
      <c r="B25" s="38" t="s">
        <v>118</v>
      </c>
      <c r="C25" s="27" t="s">
        <v>60</v>
      </c>
    </row>
    <row r="26" spans="1:5" ht="37.5">
      <c r="A26" s="59"/>
      <c r="B26" s="38" t="s">
        <v>119</v>
      </c>
      <c r="C26" s="27" t="s">
        <v>60</v>
      </c>
    </row>
    <row r="27" spans="1:5" ht="37.5">
      <c r="A27" s="59"/>
      <c r="B27" s="38" t="s">
        <v>121</v>
      </c>
      <c r="C27" s="27" t="s">
        <v>60</v>
      </c>
    </row>
    <row r="28" spans="1:5" ht="37.5">
      <c r="A28" s="59"/>
      <c r="B28" s="38" t="s">
        <v>122</v>
      </c>
      <c r="C28" s="27" t="s">
        <v>126</v>
      </c>
    </row>
    <row r="29" spans="1:5" ht="37.5">
      <c r="A29" s="59"/>
      <c r="B29" s="38" t="s">
        <v>123</v>
      </c>
      <c r="C29" s="28" t="s">
        <v>26</v>
      </c>
    </row>
    <row r="30" spans="1:5" ht="60" customHeight="1">
      <c r="A30" s="63"/>
      <c r="B30" s="37" t="s">
        <v>130</v>
      </c>
      <c r="C30" s="53" t="s">
        <v>131</v>
      </c>
      <c r="D30" s="53"/>
      <c r="E30" s="53"/>
    </row>
    <row r="31" spans="1:5" ht="112.5">
      <c r="A31" s="64" t="s">
        <v>154</v>
      </c>
      <c r="B31" s="37" t="s">
        <v>145</v>
      </c>
      <c r="C31" s="57" t="s">
        <v>61</v>
      </c>
      <c r="D31" s="57"/>
      <c r="E31" s="57"/>
    </row>
    <row r="32" spans="1:5" ht="37.5">
      <c r="A32" s="64"/>
      <c r="B32" s="37" t="s">
        <v>144</v>
      </c>
      <c r="C32" s="16">
        <v>180</v>
      </c>
      <c r="D32" s="13" t="s">
        <v>46</v>
      </c>
    </row>
    <row r="33" spans="1:5" ht="19.5" customHeight="1">
      <c r="A33" s="64"/>
      <c r="B33" s="65" t="s">
        <v>148</v>
      </c>
      <c r="C33" s="17" t="s">
        <v>134</v>
      </c>
      <c r="D33" s="17" t="s">
        <v>135</v>
      </c>
      <c r="E33" s="17" t="s">
        <v>136</v>
      </c>
    </row>
    <row r="34" spans="1:5" ht="153" customHeight="1">
      <c r="A34" s="64"/>
      <c r="B34" s="66"/>
      <c r="C34" s="15">
        <v>3</v>
      </c>
      <c r="D34" s="27" t="s">
        <v>42</v>
      </c>
      <c r="E34" s="15">
        <v>1</v>
      </c>
    </row>
    <row r="35" spans="1:5" ht="112.5">
      <c r="A35" s="55" t="s">
        <v>7</v>
      </c>
      <c r="B35" s="38" t="s">
        <v>139</v>
      </c>
      <c r="C35" s="27" t="s">
        <v>138</v>
      </c>
      <c r="D35" s="27" t="s">
        <v>45</v>
      </c>
    </row>
    <row r="36" spans="1:5" ht="168.75">
      <c r="A36" s="55"/>
      <c r="B36" s="38" t="s">
        <v>147</v>
      </c>
      <c r="C36" s="27" t="s">
        <v>142</v>
      </c>
      <c r="D36" s="15">
        <v>1</v>
      </c>
      <c r="E36" s="17" t="s">
        <v>46</v>
      </c>
    </row>
    <row r="37" spans="1:5" ht="131.25">
      <c r="A37" s="55"/>
      <c r="B37" s="37" t="s">
        <v>152</v>
      </c>
      <c r="C37" s="27" t="s">
        <v>45</v>
      </c>
      <c r="D37" s="15">
        <v>2</v>
      </c>
      <c r="E37" s="27" t="s">
        <v>150</v>
      </c>
    </row>
    <row r="38" spans="1:5" ht="187.5">
      <c r="A38" s="55"/>
      <c r="B38" s="37" t="s">
        <v>169</v>
      </c>
      <c r="C38" s="27" t="s">
        <v>49</v>
      </c>
      <c r="D38" s="54" t="s">
        <v>63</v>
      </c>
      <c r="E38" s="54"/>
    </row>
  </sheetData>
  <mergeCells count="17">
    <mergeCell ref="A31:A34"/>
    <mergeCell ref="C31:E31"/>
    <mergeCell ref="B33:B34"/>
    <mergeCell ref="A35:A38"/>
    <mergeCell ref="D38:E38"/>
    <mergeCell ref="A16:A23"/>
    <mergeCell ref="C16:E16"/>
    <mergeCell ref="B17:B21"/>
    <mergeCell ref="B22:B23"/>
    <mergeCell ref="A24:A30"/>
    <mergeCell ref="C30:E30"/>
    <mergeCell ref="A10:A15"/>
    <mergeCell ref="A1:E1"/>
    <mergeCell ref="C5:E5"/>
    <mergeCell ref="C6:E6"/>
    <mergeCell ref="C8:E8"/>
    <mergeCell ref="C9:E9"/>
  </mergeCells>
  <phoneticPr fontId="2"/>
  <dataValidations count="2">
    <dataValidation type="list" allowBlank="1" showInputMessage="1" showErrorMessage="1" sqref="F11" xr:uid="{804FE06E-681B-8345-B503-869997E86110}">
      <formula1>#REF!</formula1>
    </dataValidation>
    <dataValidation type="list" allowBlank="1" showInputMessage="1" showErrorMessage="1" sqref="D34 C38" xr:uid="{94750D07-DAF7-4D42-B65D-010373864207}">
      <formula1>#REF!</formula1>
    </dataValidation>
  </dataValidations>
  <pageMargins left="0.23622047244094488" right="0.23622047244094488" top="0.55118110236220474" bottom="0.55118110236220474"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22">
        <x14:dataValidation type="list" allowBlank="1" showInputMessage="1" showErrorMessage="1" xr:uid="{48532DD9-FD46-2A49-82D0-E22CDA982AD5}">
          <x14:formula1>
            <xm:f>プルダウン項目HTML作成!$C$29:$H$29</xm:f>
          </x14:formula1>
          <xm:sqref>C29</xm:sqref>
        </x14:dataValidation>
        <x14:dataValidation type="list" allowBlank="1" showInputMessage="1" showErrorMessage="1" xr:uid="{C18D7D7E-C723-5148-A14D-A470BC66E6E7}">
          <x14:formula1>
            <xm:f>プルダウン項目HTML作成!$C$27:$H$27</xm:f>
          </x14:formula1>
          <xm:sqref>C27</xm:sqref>
        </x14:dataValidation>
        <x14:dataValidation type="list" allowBlank="1" showInputMessage="1" showErrorMessage="1" xr:uid="{35C112C8-AF58-7949-88EC-C301600BFA80}">
          <x14:formula1>
            <xm:f>プルダウン項目HTML作成!$C$25:$I$25</xm:f>
          </x14:formula1>
          <xm:sqref>C25</xm:sqref>
        </x14:dataValidation>
        <x14:dataValidation type="list" allowBlank="1" showInputMessage="1" showErrorMessage="1" xr:uid="{E01A1EA1-F417-A241-BCA7-93E2A539F25A}">
          <x14:formula1>
            <xm:f>プルダウン項目HTML作成!$C$24:$I$24</xm:f>
          </x14:formula1>
          <xm:sqref>C24</xm:sqref>
        </x14:dataValidation>
        <x14:dataValidation type="list" allowBlank="1" showInputMessage="1" showErrorMessage="1" xr:uid="{40EDF1D0-486C-5C4E-9DFF-C805D56950FD}">
          <x14:formula1>
            <xm:f>プルダウン項目HTML作成!$C$32:$H$32</xm:f>
          </x14:formula1>
          <xm:sqref>C31:E31</xm:sqref>
        </x14:dataValidation>
        <x14:dataValidation type="list" allowBlank="1" showInputMessage="1" showErrorMessage="1" xr:uid="{C5C673EF-C859-184C-8D5D-B1B24BCDF0C4}">
          <x14:formula1>
            <xm:f>プルダウン項目HTML作成!$K$38:$P$38</xm:f>
          </x14:formula1>
          <xm:sqref>E37</xm:sqref>
        </x14:dataValidation>
        <x14:dataValidation type="list" allowBlank="1" showInputMessage="1" showErrorMessage="1" xr:uid="{AF3C9EFB-4CB5-254D-9C5B-4C9351C6CC7A}">
          <x14:formula1>
            <xm:f>プルダウン項目HTML作成!$C$26:$I$26</xm:f>
          </x14:formula1>
          <xm:sqref>C26</xm:sqref>
        </x14:dataValidation>
        <x14:dataValidation type="list" allowBlank="1" showInputMessage="1" showErrorMessage="1" xr:uid="{AE16C2D4-CD37-C840-9E98-BD70AE0A5E01}">
          <x14:formula1>
            <xm:f>プルダウン項目HTML作成!$C$37:$H$37</xm:f>
          </x14:formula1>
          <xm:sqref>C36</xm:sqref>
        </x14:dataValidation>
        <x14:dataValidation type="list" allowBlank="1" showInputMessage="1" showErrorMessage="1" xr:uid="{0FC5C375-BD46-7544-A7BE-F9279D936737}">
          <x14:formula1>
            <xm:f>プルダウン項目HTML作成!$K$12:$P$12</xm:f>
          </x14:formula1>
          <xm:sqref>E12</xm:sqref>
        </x14:dataValidation>
        <x14:dataValidation type="list" allowBlank="1" showInputMessage="1" showErrorMessage="1" xr:uid="{1B6D4E73-ADFE-764A-A456-BB1CA1665BD6}">
          <x14:formula1>
            <xm:f>プルダウン項目HTML作成!$C$13:$H$13</xm:f>
          </x14:formula1>
          <xm:sqref>C13</xm:sqref>
        </x14:dataValidation>
        <x14:dataValidation type="list" allowBlank="1" showInputMessage="1" showErrorMessage="1" xr:uid="{FAB3AE61-3876-9748-993A-4FAF84FF486E}">
          <x14:formula1>
            <xm:f>プルダウン項目HTML作成!$C$14:$H$14</xm:f>
          </x14:formula1>
          <xm:sqref>C14</xm:sqref>
        </x14:dataValidation>
        <x14:dataValidation type="list" allowBlank="1" showInputMessage="1" showErrorMessage="1" xr:uid="{F3FD2469-825E-0146-AD57-5E74F925E853}">
          <x14:formula1>
            <xm:f>プルダウン項目HTML作成!$C$22:$H$22</xm:f>
          </x14:formula1>
          <xm:sqref>C23</xm:sqref>
        </x14:dataValidation>
        <x14:dataValidation type="list" allowBlank="1" showInputMessage="1" showErrorMessage="1" xr:uid="{C17752EB-B962-074F-B65D-03ACC3067F19}">
          <x14:formula1>
            <xm:f>プルダウン項目HTML作成!$C$7:$E$7</xm:f>
          </x14:formula1>
          <xm:sqref>C7</xm:sqref>
        </x14:dataValidation>
        <x14:dataValidation type="list" allowBlank="1" showInputMessage="1" showErrorMessage="1" xr:uid="{12A5F413-62E2-344A-BBC4-CC405FD0A6B5}">
          <x14:formula1>
            <xm:f>プルダウン項目HTML作成!$C$11:$H$11</xm:f>
          </x14:formula1>
          <xm:sqref>C11</xm:sqref>
        </x14:dataValidation>
        <x14:dataValidation type="list" allowBlank="1" showInputMessage="1" showErrorMessage="1" xr:uid="{FC3AF6DB-E03A-D444-B1C2-A814F8F7621B}">
          <x14:formula1>
            <xm:f>プルダウン項目HTML作成!$K$11:$P$11</xm:f>
          </x14:formula1>
          <xm:sqref>E11</xm:sqref>
        </x14:dataValidation>
        <x14:dataValidation type="list" allowBlank="1" showInputMessage="1" showErrorMessage="1" xr:uid="{72450884-DFED-964E-9239-722D7FC28A63}">
          <x14:formula1>
            <xm:f>プルダウン項目HTML作成!$C$10:$H$10</xm:f>
          </x14:formula1>
          <xm:sqref>D10</xm:sqref>
        </x14:dataValidation>
        <x14:dataValidation type="list" allowBlank="1" showInputMessage="1" showErrorMessage="1" xr:uid="{F8BE8ACD-001F-3B4C-B284-42240C55729D}">
          <x14:formula1>
            <xm:f>プルダウン項目HTML作成!$C$12:$H$12</xm:f>
          </x14:formula1>
          <xm:sqref>C12</xm:sqref>
        </x14:dataValidation>
        <x14:dataValidation type="list" allowBlank="1" showInputMessage="1" showErrorMessage="1" xr:uid="{E6F4E70C-E351-164A-A72B-4B541E2B7176}">
          <x14:formula1>
            <xm:f>プルダウン項目HTML作成!$C$17:$D$17</xm:f>
          </x14:formula1>
          <xm:sqref>C17</xm:sqref>
        </x14:dataValidation>
        <x14:dataValidation type="list" allowBlank="1" showInputMessage="1" showErrorMessage="1" xr:uid="{C09505CA-5D18-A040-B509-2A662D3D7F72}">
          <x14:formula1>
            <xm:f>プルダウン項目HTML作成!$C$28:$H$28</xm:f>
          </x14:formula1>
          <xm:sqref>C28</xm:sqref>
        </x14:dataValidation>
        <x14:dataValidation type="list" allowBlank="1" showInputMessage="1" showErrorMessage="1" xr:uid="{12B5088A-6616-B741-A9A2-F74C36B132DD}">
          <x14:formula1>
            <xm:f>プルダウン項目HTML作成!$K$36:$P$36</xm:f>
          </x14:formula1>
          <xm:sqref>D35</xm:sqref>
        </x14:dataValidation>
        <x14:dataValidation type="list" allowBlank="1" showInputMessage="1" showErrorMessage="1" xr:uid="{488F93E8-C367-8F46-A794-857C7459F24E}">
          <x14:formula1>
            <xm:f>プルダウン項目HTML作成!$C$36:$H$36</xm:f>
          </x14:formula1>
          <xm:sqref>C35</xm:sqref>
        </x14:dataValidation>
        <x14:dataValidation type="list" allowBlank="1" showInputMessage="1" showErrorMessage="1" xr:uid="{F5D67138-9509-0546-B44A-70A16A0A30DA}">
          <x14:formula1>
            <xm:f>プルダウン項目HTML作成!$C$38:$H$38</xm:f>
          </x14:formula1>
          <xm:sqref>C37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BA86-E870-1C47-BB26-6CAFB62E8E60}">
  <dimension ref="A1:G38"/>
  <sheetViews>
    <sheetView view="pageBreakPreview" topLeftCell="A31" zoomScaleNormal="100" zoomScaleSheetLayoutView="100" workbookViewId="0">
      <selection activeCell="Y32" sqref="Y32:Y35"/>
    </sheetView>
  </sheetViews>
  <sheetFormatPr defaultColWidth="8.6640625" defaultRowHeight="18.75"/>
  <cols>
    <col min="1" max="1" width="5.33203125" style="2" customWidth="1"/>
    <col min="2" max="2" width="51" style="7" customWidth="1"/>
    <col min="3" max="4" width="20.6640625" customWidth="1"/>
    <col min="5" max="5" width="13.33203125" customWidth="1"/>
    <col min="6" max="6" width="3.109375" customWidth="1"/>
    <col min="7" max="7" width="4.88671875" style="1" customWidth="1"/>
  </cols>
  <sheetData>
    <row r="1" spans="1:6" ht="29.1" customHeight="1">
      <c r="A1" s="51" t="s">
        <v>172</v>
      </c>
      <c r="B1" s="51"/>
      <c r="C1" s="51"/>
      <c r="D1" s="51"/>
      <c r="E1" s="51"/>
    </row>
    <row r="2" spans="1:6" ht="15.95" customHeight="1">
      <c r="A2" t="s">
        <v>173</v>
      </c>
      <c r="B2" s="26"/>
      <c r="C2" s="26"/>
      <c r="D2" s="26"/>
      <c r="E2" s="26"/>
    </row>
    <row r="3" spans="1:6">
      <c r="A3" t="s">
        <v>171</v>
      </c>
      <c r="C3" s="15" t="s">
        <v>174</v>
      </c>
      <c r="D3" s="27" t="s">
        <v>175</v>
      </c>
    </row>
    <row r="5" spans="1:6" ht="18.95" customHeight="1">
      <c r="A5" s="9"/>
      <c r="B5" s="33" t="s">
        <v>53</v>
      </c>
      <c r="C5" s="52" t="s">
        <v>55</v>
      </c>
      <c r="D5" s="52"/>
      <c r="E5" s="52"/>
    </row>
    <row r="6" spans="1:6" ht="42" customHeight="1">
      <c r="A6" s="8" t="s">
        <v>1</v>
      </c>
      <c r="B6" s="34" t="s">
        <v>74</v>
      </c>
      <c r="C6" s="53" t="s">
        <v>56</v>
      </c>
      <c r="D6" s="53"/>
      <c r="E6" s="53"/>
    </row>
    <row r="7" spans="1:6" ht="42" customHeight="1">
      <c r="A7" s="5" t="s">
        <v>2</v>
      </c>
      <c r="B7" s="35" t="s">
        <v>75</v>
      </c>
      <c r="C7" s="28" t="s">
        <v>45</v>
      </c>
    </row>
    <row r="8" spans="1:6" ht="66" customHeight="1">
      <c r="A8" s="4" t="s">
        <v>3</v>
      </c>
      <c r="B8" s="36" t="s">
        <v>164</v>
      </c>
      <c r="C8" s="54" t="s">
        <v>57</v>
      </c>
      <c r="D8" s="54"/>
      <c r="E8" s="54"/>
      <c r="F8" s="1"/>
    </row>
    <row r="9" spans="1:6" ht="66" customHeight="1">
      <c r="A9" s="4" t="s">
        <v>28</v>
      </c>
      <c r="B9" s="35" t="s">
        <v>165</v>
      </c>
      <c r="C9" s="54" t="s">
        <v>58</v>
      </c>
      <c r="D9" s="54"/>
      <c r="E9" s="54"/>
      <c r="F9" s="3"/>
    </row>
    <row r="10" spans="1:6" ht="93.75">
      <c r="A10" s="59" t="s">
        <v>108</v>
      </c>
      <c r="B10" s="37" t="s">
        <v>166</v>
      </c>
      <c r="C10" s="15">
        <v>42</v>
      </c>
      <c r="D10" s="27" t="s">
        <v>14</v>
      </c>
    </row>
    <row r="11" spans="1:6" ht="131.25">
      <c r="A11" s="59"/>
      <c r="B11" s="37" t="s">
        <v>167</v>
      </c>
      <c r="C11" s="27" t="s">
        <v>72</v>
      </c>
      <c r="D11" s="15">
        <v>3</v>
      </c>
      <c r="E11" s="27" t="s">
        <v>13</v>
      </c>
    </row>
    <row r="12" spans="1:6" ht="206.25">
      <c r="A12" s="59"/>
      <c r="B12" s="37" t="s">
        <v>168</v>
      </c>
      <c r="C12" s="27" t="s">
        <v>73</v>
      </c>
      <c r="D12" s="15">
        <v>200</v>
      </c>
      <c r="E12" s="27" t="s">
        <v>13</v>
      </c>
    </row>
    <row r="13" spans="1:6" ht="42" customHeight="1">
      <c r="A13" s="59"/>
      <c r="B13" s="37" t="s">
        <v>76</v>
      </c>
      <c r="C13" s="27" t="s">
        <v>30</v>
      </c>
    </row>
    <row r="14" spans="1:6" ht="112.5">
      <c r="A14" s="59"/>
      <c r="B14" s="37" t="s">
        <v>78</v>
      </c>
      <c r="C14" s="27" t="s">
        <v>79</v>
      </c>
      <c r="D14" s="15" t="s">
        <v>59</v>
      </c>
    </row>
    <row r="15" spans="1:6" ht="62.1" customHeight="1">
      <c r="A15" s="59"/>
      <c r="B15" s="37" t="s">
        <v>89</v>
      </c>
      <c r="C15" s="16" t="s">
        <v>59</v>
      </c>
    </row>
    <row r="16" spans="1:6" ht="72" customHeight="1">
      <c r="A16" s="58" t="s">
        <v>107</v>
      </c>
      <c r="B16" s="37" t="s">
        <v>182</v>
      </c>
      <c r="C16" s="49" t="s">
        <v>91</v>
      </c>
      <c r="D16" s="49"/>
      <c r="E16" s="49"/>
    </row>
    <row r="17" spans="1:5" ht="44.1" customHeight="1">
      <c r="A17" s="58"/>
      <c r="B17" s="60" t="s">
        <v>94</v>
      </c>
      <c r="C17" s="27" t="s">
        <v>65</v>
      </c>
    </row>
    <row r="18" spans="1:5" ht="24.95" customHeight="1">
      <c r="A18" s="58"/>
      <c r="B18" s="61"/>
      <c r="C18" s="14" t="s">
        <v>54</v>
      </c>
      <c r="D18" s="14" t="s">
        <v>92</v>
      </c>
      <c r="E18" s="14" t="s">
        <v>93</v>
      </c>
    </row>
    <row r="19" spans="1:5" ht="44.1" customHeight="1">
      <c r="A19" s="58"/>
      <c r="B19" s="61"/>
      <c r="C19" s="15">
        <v>396</v>
      </c>
      <c r="D19" s="15">
        <v>5.2</v>
      </c>
      <c r="E19" s="15">
        <v>18.5</v>
      </c>
    </row>
    <row r="20" spans="1:5" ht="24.95" customHeight="1">
      <c r="A20" s="58"/>
      <c r="B20" s="61"/>
      <c r="C20" s="17" t="s">
        <v>96</v>
      </c>
      <c r="D20" s="17" t="s">
        <v>97</v>
      </c>
    </row>
    <row r="21" spans="1:5" ht="44.1" customHeight="1">
      <c r="A21" s="58"/>
      <c r="B21" s="62"/>
      <c r="C21" s="15">
        <v>52.1</v>
      </c>
      <c r="D21" s="15">
        <v>0.46</v>
      </c>
      <c r="E21" s="11"/>
    </row>
    <row r="22" spans="1:5" ht="42.95" customHeight="1">
      <c r="A22" s="58"/>
      <c r="B22" s="60" t="s">
        <v>183</v>
      </c>
      <c r="C22" s="14" t="s">
        <v>102</v>
      </c>
      <c r="D22" s="17" t="s">
        <v>103</v>
      </c>
      <c r="E22" s="17" t="s">
        <v>104</v>
      </c>
    </row>
    <row r="23" spans="1:5" ht="72.95" customHeight="1">
      <c r="A23" s="58"/>
      <c r="B23" s="61"/>
      <c r="C23" s="27" t="s">
        <v>101</v>
      </c>
      <c r="D23" s="15">
        <v>1</v>
      </c>
      <c r="E23" s="15">
        <v>5</v>
      </c>
    </row>
    <row r="24" spans="1:5" ht="60" customHeight="1">
      <c r="A24" s="59" t="s">
        <v>120</v>
      </c>
      <c r="B24" s="38" t="s">
        <v>170</v>
      </c>
      <c r="C24" s="29" t="s">
        <v>39</v>
      </c>
    </row>
    <row r="25" spans="1:5" ht="37.5">
      <c r="A25" s="59"/>
      <c r="B25" s="38" t="s">
        <v>118</v>
      </c>
      <c r="C25" s="27" t="s">
        <v>60</v>
      </c>
    </row>
    <row r="26" spans="1:5" ht="37.5">
      <c r="A26" s="59"/>
      <c r="B26" s="38" t="s">
        <v>119</v>
      </c>
      <c r="C26" s="27" t="s">
        <v>60</v>
      </c>
    </row>
    <row r="27" spans="1:5" ht="37.5">
      <c r="A27" s="59"/>
      <c r="B27" s="38" t="s">
        <v>121</v>
      </c>
      <c r="C27" s="27" t="s">
        <v>60</v>
      </c>
    </row>
    <row r="28" spans="1:5" ht="37.5">
      <c r="A28" s="59"/>
      <c r="B28" s="38" t="s">
        <v>122</v>
      </c>
      <c r="C28" s="27" t="s">
        <v>126</v>
      </c>
    </row>
    <row r="29" spans="1:5" ht="37.5">
      <c r="A29" s="59"/>
      <c r="B29" s="38" t="s">
        <v>123</v>
      </c>
      <c r="C29" s="28" t="s">
        <v>26</v>
      </c>
    </row>
    <row r="30" spans="1:5" ht="60" customHeight="1">
      <c r="A30" s="63"/>
      <c r="B30" s="37" t="s">
        <v>130</v>
      </c>
      <c r="C30" s="53" t="s">
        <v>131</v>
      </c>
      <c r="D30" s="53"/>
      <c r="E30" s="53"/>
    </row>
    <row r="31" spans="1:5" ht="112.5">
      <c r="A31" s="64" t="s">
        <v>154</v>
      </c>
      <c r="B31" s="37" t="s">
        <v>145</v>
      </c>
      <c r="C31" s="57" t="s">
        <v>61</v>
      </c>
      <c r="D31" s="57"/>
      <c r="E31" s="57"/>
    </row>
    <row r="32" spans="1:5" ht="37.5">
      <c r="A32" s="64"/>
      <c r="B32" s="37" t="s">
        <v>144</v>
      </c>
      <c r="C32" s="16">
        <v>180</v>
      </c>
      <c r="D32" s="13" t="s">
        <v>46</v>
      </c>
    </row>
    <row r="33" spans="1:5" ht="19.5" customHeight="1">
      <c r="A33" s="64"/>
      <c r="B33" s="65" t="s">
        <v>148</v>
      </c>
      <c r="C33" s="17" t="s">
        <v>134</v>
      </c>
      <c r="D33" s="17" t="s">
        <v>135</v>
      </c>
      <c r="E33" s="17" t="s">
        <v>136</v>
      </c>
    </row>
    <row r="34" spans="1:5" ht="153" customHeight="1">
      <c r="A34" s="64"/>
      <c r="B34" s="66"/>
      <c r="C34" s="15">
        <v>3</v>
      </c>
      <c r="D34" s="27" t="s">
        <v>42</v>
      </c>
      <c r="E34" s="15">
        <v>1</v>
      </c>
    </row>
    <row r="35" spans="1:5" ht="112.5">
      <c r="A35" s="55" t="s">
        <v>7</v>
      </c>
      <c r="B35" s="38" t="s">
        <v>139</v>
      </c>
      <c r="C35" s="27" t="s">
        <v>138</v>
      </c>
      <c r="D35" s="27" t="s">
        <v>45</v>
      </c>
    </row>
    <row r="36" spans="1:5" ht="168.75">
      <c r="A36" s="55"/>
      <c r="B36" s="38" t="s">
        <v>147</v>
      </c>
      <c r="C36" s="27" t="s">
        <v>142</v>
      </c>
      <c r="D36" s="15">
        <v>1</v>
      </c>
      <c r="E36" s="17" t="s">
        <v>46</v>
      </c>
    </row>
    <row r="37" spans="1:5" ht="131.25">
      <c r="A37" s="55"/>
      <c r="B37" s="37" t="s">
        <v>152</v>
      </c>
      <c r="C37" s="27" t="s">
        <v>45</v>
      </c>
      <c r="D37" s="15">
        <v>2</v>
      </c>
      <c r="E37" s="27" t="s">
        <v>150</v>
      </c>
    </row>
    <row r="38" spans="1:5" ht="187.5">
      <c r="A38" s="55"/>
      <c r="B38" s="37" t="s">
        <v>169</v>
      </c>
      <c r="C38" s="27" t="s">
        <v>49</v>
      </c>
      <c r="D38" s="54" t="s">
        <v>63</v>
      </c>
      <c r="E38" s="54"/>
    </row>
  </sheetData>
  <mergeCells count="17">
    <mergeCell ref="A31:A34"/>
    <mergeCell ref="C31:E31"/>
    <mergeCell ref="B33:B34"/>
    <mergeCell ref="A35:A38"/>
    <mergeCell ref="D38:E38"/>
    <mergeCell ref="A16:A23"/>
    <mergeCell ref="C16:E16"/>
    <mergeCell ref="B17:B21"/>
    <mergeCell ref="B22:B23"/>
    <mergeCell ref="A24:A30"/>
    <mergeCell ref="C30:E30"/>
    <mergeCell ref="A10:A15"/>
    <mergeCell ref="A1:E1"/>
    <mergeCell ref="C5:E5"/>
    <mergeCell ref="C6:E6"/>
    <mergeCell ref="C8:E8"/>
    <mergeCell ref="C9:E9"/>
  </mergeCells>
  <phoneticPr fontId="2"/>
  <dataValidations count="2">
    <dataValidation type="list" allowBlank="1" showInputMessage="1" showErrorMessage="1" sqref="F11" xr:uid="{C4FAB3F0-F9D0-974D-BBA3-7B258F89229F}">
      <formula1>#REF!</formula1>
    </dataValidation>
    <dataValidation type="list" allowBlank="1" showInputMessage="1" showErrorMessage="1" sqref="D34 C38" xr:uid="{D103B598-6646-DC41-9FC2-C1B66A809D4B}">
      <formula1>#REF!</formula1>
    </dataValidation>
  </dataValidations>
  <pageMargins left="0.23622047244094488" right="0.23622047244094488" top="0.55118110236220474" bottom="0.55118110236220474"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22">
        <x14:dataValidation type="list" allowBlank="1" showInputMessage="1" showErrorMessage="1" xr:uid="{2F9E518F-0BBD-2046-87C4-D8ADBC371366}">
          <x14:formula1>
            <xm:f>プルダウン項目HTML作成!$C$29:$H$29</xm:f>
          </x14:formula1>
          <xm:sqref>C29</xm:sqref>
        </x14:dataValidation>
        <x14:dataValidation type="list" allowBlank="1" showInputMessage="1" showErrorMessage="1" xr:uid="{BBA2E8F5-F491-7F4C-86AE-DD23C302ADA4}">
          <x14:formula1>
            <xm:f>プルダウン項目HTML作成!$C$27:$H$27</xm:f>
          </x14:formula1>
          <xm:sqref>C27</xm:sqref>
        </x14:dataValidation>
        <x14:dataValidation type="list" allowBlank="1" showInputMessage="1" showErrorMessage="1" xr:uid="{38A494BB-B16A-234B-B65B-A2E2CE85AF5F}">
          <x14:formula1>
            <xm:f>プルダウン項目HTML作成!$C$25:$I$25</xm:f>
          </x14:formula1>
          <xm:sqref>C25</xm:sqref>
        </x14:dataValidation>
        <x14:dataValidation type="list" allowBlank="1" showInputMessage="1" showErrorMessage="1" xr:uid="{368412ED-7DDA-EB45-BAAF-F10D24B239C9}">
          <x14:formula1>
            <xm:f>プルダウン項目HTML作成!$C$24:$I$24</xm:f>
          </x14:formula1>
          <xm:sqref>C24</xm:sqref>
        </x14:dataValidation>
        <x14:dataValidation type="list" allowBlank="1" showInputMessage="1" showErrorMessage="1" xr:uid="{E4023AAA-28F2-9949-8F49-557CDBA69982}">
          <x14:formula1>
            <xm:f>プルダウン項目HTML作成!$C$32:$H$32</xm:f>
          </x14:formula1>
          <xm:sqref>C31:E31</xm:sqref>
        </x14:dataValidation>
        <x14:dataValidation type="list" allowBlank="1" showInputMessage="1" showErrorMessage="1" xr:uid="{C93C0984-A7FA-7B41-8C84-1B43280D7B86}">
          <x14:formula1>
            <xm:f>プルダウン項目HTML作成!$K$38:$P$38</xm:f>
          </x14:formula1>
          <xm:sqref>E37</xm:sqref>
        </x14:dataValidation>
        <x14:dataValidation type="list" allowBlank="1" showInputMessage="1" showErrorMessage="1" xr:uid="{D02C6555-B010-1942-AD7A-BFD6B8764C1A}">
          <x14:formula1>
            <xm:f>プルダウン項目HTML作成!$C$26:$I$26</xm:f>
          </x14:formula1>
          <xm:sqref>C26</xm:sqref>
        </x14:dataValidation>
        <x14:dataValidation type="list" allowBlank="1" showInputMessage="1" showErrorMessage="1" xr:uid="{F5932206-5057-1A47-A7A8-8FEFDB7BA625}">
          <x14:formula1>
            <xm:f>プルダウン項目HTML作成!$C$37:$H$37</xm:f>
          </x14:formula1>
          <xm:sqref>C36</xm:sqref>
        </x14:dataValidation>
        <x14:dataValidation type="list" allowBlank="1" showInputMessage="1" showErrorMessage="1" xr:uid="{285DA83D-6C6F-FB41-8E5A-BA8C70CB8BF7}">
          <x14:formula1>
            <xm:f>プルダウン項目HTML作成!$K$12:$P$12</xm:f>
          </x14:formula1>
          <xm:sqref>E12</xm:sqref>
        </x14:dataValidation>
        <x14:dataValidation type="list" allowBlank="1" showInputMessage="1" showErrorMessage="1" xr:uid="{995DEA6E-7E93-DE4C-8323-22243273FEF6}">
          <x14:formula1>
            <xm:f>プルダウン項目HTML作成!$C$13:$H$13</xm:f>
          </x14:formula1>
          <xm:sqref>C13</xm:sqref>
        </x14:dataValidation>
        <x14:dataValidation type="list" allowBlank="1" showInputMessage="1" showErrorMessage="1" xr:uid="{7DC1716E-E263-2A4A-A3AA-508642F1E8ED}">
          <x14:formula1>
            <xm:f>プルダウン項目HTML作成!$C$14:$H$14</xm:f>
          </x14:formula1>
          <xm:sqref>C14</xm:sqref>
        </x14:dataValidation>
        <x14:dataValidation type="list" allowBlank="1" showInputMessage="1" showErrorMessage="1" xr:uid="{D9600D70-3F48-1345-9BA4-953F8605C4EB}">
          <x14:formula1>
            <xm:f>プルダウン項目HTML作成!$C$22:$H$22</xm:f>
          </x14:formula1>
          <xm:sqref>C23</xm:sqref>
        </x14:dataValidation>
        <x14:dataValidation type="list" allowBlank="1" showInputMessage="1" showErrorMessage="1" xr:uid="{809B0A80-585C-FC46-948B-B8984588C46B}">
          <x14:formula1>
            <xm:f>プルダウン項目HTML作成!$C$7:$E$7</xm:f>
          </x14:formula1>
          <xm:sqref>C7</xm:sqref>
        </x14:dataValidation>
        <x14:dataValidation type="list" allowBlank="1" showInputMessage="1" showErrorMessage="1" xr:uid="{DB01AEBB-21AA-8046-957F-53C344F77F91}">
          <x14:formula1>
            <xm:f>プルダウン項目HTML作成!$C$11:$H$11</xm:f>
          </x14:formula1>
          <xm:sqref>C11</xm:sqref>
        </x14:dataValidation>
        <x14:dataValidation type="list" allowBlank="1" showInputMessage="1" showErrorMessage="1" xr:uid="{F0AAA5F8-D1D7-0649-ABBC-11240017891E}">
          <x14:formula1>
            <xm:f>プルダウン項目HTML作成!$K$11:$P$11</xm:f>
          </x14:formula1>
          <xm:sqref>E11</xm:sqref>
        </x14:dataValidation>
        <x14:dataValidation type="list" allowBlank="1" showInputMessage="1" showErrorMessage="1" xr:uid="{663F2352-6318-A643-9F3D-F46E7E3A4BBE}">
          <x14:formula1>
            <xm:f>プルダウン項目HTML作成!$C$10:$H$10</xm:f>
          </x14:formula1>
          <xm:sqref>D10</xm:sqref>
        </x14:dataValidation>
        <x14:dataValidation type="list" allowBlank="1" showInputMessage="1" showErrorMessage="1" xr:uid="{50D9185E-5219-8E41-8C08-0D9E3A517F91}">
          <x14:formula1>
            <xm:f>プルダウン項目HTML作成!$C$12:$H$12</xm:f>
          </x14:formula1>
          <xm:sqref>C12</xm:sqref>
        </x14:dataValidation>
        <x14:dataValidation type="list" allowBlank="1" showInputMessage="1" showErrorMessage="1" xr:uid="{EC5F8677-CCEB-014D-81B6-205EDE580EED}">
          <x14:formula1>
            <xm:f>プルダウン項目HTML作成!$C$17:$D$17</xm:f>
          </x14:formula1>
          <xm:sqref>C17</xm:sqref>
        </x14:dataValidation>
        <x14:dataValidation type="list" allowBlank="1" showInputMessage="1" showErrorMessage="1" xr:uid="{AD144898-2027-B24D-BB03-A5C0BD8AEF4F}">
          <x14:formula1>
            <xm:f>プルダウン項目HTML作成!$C$28:$H$28</xm:f>
          </x14:formula1>
          <xm:sqref>C28</xm:sqref>
        </x14:dataValidation>
        <x14:dataValidation type="list" allowBlank="1" showInputMessage="1" showErrorMessage="1" xr:uid="{2A2DEA6C-AAAD-D542-ABBD-C90C9F80908B}">
          <x14:formula1>
            <xm:f>プルダウン項目HTML作成!$K$36:$P$36</xm:f>
          </x14:formula1>
          <xm:sqref>D35</xm:sqref>
        </x14:dataValidation>
        <x14:dataValidation type="list" allowBlank="1" showInputMessage="1" showErrorMessage="1" xr:uid="{508ECF12-7A57-694E-B085-F5F65B2F8B4F}">
          <x14:formula1>
            <xm:f>プルダウン項目HTML作成!$C$36:$H$36</xm:f>
          </x14:formula1>
          <xm:sqref>C35</xm:sqref>
        </x14:dataValidation>
        <x14:dataValidation type="list" allowBlank="1" showInputMessage="1" showErrorMessage="1" xr:uid="{3C5FF0CA-426E-514A-B02F-550B694E54D7}">
          <x14:formula1>
            <xm:f>プルダウン項目HTML作成!$C$38:$H$38</xm:f>
          </x14:formula1>
          <xm:sqref>C37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9F36F-9F1E-2147-A305-27C3C7358F9B}">
  <dimension ref="A1:G38"/>
  <sheetViews>
    <sheetView view="pageBreakPreview" topLeftCell="A7" zoomScaleNormal="100" zoomScaleSheetLayoutView="100" workbookViewId="0">
      <selection activeCell="Y32" sqref="Y32:Y35"/>
    </sheetView>
  </sheetViews>
  <sheetFormatPr defaultColWidth="8.6640625" defaultRowHeight="18.75"/>
  <cols>
    <col min="1" max="1" width="5.33203125" style="2" customWidth="1"/>
    <col min="2" max="2" width="51" style="7" customWidth="1"/>
    <col min="3" max="4" width="20.6640625" customWidth="1"/>
    <col min="5" max="5" width="13.33203125" customWidth="1"/>
    <col min="6" max="6" width="3.109375" customWidth="1"/>
    <col min="7" max="7" width="4.88671875" style="1" customWidth="1"/>
  </cols>
  <sheetData>
    <row r="1" spans="1:6" ht="29.1" customHeight="1">
      <c r="A1" s="51" t="s">
        <v>172</v>
      </c>
      <c r="B1" s="51"/>
      <c r="C1" s="51"/>
      <c r="D1" s="51"/>
      <c r="E1" s="51"/>
    </row>
    <row r="2" spans="1:6" ht="15.95" customHeight="1">
      <c r="A2" t="s">
        <v>173</v>
      </c>
      <c r="B2" s="26"/>
      <c r="C2" s="26"/>
      <c r="D2" s="26"/>
      <c r="E2" s="26"/>
    </row>
    <row r="3" spans="1:6">
      <c r="A3" t="s">
        <v>171</v>
      </c>
      <c r="C3" s="15" t="s">
        <v>174</v>
      </c>
      <c r="D3" s="27" t="s">
        <v>175</v>
      </c>
    </row>
    <row r="5" spans="1:6" ht="18.95" customHeight="1">
      <c r="A5" s="9"/>
      <c r="B5" s="33" t="s">
        <v>53</v>
      </c>
      <c r="C5" s="52" t="s">
        <v>55</v>
      </c>
      <c r="D5" s="52"/>
      <c r="E5" s="52"/>
    </row>
    <row r="6" spans="1:6" ht="42" customHeight="1">
      <c r="A6" s="8" t="s">
        <v>1</v>
      </c>
      <c r="B6" s="34" t="s">
        <v>74</v>
      </c>
      <c r="C6" s="53" t="s">
        <v>56</v>
      </c>
      <c r="D6" s="53"/>
      <c r="E6" s="53"/>
    </row>
    <row r="7" spans="1:6" ht="42" customHeight="1">
      <c r="A7" s="5" t="s">
        <v>2</v>
      </c>
      <c r="B7" s="35" t="s">
        <v>75</v>
      </c>
      <c r="C7" s="28" t="s">
        <v>45</v>
      </c>
    </row>
    <row r="8" spans="1:6" ht="66" customHeight="1">
      <c r="A8" s="4" t="s">
        <v>3</v>
      </c>
      <c r="B8" s="36" t="s">
        <v>164</v>
      </c>
      <c r="C8" s="54" t="s">
        <v>57</v>
      </c>
      <c r="D8" s="54"/>
      <c r="E8" s="54"/>
      <c r="F8" s="1"/>
    </row>
    <row r="9" spans="1:6" ht="66" customHeight="1">
      <c r="A9" s="4" t="s">
        <v>28</v>
      </c>
      <c r="B9" s="35" t="s">
        <v>165</v>
      </c>
      <c r="C9" s="54" t="s">
        <v>58</v>
      </c>
      <c r="D9" s="54"/>
      <c r="E9" s="54"/>
      <c r="F9" s="3"/>
    </row>
    <row r="10" spans="1:6" ht="93.75">
      <c r="A10" s="59" t="s">
        <v>108</v>
      </c>
      <c r="B10" s="37" t="s">
        <v>166</v>
      </c>
      <c r="C10" s="15">
        <v>42</v>
      </c>
      <c r="D10" s="27" t="s">
        <v>14</v>
      </c>
    </row>
    <row r="11" spans="1:6" ht="131.25">
      <c r="A11" s="59"/>
      <c r="B11" s="37" t="s">
        <v>167</v>
      </c>
      <c r="C11" s="27" t="s">
        <v>72</v>
      </c>
      <c r="D11" s="15">
        <v>3</v>
      </c>
      <c r="E11" s="27" t="s">
        <v>13</v>
      </c>
    </row>
    <row r="12" spans="1:6" ht="206.25">
      <c r="A12" s="59"/>
      <c r="B12" s="37" t="s">
        <v>168</v>
      </c>
      <c r="C12" s="27" t="s">
        <v>73</v>
      </c>
      <c r="D12" s="15">
        <v>200</v>
      </c>
      <c r="E12" s="27" t="s">
        <v>13</v>
      </c>
    </row>
    <row r="13" spans="1:6" ht="42" customHeight="1">
      <c r="A13" s="59"/>
      <c r="B13" s="37" t="s">
        <v>76</v>
      </c>
      <c r="C13" s="27" t="s">
        <v>30</v>
      </c>
    </row>
    <row r="14" spans="1:6" ht="112.5">
      <c r="A14" s="59"/>
      <c r="B14" s="37" t="s">
        <v>78</v>
      </c>
      <c r="C14" s="27" t="s">
        <v>79</v>
      </c>
      <c r="D14" s="15" t="s">
        <v>59</v>
      </c>
    </row>
    <row r="15" spans="1:6" ht="62.1" customHeight="1">
      <c r="A15" s="59"/>
      <c r="B15" s="37" t="s">
        <v>89</v>
      </c>
      <c r="C15" s="16" t="s">
        <v>59</v>
      </c>
    </row>
    <row r="16" spans="1:6" ht="72" customHeight="1">
      <c r="A16" s="58" t="s">
        <v>107</v>
      </c>
      <c r="B16" s="37" t="s">
        <v>182</v>
      </c>
      <c r="C16" s="49" t="s">
        <v>91</v>
      </c>
      <c r="D16" s="49"/>
      <c r="E16" s="49"/>
    </row>
    <row r="17" spans="1:5" ht="44.1" customHeight="1">
      <c r="A17" s="58"/>
      <c r="B17" s="60" t="s">
        <v>94</v>
      </c>
      <c r="C17" s="27" t="s">
        <v>65</v>
      </c>
    </row>
    <row r="18" spans="1:5" ht="24.95" customHeight="1">
      <c r="A18" s="58"/>
      <c r="B18" s="61"/>
      <c r="C18" s="14" t="s">
        <v>54</v>
      </c>
      <c r="D18" s="14" t="s">
        <v>92</v>
      </c>
      <c r="E18" s="14" t="s">
        <v>93</v>
      </c>
    </row>
    <row r="19" spans="1:5" ht="44.1" customHeight="1">
      <c r="A19" s="58"/>
      <c r="B19" s="61"/>
      <c r="C19" s="15">
        <v>396</v>
      </c>
      <c r="D19" s="15">
        <v>5.2</v>
      </c>
      <c r="E19" s="15">
        <v>18.5</v>
      </c>
    </row>
    <row r="20" spans="1:5" ht="24.95" customHeight="1">
      <c r="A20" s="58"/>
      <c r="B20" s="61"/>
      <c r="C20" s="17" t="s">
        <v>96</v>
      </c>
      <c r="D20" s="17" t="s">
        <v>97</v>
      </c>
    </row>
    <row r="21" spans="1:5" ht="44.1" customHeight="1">
      <c r="A21" s="58"/>
      <c r="B21" s="62"/>
      <c r="C21" s="15">
        <v>52.1</v>
      </c>
      <c r="D21" s="15">
        <v>0.46</v>
      </c>
      <c r="E21" s="11"/>
    </row>
    <row r="22" spans="1:5" ht="42.95" customHeight="1">
      <c r="A22" s="58"/>
      <c r="B22" s="60" t="s">
        <v>183</v>
      </c>
      <c r="C22" s="14" t="s">
        <v>102</v>
      </c>
      <c r="D22" s="17" t="s">
        <v>103</v>
      </c>
      <c r="E22" s="17" t="s">
        <v>104</v>
      </c>
    </row>
    <row r="23" spans="1:5" ht="72.95" customHeight="1">
      <c r="A23" s="58"/>
      <c r="B23" s="61"/>
      <c r="C23" s="27" t="s">
        <v>101</v>
      </c>
      <c r="D23" s="15">
        <v>1</v>
      </c>
      <c r="E23" s="15">
        <v>5</v>
      </c>
    </row>
    <row r="24" spans="1:5" ht="60" customHeight="1">
      <c r="A24" s="59" t="s">
        <v>120</v>
      </c>
      <c r="B24" s="38" t="s">
        <v>170</v>
      </c>
      <c r="C24" s="29" t="s">
        <v>39</v>
      </c>
    </row>
    <row r="25" spans="1:5" ht="37.5">
      <c r="A25" s="59"/>
      <c r="B25" s="38" t="s">
        <v>118</v>
      </c>
      <c r="C25" s="27" t="s">
        <v>60</v>
      </c>
    </row>
    <row r="26" spans="1:5" ht="37.5">
      <c r="A26" s="59"/>
      <c r="B26" s="38" t="s">
        <v>119</v>
      </c>
      <c r="C26" s="27" t="s">
        <v>60</v>
      </c>
    </row>
    <row r="27" spans="1:5" ht="37.5">
      <c r="A27" s="59"/>
      <c r="B27" s="38" t="s">
        <v>121</v>
      </c>
      <c r="C27" s="27" t="s">
        <v>60</v>
      </c>
    </row>
    <row r="28" spans="1:5" ht="37.5">
      <c r="A28" s="59"/>
      <c r="B28" s="38" t="s">
        <v>122</v>
      </c>
      <c r="C28" s="27" t="s">
        <v>126</v>
      </c>
    </row>
    <row r="29" spans="1:5" ht="37.5">
      <c r="A29" s="59"/>
      <c r="B29" s="38" t="s">
        <v>123</v>
      </c>
      <c r="C29" s="28" t="s">
        <v>26</v>
      </c>
    </row>
    <row r="30" spans="1:5" ht="60" customHeight="1">
      <c r="A30" s="63"/>
      <c r="B30" s="37" t="s">
        <v>130</v>
      </c>
      <c r="C30" s="53" t="s">
        <v>131</v>
      </c>
      <c r="D30" s="53"/>
      <c r="E30" s="53"/>
    </row>
    <row r="31" spans="1:5" ht="112.5">
      <c r="A31" s="64" t="s">
        <v>154</v>
      </c>
      <c r="B31" s="37" t="s">
        <v>145</v>
      </c>
      <c r="C31" s="57" t="s">
        <v>61</v>
      </c>
      <c r="D31" s="57"/>
      <c r="E31" s="57"/>
    </row>
    <row r="32" spans="1:5" ht="37.5">
      <c r="A32" s="64"/>
      <c r="B32" s="37" t="s">
        <v>144</v>
      </c>
      <c r="C32" s="16">
        <v>180</v>
      </c>
      <c r="D32" s="13" t="s">
        <v>46</v>
      </c>
    </row>
    <row r="33" spans="1:5" ht="19.5" customHeight="1">
      <c r="A33" s="64"/>
      <c r="B33" s="65" t="s">
        <v>148</v>
      </c>
      <c r="C33" s="17" t="s">
        <v>134</v>
      </c>
      <c r="D33" s="17" t="s">
        <v>135</v>
      </c>
      <c r="E33" s="17" t="s">
        <v>136</v>
      </c>
    </row>
    <row r="34" spans="1:5" ht="153" customHeight="1">
      <c r="A34" s="64"/>
      <c r="B34" s="66"/>
      <c r="C34" s="15">
        <v>3</v>
      </c>
      <c r="D34" s="27" t="s">
        <v>42</v>
      </c>
      <c r="E34" s="15">
        <v>1</v>
      </c>
    </row>
    <row r="35" spans="1:5" ht="112.5">
      <c r="A35" s="55" t="s">
        <v>7</v>
      </c>
      <c r="B35" s="38" t="s">
        <v>139</v>
      </c>
      <c r="C35" s="27" t="s">
        <v>138</v>
      </c>
      <c r="D35" s="27" t="s">
        <v>45</v>
      </c>
    </row>
    <row r="36" spans="1:5" ht="168.75">
      <c r="A36" s="55"/>
      <c r="B36" s="38" t="s">
        <v>147</v>
      </c>
      <c r="C36" s="27" t="s">
        <v>142</v>
      </c>
      <c r="D36" s="15">
        <v>1</v>
      </c>
      <c r="E36" s="17" t="s">
        <v>46</v>
      </c>
    </row>
    <row r="37" spans="1:5" ht="131.25">
      <c r="A37" s="55"/>
      <c r="B37" s="37" t="s">
        <v>152</v>
      </c>
      <c r="C37" s="27" t="s">
        <v>45</v>
      </c>
      <c r="D37" s="15">
        <v>2</v>
      </c>
      <c r="E37" s="27" t="s">
        <v>150</v>
      </c>
    </row>
    <row r="38" spans="1:5" ht="187.5">
      <c r="A38" s="55"/>
      <c r="B38" s="37" t="s">
        <v>169</v>
      </c>
      <c r="C38" s="27" t="s">
        <v>49</v>
      </c>
      <c r="D38" s="54" t="s">
        <v>63</v>
      </c>
      <c r="E38" s="54"/>
    </row>
  </sheetData>
  <mergeCells count="17">
    <mergeCell ref="A31:A34"/>
    <mergeCell ref="C31:E31"/>
    <mergeCell ref="B33:B34"/>
    <mergeCell ref="A35:A38"/>
    <mergeCell ref="D38:E38"/>
    <mergeCell ref="A16:A23"/>
    <mergeCell ref="C16:E16"/>
    <mergeCell ref="B17:B21"/>
    <mergeCell ref="B22:B23"/>
    <mergeCell ref="A24:A30"/>
    <mergeCell ref="C30:E30"/>
    <mergeCell ref="A10:A15"/>
    <mergeCell ref="A1:E1"/>
    <mergeCell ref="C5:E5"/>
    <mergeCell ref="C6:E6"/>
    <mergeCell ref="C8:E8"/>
    <mergeCell ref="C9:E9"/>
  </mergeCells>
  <phoneticPr fontId="2"/>
  <dataValidations count="2">
    <dataValidation type="list" allowBlank="1" showInputMessage="1" showErrorMessage="1" sqref="C38" xr:uid="{C2D6A096-995A-9048-85F0-9147F2486B05}">
      <formula1>#REF!</formula1>
    </dataValidation>
    <dataValidation type="list" allowBlank="1" showInputMessage="1" showErrorMessage="1" sqref="D34 F11" xr:uid="{FE746672-BCE8-8E45-8CC7-923FF06951F5}">
      <formula1>#REF!</formula1>
    </dataValidation>
  </dataValidations>
  <pageMargins left="0.23622047244094488" right="0.23622047244094488" top="0.55118110236220474" bottom="0.55118110236220474"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22">
        <x14:dataValidation type="list" allowBlank="1" showInputMessage="1" showErrorMessage="1" xr:uid="{9611D7A9-DDE3-7043-BD11-A062BD70B605}">
          <x14:formula1>
            <xm:f>プルダウン項目HTML作成!$C$38:$H$38</xm:f>
          </x14:formula1>
          <xm:sqref>C37</xm:sqref>
        </x14:dataValidation>
        <x14:dataValidation type="list" allowBlank="1" showInputMessage="1" showErrorMessage="1" xr:uid="{C9D6D798-BC35-BA46-8F9E-4A669A66F1D7}">
          <x14:formula1>
            <xm:f>プルダウン項目HTML作成!$C$36:$H$36</xm:f>
          </x14:formula1>
          <xm:sqref>C35</xm:sqref>
        </x14:dataValidation>
        <x14:dataValidation type="list" allowBlank="1" showInputMessage="1" showErrorMessage="1" xr:uid="{34E72408-CFBB-4740-8322-8C15D49353E2}">
          <x14:formula1>
            <xm:f>プルダウン項目HTML作成!$K$36:$P$36</xm:f>
          </x14:formula1>
          <xm:sqref>D35</xm:sqref>
        </x14:dataValidation>
        <x14:dataValidation type="list" allowBlank="1" showInputMessage="1" showErrorMessage="1" xr:uid="{90773F39-F133-0F46-817F-A7BC784A25A3}">
          <x14:formula1>
            <xm:f>プルダウン項目HTML作成!$C$28:$H$28</xm:f>
          </x14:formula1>
          <xm:sqref>C28</xm:sqref>
        </x14:dataValidation>
        <x14:dataValidation type="list" allowBlank="1" showInputMessage="1" showErrorMessage="1" xr:uid="{2E8F3F3B-2DA2-FD4E-B361-C5FA29EAAA76}">
          <x14:formula1>
            <xm:f>プルダウン項目HTML作成!$C$17:$D$17</xm:f>
          </x14:formula1>
          <xm:sqref>C17</xm:sqref>
        </x14:dataValidation>
        <x14:dataValidation type="list" allowBlank="1" showInputMessage="1" showErrorMessage="1" xr:uid="{FBD7017F-F877-6645-A417-43979534FE20}">
          <x14:formula1>
            <xm:f>プルダウン項目HTML作成!$C$12:$H$12</xm:f>
          </x14:formula1>
          <xm:sqref>C12</xm:sqref>
        </x14:dataValidation>
        <x14:dataValidation type="list" allowBlank="1" showInputMessage="1" showErrorMessage="1" xr:uid="{A68B3581-8300-F047-A0D6-F49D6D181911}">
          <x14:formula1>
            <xm:f>プルダウン項目HTML作成!$C$10:$H$10</xm:f>
          </x14:formula1>
          <xm:sqref>D10</xm:sqref>
        </x14:dataValidation>
        <x14:dataValidation type="list" allowBlank="1" showInputMessage="1" showErrorMessage="1" xr:uid="{81B818B9-CBA5-6E49-868E-588A04D2610B}">
          <x14:formula1>
            <xm:f>プルダウン項目HTML作成!$K$11:$P$11</xm:f>
          </x14:formula1>
          <xm:sqref>E11</xm:sqref>
        </x14:dataValidation>
        <x14:dataValidation type="list" allowBlank="1" showInputMessage="1" showErrorMessage="1" xr:uid="{9E5532E7-ECA0-1D45-B17F-CBE36850CA9F}">
          <x14:formula1>
            <xm:f>プルダウン項目HTML作成!$C$11:$H$11</xm:f>
          </x14:formula1>
          <xm:sqref>C11</xm:sqref>
        </x14:dataValidation>
        <x14:dataValidation type="list" allowBlank="1" showInputMessage="1" showErrorMessage="1" xr:uid="{98CC33B5-DD27-D448-A6A2-392DDFD10467}">
          <x14:formula1>
            <xm:f>プルダウン項目HTML作成!$C$7:$E$7</xm:f>
          </x14:formula1>
          <xm:sqref>C7</xm:sqref>
        </x14:dataValidation>
        <x14:dataValidation type="list" allowBlank="1" showInputMessage="1" showErrorMessage="1" xr:uid="{2C3544A8-11A8-C24B-9F4A-608BD0B5B25B}">
          <x14:formula1>
            <xm:f>プルダウン項目HTML作成!$C$22:$H$22</xm:f>
          </x14:formula1>
          <xm:sqref>C23</xm:sqref>
        </x14:dataValidation>
        <x14:dataValidation type="list" allowBlank="1" showInputMessage="1" showErrorMessage="1" xr:uid="{B274D0AF-14A5-C746-A6E2-F88E08614CDE}">
          <x14:formula1>
            <xm:f>プルダウン項目HTML作成!$C$14:$H$14</xm:f>
          </x14:formula1>
          <xm:sqref>C14</xm:sqref>
        </x14:dataValidation>
        <x14:dataValidation type="list" allowBlank="1" showInputMessage="1" showErrorMessage="1" xr:uid="{94FDCB4C-0A24-3E47-A1C7-D4052467E310}">
          <x14:formula1>
            <xm:f>プルダウン項目HTML作成!$C$13:$H$13</xm:f>
          </x14:formula1>
          <xm:sqref>C13</xm:sqref>
        </x14:dataValidation>
        <x14:dataValidation type="list" allowBlank="1" showInputMessage="1" showErrorMessage="1" xr:uid="{D9EBD35D-540D-534F-A979-7B095F0D81F3}">
          <x14:formula1>
            <xm:f>プルダウン項目HTML作成!$K$12:$P$12</xm:f>
          </x14:formula1>
          <xm:sqref>E12</xm:sqref>
        </x14:dataValidation>
        <x14:dataValidation type="list" allowBlank="1" showInputMessage="1" showErrorMessage="1" xr:uid="{D15BF483-6DCF-9647-B72C-AB27521E6237}">
          <x14:formula1>
            <xm:f>プルダウン項目HTML作成!$C$37:$H$37</xm:f>
          </x14:formula1>
          <xm:sqref>C36</xm:sqref>
        </x14:dataValidation>
        <x14:dataValidation type="list" allowBlank="1" showInputMessage="1" showErrorMessage="1" xr:uid="{57078D76-A099-9F40-AC55-16B98E6FFA9D}">
          <x14:formula1>
            <xm:f>プルダウン項目HTML作成!$C$26:$I$26</xm:f>
          </x14:formula1>
          <xm:sqref>C26</xm:sqref>
        </x14:dataValidation>
        <x14:dataValidation type="list" allowBlank="1" showInputMessage="1" showErrorMessage="1" xr:uid="{09FDA210-9D09-A048-AA38-91ECDAEDA162}">
          <x14:formula1>
            <xm:f>プルダウン項目HTML作成!$K$38:$P$38</xm:f>
          </x14:formula1>
          <xm:sqref>E37</xm:sqref>
        </x14:dataValidation>
        <x14:dataValidation type="list" allowBlank="1" showInputMessage="1" showErrorMessage="1" xr:uid="{40959041-A589-654C-9AFF-F98D7D29BD7E}">
          <x14:formula1>
            <xm:f>プルダウン項目HTML作成!$C$32:$H$32</xm:f>
          </x14:formula1>
          <xm:sqref>C31:E31</xm:sqref>
        </x14:dataValidation>
        <x14:dataValidation type="list" allowBlank="1" showInputMessage="1" showErrorMessage="1" xr:uid="{07419AF8-5064-F84B-A1A4-8C7219236CCF}">
          <x14:formula1>
            <xm:f>プルダウン項目HTML作成!$C$24:$I$24</xm:f>
          </x14:formula1>
          <xm:sqref>C24</xm:sqref>
        </x14:dataValidation>
        <x14:dataValidation type="list" allowBlank="1" showInputMessage="1" showErrorMessage="1" xr:uid="{6A554FDE-746C-E748-8D75-37D635DCA4C3}">
          <x14:formula1>
            <xm:f>プルダウン項目HTML作成!$C$25:$I$25</xm:f>
          </x14:formula1>
          <xm:sqref>C25</xm:sqref>
        </x14:dataValidation>
        <x14:dataValidation type="list" allowBlank="1" showInputMessage="1" showErrorMessage="1" xr:uid="{554E37FE-461A-3C49-B48C-5095A1CFD2BF}">
          <x14:formula1>
            <xm:f>プルダウン項目HTML作成!$C$27:$H$27</xm:f>
          </x14:formula1>
          <xm:sqref>C27</xm:sqref>
        </x14:dataValidation>
        <x14:dataValidation type="list" allowBlank="1" showInputMessage="1" showErrorMessage="1" xr:uid="{7EA25642-D07A-714E-8649-61AE67B8109C}">
          <x14:formula1>
            <xm:f>プルダウン項目HTML作成!$C$29:$H$29</xm:f>
          </x14:formula1>
          <xm:sqref>C29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依頼内容</vt:lpstr>
      <vt:lpstr>入力用1</vt:lpstr>
      <vt:lpstr>入力用 2</vt:lpstr>
      <vt:lpstr>入力用3</vt:lpstr>
      <vt:lpstr>入力用4</vt:lpstr>
      <vt:lpstr>入力用5</vt:lpstr>
      <vt:lpstr>入力用6</vt:lpstr>
      <vt:lpstr>入力用7</vt:lpstr>
      <vt:lpstr>入力用8</vt:lpstr>
      <vt:lpstr>入力用9</vt:lpstr>
      <vt:lpstr>入力用10</vt:lpstr>
      <vt:lpstr>プルダウン項目HTML作成</vt:lpstr>
      <vt:lpstr>CSV貼りつけ用</vt:lpstr>
      <vt:lpstr>入力用1!Print_Area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dc:creator>
  <cp:lastModifiedBy>渡邊</cp:lastModifiedBy>
  <cp:lastPrinted>2022-09-29T06:51:11Z</cp:lastPrinted>
  <dcterms:created xsi:type="dcterms:W3CDTF">2022-08-23T05:09:51Z</dcterms:created>
  <dcterms:modified xsi:type="dcterms:W3CDTF">2022-09-30T10:02:54Z</dcterms:modified>
</cp:coreProperties>
</file>