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f-fs001\拠点別共有\福島\CO関係共通（機能F、Co生技課）\工程管理S現場端末共有\CF2引っ越し\ﾃﾞｽｸﾄｯﾌﾟ\Aｼﾌﾄ\杉山\送り待ち\"/>
    </mc:Choice>
  </mc:AlternateContent>
  <xr:revisionPtr revIDLastSave="0" documentId="13_ncr:1_{FDE10E24-6633-4B41-9299-DE80A6C2E714}" xr6:coauthVersionLast="47" xr6:coauthVersionMax="47" xr10:uidLastSave="{00000000-0000-0000-0000-000000000000}"/>
  <bookViews>
    <workbookView xWindow="-108" yWindow="-108" windowWidth="23256" windowHeight="12456" xr2:uid="{482A96E7-A445-4553-922F-E36F0E98458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6" i="2" l="1"/>
  <c r="AA5" i="2"/>
  <c r="AA4" i="2"/>
  <c r="AA3" i="2"/>
  <c r="Z6" i="2"/>
  <c r="Z5" i="2"/>
  <c r="Z4" i="2"/>
  <c r="Z3" i="2"/>
  <c r="N55" i="2"/>
  <c r="V6" i="2" s="1"/>
  <c r="O55" i="2"/>
  <c r="W6" i="2" s="1"/>
  <c r="P55" i="2"/>
  <c r="X6" i="2" s="1"/>
  <c r="Q55" i="2"/>
  <c r="Y6" i="2" s="1"/>
  <c r="R55" i="2"/>
  <c r="S55" i="2"/>
  <c r="O48" i="2"/>
  <c r="W5" i="2" s="1"/>
  <c r="P48" i="2"/>
  <c r="X5" i="2" s="1"/>
  <c r="Q48" i="2"/>
  <c r="Y5" i="2" s="1"/>
  <c r="R48" i="2"/>
  <c r="S48" i="2"/>
  <c r="N48" i="2"/>
  <c r="V5" i="2" s="1"/>
  <c r="O25" i="2"/>
  <c r="W4" i="2" s="1"/>
  <c r="P25" i="2"/>
  <c r="X4" i="2" s="1"/>
  <c r="Q25" i="2"/>
  <c r="Y4" i="2" s="1"/>
  <c r="R25" i="2"/>
  <c r="S25" i="2"/>
  <c r="N25" i="2"/>
  <c r="V4" i="2" s="1"/>
  <c r="O8" i="2"/>
  <c r="W3" i="2" s="1"/>
  <c r="P8" i="2"/>
  <c r="X3" i="2" s="1"/>
  <c r="Q8" i="2"/>
  <c r="Y3" i="2" s="1"/>
  <c r="R8" i="2"/>
  <c r="S8" i="2"/>
  <c r="N8" i="2"/>
  <c r="V3" i="2" s="1"/>
  <c r="L8" i="2"/>
  <c r="G49" i="1"/>
  <c r="G51" i="1" s="1"/>
  <c r="H49" i="1"/>
  <c r="I49" i="1"/>
  <c r="I51" i="1" s="1"/>
  <c r="J49" i="1"/>
  <c r="K49" i="1"/>
  <c r="F49" i="1"/>
  <c r="J48" i="1"/>
  <c r="G48" i="1"/>
  <c r="H48" i="1"/>
  <c r="I48" i="1"/>
  <c r="K48" i="1"/>
  <c r="F48" i="1"/>
  <c r="J51" i="1" l="1"/>
  <c r="H51" i="1"/>
  <c r="J50" i="1"/>
  <c r="K51" i="1"/>
  <c r="I50" i="1"/>
  <c r="G50" i="1"/>
  <c r="H50" i="1"/>
  <c r="F51" i="1"/>
  <c r="K50" i="1"/>
  <c r="F50" i="1"/>
</calcChain>
</file>

<file path=xl/sharedStrings.xml><?xml version="1.0" encoding="utf-8"?>
<sst xmlns="http://schemas.openxmlformats.org/spreadsheetml/2006/main" count="231" uniqueCount="68">
  <si>
    <t>マシン</t>
    <phoneticPr fontId="1"/>
  </si>
  <si>
    <t>年齢</t>
    <rPh sb="0" eb="2">
      <t>ネンレイ</t>
    </rPh>
    <phoneticPr fontId="1"/>
  </si>
  <si>
    <t>診断者</t>
    <rPh sb="0" eb="2">
      <t>シンダン</t>
    </rPh>
    <rPh sb="2" eb="3">
      <t>シャ</t>
    </rPh>
    <phoneticPr fontId="1"/>
  </si>
  <si>
    <t>自己中心的</t>
  </si>
  <si>
    <t>ながら</t>
  </si>
  <si>
    <t>注意力不足</t>
  </si>
  <si>
    <t>自信不足</t>
  </si>
  <si>
    <t>慎重さ</t>
  </si>
  <si>
    <t>強引</t>
  </si>
  <si>
    <t>ＣＦ２</t>
    <phoneticPr fontId="1"/>
  </si>
  <si>
    <t>益子</t>
    <rPh sb="0" eb="2">
      <t>マスコ</t>
    </rPh>
    <phoneticPr fontId="1"/>
  </si>
  <si>
    <t>塩田</t>
    <rPh sb="0" eb="2">
      <t>シオタ</t>
    </rPh>
    <phoneticPr fontId="1"/>
  </si>
  <si>
    <t>岩瀬（良）</t>
    <rPh sb="0" eb="2">
      <t>イワセ</t>
    </rPh>
    <rPh sb="3" eb="4">
      <t>リョウ</t>
    </rPh>
    <phoneticPr fontId="1"/>
  </si>
  <si>
    <t>小林（剛）</t>
    <rPh sb="0" eb="2">
      <t>コバヤシ</t>
    </rPh>
    <rPh sb="3" eb="4">
      <t>ゴウ</t>
    </rPh>
    <phoneticPr fontId="1"/>
  </si>
  <si>
    <t>真壁</t>
    <rPh sb="0" eb="2">
      <t>マカベ</t>
    </rPh>
    <phoneticPr fontId="1"/>
  </si>
  <si>
    <t>相馬</t>
    <rPh sb="0" eb="2">
      <t>ソウマ</t>
    </rPh>
    <phoneticPr fontId="1"/>
  </si>
  <si>
    <t>大河原</t>
    <rPh sb="0" eb="3">
      <t>オオガワラ</t>
    </rPh>
    <phoneticPr fontId="1"/>
  </si>
  <si>
    <t>長谷部</t>
    <rPh sb="0" eb="3">
      <t>ハセベ</t>
    </rPh>
    <phoneticPr fontId="1"/>
  </si>
  <si>
    <t>小林（綾）</t>
    <rPh sb="0" eb="2">
      <t>コバヤシ</t>
    </rPh>
    <rPh sb="3" eb="4">
      <t>リョウ</t>
    </rPh>
    <phoneticPr fontId="1"/>
  </si>
  <si>
    <t>ＣＦ３．４</t>
    <phoneticPr fontId="1"/>
  </si>
  <si>
    <t>吉田（知）</t>
    <rPh sb="0" eb="2">
      <t>ヨシダ</t>
    </rPh>
    <rPh sb="3" eb="4">
      <t>トモ</t>
    </rPh>
    <phoneticPr fontId="1"/>
  </si>
  <si>
    <t>山口</t>
    <rPh sb="0" eb="2">
      <t>ヤマグチ</t>
    </rPh>
    <phoneticPr fontId="1"/>
  </si>
  <si>
    <t>渋谷</t>
    <rPh sb="0" eb="2">
      <t>シブヤ</t>
    </rPh>
    <phoneticPr fontId="1"/>
  </si>
  <si>
    <t>松川</t>
    <rPh sb="0" eb="2">
      <t>マツカワ</t>
    </rPh>
    <phoneticPr fontId="1"/>
  </si>
  <si>
    <t>水野</t>
    <rPh sb="0" eb="2">
      <t>ミズノ</t>
    </rPh>
    <phoneticPr fontId="1"/>
  </si>
  <si>
    <t>石井</t>
    <rPh sb="0" eb="2">
      <t>イシイ</t>
    </rPh>
    <phoneticPr fontId="1"/>
  </si>
  <si>
    <t>ＣＦ５</t>
    <phoneticPr fontId="1"/>
  </si>
  <si>
    <t>安藤</t>
    <rPh sb="0" eb="2">
      <t>アンドウ</t>
    </rPh>
    <phoneticPr fontId="1"/>
  </si>
  <si>
    <t>小原</t>
    <rPh sb="0" eb="2">
      <t>コハラ</t>
    </rPh>
    <phoneticPr fontId="1"/>
  </si>
  <si>
    <t>大川戸</t>
    <rPh sb="0" eb="3">
      <t>オオカワド</t>
    </rPh>
    <phoneticPr fontId="1"/>
  </si>
  <si>
    <t>猪越</t>
    <rPh sb="0" eb="2">
      <t>イノコシ</t>
    </rPh>
    <phoneticPr fontId="1"/>
  </si>
  <si>
    <t>渡辺（圭）</t>
    <rPh sb="0" eb="2">
      <t>ワタナベ</t>
    </rPh>
    <rPh sb="3" eb="4">
      <t>ケイ</t>
    </rPh>
    <phoneticPr fontId="1"/>
  </si>
  <si>
    <t>矢沢</t>
    <rPh sb="0" eb="2">
      <t>ヤザワ</t>
    </rPh>
    <phoneticPr fontId="1"/>
  </si>
  <si>
    <t>スリッター</t>
    <phoneticPr fontId="1"/>
  </si>
  <si>
    <t>伊藤</t>
    <rPh sb="0" eb="2">
      <t>イトウ</t>
    </rPh>
    <phoneticPr fontId="1"/>
  </si>
  <si>
    <t>岩瀬</t>
    <rPh sb="0" eb="2">
      <t>イワセ</t>
    </rPh>
    <phoneticPr fontId="1"/>
  </si>
  <si>
    <t>橋本(和）</t>
    <rPh sb="0" eb="2">
      <t>ハシモト</t>
    </rPh>
    <rPh sb="3" eb="4">
      <t>カズ</t>
    </rPh>
    <phoneticPr fontId="1"/>
  </si>
  <si>
    <t>金澤</t>
    <rPh sb="0" eb="2">
      <t>カナザワ</t>
    </rPh>
    <phoneticPr fontId="1"/>
  </si>
  <si>
    <t>佐藤</t>
    <rPh sb="0" eb="2">
      <t>サトウ</t>
    </rPh>
    <phoneticPr fontId="1"/>
  </si>
  <si>
    <t>小泉</t>
    <rPh sb="0" eb="2">
      <t>コイズミ</t>
    </rPh>
    <phoneticPr fontId="1"/>
  </si>
  <si>
    <t>杉山（由）</t>
    <rPh sb="0" eb="2">
      <t>スギヤマ</t>
    </rPh>
    <rPh sb="3" eb="4">
      <t>ヨシ</t>
    </rPh>
    <phoneticPr fontId="1"/>
  </si>
  <si>
    <t>牧野</t>
    <rPh sb="0" eb="2">
      <t>マキノ</t>
    </rPh>
    <phoneticPr fontId="1"/>
  </si>
  <si>
    <t>和田</t>
    <rPh sb="0" eb="2">
      <t>ワダ</t>
    </rPh>
    <phoneticPr fontId="1"/>
  </si>
  <si>
    <t>日勤</t>
    <rPh sb="0" eb="2">
      <t>ニッキン</t>
    </rPh>
    <phoneticPr fontId="1"/>
  </si>
  <si>
    <t>藤田</t>
    <rPh sb="0" eb="2">
      <t>フジタ</t>
    </rPh>
    <phoneticPr fontId="1"/>
  </si>
  <si>
    <t>遠藤（康）</t>
    <rPh sb="0" eb="2">
      <t>エンドウ</t>
    </rPh>
    <rPh sb="3" eb="4">
      <t>ヤス</t>
    </rPh>
    <phoneticPr fontId="1"/>
  </si>
  <si>
    <t>橋本(直）</t>
    <rPh sb="0" eb="2">
      <t>ハシモト</t>
    </rPh>
    <rPh sb="3" eb="4">
      <t>ナオ</t>
    </rPh>
    <phoneticPr fontId="1"/>
  </si>
  <si>
    <t>志村</t>
    <rPh sb="0" eb="2">
      <t>シムラ</t>
    </rPh>
    <phoneticPr fontId="1"/>
  </si>
  <si>
    <t>上田（友）</t>
    <rPh sb="0" eb="2">
      <t>ウエタ</t>
    </rPh>
    <rPh sb="3" eb="4">
      <t>トモ</t>
    </rPh>
    <phoneticPr fontId="1"/>
  </si>
  <si>
    <t>上田（裕）</t>
    <rPh sb="0" eb="2">
      <t>ウエタ</t>
    </rPh>
    <rPh sb="3" eb="4">
      <t>ユウ</t>
    </rPh>
    <phoneticPr fontId="1"/>
  </si>
  <si>
    <t>草野</t>
    <rPh sb="0" eb="2">
      <t>クサノ</t>
    </rPh>
    <phoneticPr fontId="1"/>
  </si>
  <si>
    <t>渡辺（真）</t>
    <rPh sb="0" eb="2">
      <t>ワタナベ</t>
    </rPh>
    <rPh sb="3" eb="4">
      <t>シン</t>
    </rPh>
    <phoneticPr fontId="1"/>
  </si>
  <si>
    <t>鈴木</t>
    <rPh sb="0" eb="2">
      <t>スズキ</t>
    </rPh>
    <phoneticPr fontId="1"/>
  </si>
  <si>
    <t>生技</t>
    <rPh sb="0" eb="2">
      <t>セイギ</t>
    </rPh>
    <phoneticPr fontId="1"/>
  </si>
  <si>
    <t>田村</t>
    <rPh sb="0" eb="2">
      <t>タムラ</t>
    </rPh>
    <phoneticPr fontId="1"/>
  </si>
  <si>
    <t>中尾</t>
    <rPh sb="0" eb="2">
      <t>ナカオ</t>
    </rPh>
    <phoneticPr fontId="1"/>
  </si>
  <si>
    <t>山田</t>
    <rPh sb="0" eb="2">
      <t>ヤマダ</t>
    </rPh>
    <phoneticPr fontId="1"/>
  </si>
  <si>
    <t>村越</t>
    <rPh sb="0" eb="2">
      <t>ムラコシ</t>
    </rPh>
    <phoneticPr fontId="1"/>
  </si>
  <si>
    <t>遠藤（謙）</t>
    <rPh sb="0" eb="2">
      <t>エンドウ</t>
    </rPh>
    <rPh sb="3" eb="4">
      <t>ケン</t>
    </rPh>
    <phoneticPr fontId="1"/>
  </si>
  <si>
    <t>吉田(和）</t>
    <rPh sb="0" eb="2">
      <t>ヨシダ</t>
    </rPh>
    <rPh sb="3" eb="4">
      <t>カズ</t>
    </rPh>
    <phoneticPr fontId="1"/>
  </si>
  <si>
    <t>診断種別</t>
  </si>
  <si>
    <t>事故・違反傾向の判定</t>
  </si>
  <si>
    <t>◯が多いほど悪い</t>
  </si>
  <si>
    <t>◯が多いほど良い</t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</si>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</sst>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252525"/>
      <name val="ＭＳ Ｐゴシック"/>
      <family val="3"/>
      <charset val="128"/>
    </font>
    <font>
      <b/>
      <sz val="16"/>
      <color rgb="FF252525"/>
      <name val="Arial"/>
      <family val="2"/>
    </font>
    <font>
      <sz val="16"/>
      <color rgb="FF252525"/>
      <name val="Arial"/>
      <family val="2"/>
    </font>
    <font>
      <sz val="11"/>
      <color theme="1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8" borderId="7" xfId="0" applyFont="1" applyFill="1" applyBorder="1">
      <alignment vertical="center"/>
    </xf>
    <xf numFmtId="0" fontId="2" fillId="8" borderId="8" xfId="0" applyFont="1" applyFill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8" borderId="15" xfId="0" applyFont="1" applyFill="1" applyBorder="1">
      <alignment vertical="center"/>
    </xf>
    <xf numFmtId="0" fontId="2" fillId="8" borderId="16" xfId="0" applyFont="1" applyFill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9" fontId="0" fillId="0" borderId="0" xfId="1" applyFo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vertical="center" wrapText="1"/>
    </xf>
    <xf numFmtId="9" fontId="0" fillId="0" borderId="7" xfId="1" applyFont="1" applyBorder="1">
      <alignment vertical="center"/>
    </xf>
    <xf numFmtId="0" fontId="2" fillId="0" borderId="0" xfId="0" applyFont="1" applyBorder="1">
      <alignment vertical="center"/>
    </xf>
    <xf numFmtId="0" fontId="2" fillId="8" borderId="0" xfId="0" applyFont="1" applyFill="1" applyBorder="1">
      <alignment vertical="center"/>
    </xf>
    <xf numFmtId="9" fontId="0" fillId="0" borderId="0" xfId="1" applyNumberFormat="1" applyFont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>
      <alignment vertical="center"/>
    </xf>
    <xf numFmtId="9" fontId="0" fillId="0" borderId="0" xfId="0" applyNumberFormat="1" applyFill="1" applyBorder="1">
      <alignment vertical="center"/>
    </xf>
    <xf numFmtId="9" fontId="0" fillId="0" borderId="0" xfId="0" applyNumberFormat="1" applyFill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232871277427188E-4"/>
          <c:y val="5.2270000469669994E-2"/>
          <c:w val="0.99178294861902594"/>
          <c:h val="0.932917129813465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Sheet1!$F$57</c:f>
              <c:strCache>
                <c:ptCount val="1"/>
                <c:pt idx="0">
                  <c:v>ながら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Sheet1!$F$58</c:f>
              <c:numCache>
                <c:formatCode>0%</c:formatCode>
                <c:ptCount val="1"/>
                <c:pt idx="0">
                  <c:v>0.44390243902439025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A6-4D11-ABC3-FB33B9BBDE68}"/>
            </c:ext>
          </c:extLst>
        </c:ser>
        <c:ser>
          <c:idx val="1"/>
          <c:order val="1"/>
          <c:tx>
            <c:strRef>
              <c:f>Sheet1!$G$57</c:f>
              <c:strCache>
                <c:ptCount val="1"/>
                <c:pt idx="0">
                  <c:v>自己中心的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Sheet1!$G$58</c:f>
              <c:numCache>
                <c:formatCode>0%</c:formatCode>
                <c:ptCount val="1"/>
                <c:pt idx="0">
                  <c:v>0.21951219512195122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A6-4D11-ABC3-FB33B9BBDE68}"/>
            </c:ext>
          </c:extLst>
        </c:ser>
        <c:ser>
          <c:idx val="2"/>
          <c:order val="2"/>
          <c:tx>
            <c:strRef>
              <c:f>Sheet1!$H$57</c:f>
              <c:strCache>
                <c:ptCount val="1"/>
                <c:pt idx="0">
                  <c:v>強引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Sheet1!$H$58</c:f>
              <c:numCache>
                <c:formatCode>0%</c:formatCode>
                <c:ptCount val="1"/>
                <c:pt idx="0">
                  <c:v>0.20487804878048779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A6-4D11-ABC3-FB33B9BBDE68}"/>
            </c:ext>
          </c:extLst>
        </c:ser>
        <c:ser>
          <c:idx val="3"/>
          <c:order val="3"/>
          <c:tx>
            <c:strRef>
              <c:f>Sheet1!$I$57</c:f>
              <c:strCache>
                <c:ptCount val="1"/>
                <c:pt idx="0">
                  <c:v>注意力不足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Sheet1!$I$58</c:f>
              <c:numCache>
                <c:formatCode>0%</c:formatCode>
                <c:ptCount val="1"/>
                <c:pt idx="0">
                  <c:v>0.15609756097560976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A6-4D11-ABC3-FB33B9BBDE68}"/>
            </c:ext>
          </c:extLst>
        </c:ser>
        <c:ser>
          <c:idx val="4"/>
          <c:order val="4"/>
          <c:tx>
            <c:strRef>
              <c:f>Sheet1!$J$57</c:f>
              <c:strCache>
                <c:ptCount val="1"/>
                <c:pt idx="0">
                  <c:v>自信不足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Sheet1!$J$58</c:f>
              <c:numCache>
                <c:formatCode>0%</c:formatCode>
                <c:ptCount val="1"/>
                <c:pt idx="0">
                  <c:v>0.11707317073170732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A6-4D11-ABC3-FB33B9BBDE68}"/>
            </c:ext>
          </c:extLst>
        </c:ser>
        <c:ser>
          <c:idx val="5"/>
          <c:order val="5"/>
          <c:tx>
            <c:strRef>
              <c:f>Sheet1!$K$57</c:f>
              <c:strCache>
                <c:ptCount val="1"/>
                <c:pt idx="0">
                  <c:v>慎重さ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3E2E6EE-C5FC-416E-B23E-57003180B2BF}" type="VALUE">
                      <a:rPr lang="en-US" altLang="ja-JP" sz="1600"/>
                      <a:pPr/>
                      <a:t>[値]</a:t>
                    </a:fld>
                    <a:endParaRPr lang="ja-JP" alt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41A6-4D11-ABC3-FB33B9BBDE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Sheet1!$K$58</c:f>
              <c:numCache>
                <c:formatCode>0%</c:formatCode>
                <c:ptCount val="1"/>
                <c:pt idx="0">
                  <c:v>0.69268292682926824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A6-4D11-ABC3-FB33B9BBDE6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781783864"/>
        <c:axId val="781779928"/>
      </c:barChart>
      <c:catAx>
        <c:axId val="78178386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81779928"/>
        <c:crosses val="autoZero"/>
        <c:auto val="1"/>
        <c:lblAlgn val="ctr"/>
        <c:lblOffset val="100"/>
        <c:noMultiLvlLbl val="0"/>
      </c:catAx>
      <c:valAx>
        <c:axId val="781779928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781783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Sheet2!$U$3</c:f>
              <c:strCache>
                <c:ptCount val="1"/>
                <c:pt idx="0">
                  <c:v>20代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Sheet2!$V$2:$AA$2</c:f>
              <c:strCache>
                <c:ptCount val="6"/>
                <c:pt idx="0">
                  <c:v>自己中心的</c:v>
                </c:pt>
                <c:pt idx="1">
                  <c:v>ながら</c:v>
                </c:pt>
                <c:pt idx="2">
                  <c:v>注意力不足</c:v>
                </c:pt>
                <c:pt idx="3">
                  <c:v>自信不足</c:v>
                </c:pt>
                <c:pt idx="4">
                  <c:v>強引</c:v>
                </c:pt>
                <c:pt idx="5">
                  <c:v>慎重さ</c:v>
                </c:pt>
              </c:strCache>
            </c:strRef>
          </c:cat>
          <c:val>
            <c:numRef>
              <c:f>Sheet2!$V$3:$AA$3</c:f>
              <c:numCache>
                <c:formatCode>0%</c:formatCode>
                <c:ptCount val="6"/>
                <c:pt idx="0">
                  <c:v>0.24</c:v>
                </c:pt>
                <c:pt idx="1">
                  <c:v>0.56000000000000005</c:v>
                </c:pt>
                <c:pt idx="2">
                  <c:v>0.2</c:v>
                </c:pt>
                <c:pt idx="3">
                  <c:v>0.08</c:v>
                </c:pt>
                <c:pt idx="4">
                  <c:v>0.28000000000000003</c:v>
                </c:pt>
                <c:pt idx="5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0B-43E1-B1F0-4DA811D8444C}"/>
            </c:ext>
          </c:extLst>
        </c:ser>
        <c:ser>
          <c:idx val="1"/>
          <c:order val="1"/>
          <c:tx>
            <c:strRef>
              <c:f>Sheet2!$U$4</c:f>
              <c:strCache>
                <c:ptCount val="1"/>
                <c:pt idx="0">
                  <c:v>30代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Sheet2!$V$2:$AA$2</c:f>
              <c:strCache>
                <c:ptCount val="6"/>
                <c:pt idx="0">
                  <c:v>自己中心的</c:v>
                </c:pt>
                <c:pt idx="1">
                  <c:v>ながら</c:v>
                </c:pt>
                <c:pt idx="2">
                  <c:v>注意力不足</c:v>
                </c:pt>
                <c:pt idx="3">
                  <c:v>自信不足</c:v>
                </c:pt>
                <c:pt idx="4">
                  <c:v>強引</c:v>
                </c:pt>
                <c:pt idx="5">
                  <c:v>慎重さ</c:v>
                </c:pt>
              </c:strCache>
            </c:strRef>
          </c:cat>
          <c:val>
            <c:numRef>
              <c:f>Sheet2!$V$4:$AA$4</c:f>
              <c:numCache>
                <c:formatCode>0%</c:formatCode>
                <c:ptCount val="6"/>
                <c:pt idx="0">
                  <c:v>0.22857142857142856</c:v>
                </c:pt>
                <c:pt idx="1">
                  <c:v>0.45714285714285713</c:v>
                </c:pt>
                <c:pt idx="2">
                  <c:v>0.18571428571428572</c:v>
                </c:pt>
                <c:pt idx="3">
                  <c:v>0.12857142857142856</c:v>
                </c:pt>
                <c:pt idx="4">
                  <c:v>0.2</c:v>
                </c:pt>
                <c:pt idx="5">
                  <c:v>0.65714285714285714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0B-43E1-B1F0-4DA811D8444C}"/>
            </c:ext>
          </c:extLst>
        </c:ser>
        <c:ser>
          <c:idx val="2"/>
          <c:order val="2"/>
          <c:tx>
            <c:strRef>
              <c:f>Sheet2!$U$5</c:f>
              <c:strCache>
                <c:ptCount val="1"/>
                <c:pt idx="0">
                  <c:v>40代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Sheet2!$V$2:$AA$2</c:f>
              <c:strCache>
                <c:ptCount val="6"/>
                <c:pt idx="0">
                  <c:v>自己中心的</c:v>
                </c:pt>
                <c:pt idx="1">
                  <c:v>ながら</c:v>
                </c:pt>
                <c:pt idx="2">
                  <c:v>注意力不足</c:v>
                </c:pt>
                <c:pt idx="3">
                  <c:v>自信不足</c:v>
                </c:pt>
                <c:pt idx="4">
                  <c:v>強引</c:v>
                </c:pt>
                <c:pt idx="5">
                  <c:v>慎重さ</c:v>
                </c:pt>
              </c:strCache>
            </c:strRef>
          </c:cat>
          <c:val>
            <c:numRef>
              <c:f>Sheet2!$V$5:$AA$5</c:f>
              <c:numCache>
                <c:formatCode>0%</c:formatCode>
                <c:ptCount val="6"/>
                <c:pt idx="0">
                  <c:v>0.22352941176470589</c:v>
                </c:pt>
                <c:pt idx="1">
                  <c:v>0.42352941176470588</c:v>
                </c:pt>
                <c:pt idx="2">
                  <c:v>0.15294117647058825</c:v>
                </c:pt>
                <c:pt idx="3">
                  <c:v>0.14117647058823529</c:v>
                </c:pt>
                <c:pt idx="4">
                  <c:v>0.21176470588235294</c:v>
                </c:pt>
                <c:pt idx="5">
                  <c:v>0.71764705882352942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0B-43E1-B1F0-4DA811D8444C}"/>
            </c:ext>
          </c:extLst>
        </c:ser>
        <c:ser>
          <c:idx val="3"/>
          <c:order val="3"/>
          <c:tx>
            <c:strRef>
              <c:f>Sheet2!$U$6</c:f>
              <c:strCache>
                <c:ptCount val="1"/>
                <c:pt idx="0">
                  <c:v>50代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Sheet2!$V$2:$AA$2</c:f>
              <c:strCache>
                <c:ptCount val="6"/>
                <c:pt idx="0">
                  <c:v>自己中心的</c:v>
                </c:pt>
                <c:pt idx="1">
                  <c:v>ながら</c:v>
                </c:pt>
                <c:pt idx="2">
                  <c:v>注意力不足</c:v>
                </c:pt>
                <c:pt idx="3">
                  <c:v>自信不足</c:v>
                </c:pt>
                <c:pt idx="4">
                  <c:v>強引</c:v>
                </c:pt>
                <c:pt idx="5">
                  <c:v>慎重さ</c:v>
                </c:pt>
              </c:strCache>
            </c:strRef>
          </c:cat>
          <c:val>
            <c:numRef>
              <c:f>Sheet2!$V$6:$AA$6</c:f>
              <c:numCache>
                <c:formatCode>0%</c:formatCode>
                <c:ptCount val="6"/>
                <c:pt idx="0">
                  <c:v>0.26666666666666666</c:v>
                </c:pt>
                <c:pt idx="1">
                  <c:v>0.4</c:v>
                </c:pt>
                <c:pt idx="2">
                  <c:v>6.6666666666666666E-2</c:v>
                </c:pt>
                <c:pt idx="3">
                  <c:v>0</c:v>
                </c:pt>
                <c:pt idx="4">
                  <c:v>0.13333333333333333</c:v>
                </c:pt>
                <c:pt idx="5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0B-43E1-B1F0-4DA811D84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5109920"/>
        <c:axId val="865110248"/>
      </c:barChart>
      <c:catAx>
        <c:axId val="86510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65110248"/>
        <c:crosses val="autoZero"/>
        <c:auto val="1"/>
        <c:lblAlgn val="ctr"/>
        <c:lblOffset val="100"/>
        <c:noMultiLvlLbl val="0"/>
      </c:catAx>
      <c:valAx>
        <c:axId val="865110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6510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161419</xdr:colOff>
      <xdr:row>10</xdr:row>
      <xdr:rowOff>5286</xdr:rowOff>
    </xdr:from>
    <xdr:to>
      <xdr:col>15</xdr:col>
      <xdr:colOff>631993</xdr:colOff>
      <xdr:row>28</xdr:row>
      <xdr:rowOff>162195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EC84A79C-B13B-4CD2-981A-E7A57E031D3F}"/>
            </a:ext>
          </a:extLst>
        </xdr:cNvPr>
        <xdr:cNvGrpSpPr/>
      </xdr:nvGrpSpPr>
      <xdr:grpSpPr>
        <a:xfrm>
          <a:off x="8185746" y="2509000"/>
          <a:ext cx="6449941" cy="4215726"/>
          <a:chOff x="7828073" y="2625634"/>
          <a:chExt cx="6449941" cy="4215726"/>
        </a:xfrm>
      </xdr:grpSpPr>
      <xdr:graphicFrame macro="">
        <xdr:nvGraphicFramePr>
          <xdr:cNvPr id="5" name="グラフ 4">
            <a:extLst>
              <a:ext uri="{FF2B5EF4-FFF2-40B4-BE49-F238E27FC236}">
                <a16:creationId xmlns:a16="http://schemas.microsoft.com/office/drawing/2014/main" id="{323F64F6-D1BF-4AFE-ADFB-E35237D7CE53}"/>
              </a:ext>
            </a:extLst>
          </xdr:cNvPr>
          <xdr:cNvGraphicFramePr/>
        </xdr:nvGraphicFramePr>
        <xdr:xfrm>
          <a:off x="7828073" y="2625634"/>
          <a:ext cx="6449941" cy="421572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4663BDC2-4FB3-481C-B004-BEF4AE6AD69E}"/>
              </a:ext>
            </a:extLst>
          </xdr:cNvPr>
          <xdr:cNvSpPr txBox="1"/>
        </xdr:nvSpPr>
        <xdr:spPr>
          <a:xfrm>
            <a:off x="12717158" y="4143103"/>
            <a:ext cx="877163" cy="4785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chemeClr val="bg1"/>
                </a:solidFill>
              </a:rPr>
              <a:t>慎重さ</a:t>
            </a: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1E5EF166-A317-49EE-9FB1-4A0ED0629BFE}"/>
              </a:ext>
            </a:extLst>
          </xdr:cNvPr>
          <xdr:cNvSpPr txBox="1"/>
        </xdr:nvSpPr>
        <xdr:spPr>
          <a:xfrm>
            <a:off x="11271380" y="4003295"/>
            <a:ext cx="646331" cy="4785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chemeClr val="bg1"/>
                </a:solidFill>
              </a:rPr>
              <a:t>強引</a:t>
            </a:r>
            <a:endParaRPr kumimoji="1" lang="ja-JP" altLang="en-US" sz="1100" b="1">
              <a:solidFill>
                <a:schemeClr val="bg1"/>
              </a:solidFill>
            </a:endParaRP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370E9E80-2311-40D2-84A2-817B543239C8}"/>
              </a:ext>
            </a:extLst>
          </xdr:cNvPr>
          <xdr:cNvSpPr txBox="1"/>
        </xdr:nvSpPr>
        <xdr:spPr>
          <a:xfrm>
            <a:off x="10777640" y="3791183"/>
            <a:ext cx="646331" cy="8648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chemeClr val="bg1"/>
                </a:solidFill>
              </a:rPr>
              <a:t>自信</a:t>
            </a:r>
            <a:endParaRPr kumimoji="1" lang="en-US" altLang="ja-JP" sz="1800" b="1">
              <a:solidFill>
                <a:schemeClr val="bg1"/>
              </a:solidFill>
            </a:endParaRPr>
          </a:p>
          <a:p>
            <a:r>
              <a:rPr kumimoji="1" lang="ja-JP" altLang="en-US" sz="1800" b="1">
                <a:solidFill>
                  <a:schemeClr val="bg1"/>
                </a:solidFill>
              </a:rPr>
              <a:t>不足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CF2D4A45-4437-4A20-9F4D-5A5EFC766A42}"/>
              </a:ext>
            </a:extLst>
          </xdr:cNvPr>
          <xdr:cNvSpPr txBox="1"/>
        </xdr:nvSpPr>
        <xdr:spPr>
          <a:xfrm>
            <a:off x="10060581" y="3791027"/>
            <a:ext cx="877163" cy="8648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chemeClr val="bg1"/>
                </a:solidFill>
              </a:rPr>
              <a:t>注意力</a:t>
            </a:r>
            <a:endParaRPr kumimoji="1" lang="en-US" altLang="ja-JP" sz="1800" b="1">
              <a:solidFill>
                <a:schemeClr val="bg1"/>
              </a:solidFill>
            </a:endParaRPr>
          </a:p>
          <a:p>
            <a:r>
              <a:rPr kumimoji="1" lang="ja-JP" altLang="en-US" sz="1800" b="1" baseline="0">
                <a:solidFill>
                  <a:schemeClr val="bg1"/>
                </a:solidFill>
              </a:rPr>
              <a:t>  </a:t>
            </a:r>
            <a:r>
              <a:rPr kumimoji="1" lang="ja-JP" altLang="en-US" sz="1800" b="1">
                <a:solidFill>
                  <a:schemeClr val="bg1"/>
                </a:solidFill>
              </a:rPr>
              <a:t>不足</a:t>
            </a: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FD246647-BD0B-4899-AAE9-386A8C16E3EA}"/>
              </a:ext>
            </a:extLst>
          </xdr:cNvPr>
          <xdr:cNvSpPr txBox="1"/>
        </xdr:nvSpPr>
        <xdr:spPr>
          <a:xfrm>
            <a:off x="9324864" y="4142947"/>
            <a:ext cx="877163" cy="4785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chemeClr val="bg1"/>
                </a:solidFill>
              </a:rPr>
              <a:t>ながら</a:t>
            </a: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8A4853E4-F75A-4FAA-8FAE-04415DA27767}"/>
              </a:ext>
            </a:extLst>
          </xdr:cNvPr>
          <xdr:cNvSpPr txBox="1"/>
        </xdr:nvSpPr>
        <xdr:spPr>
          <a:xfrm>
            <a:off x="8193840" y="3816839"/>
            <a:ext cx="877163" cy="8648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chemeClr val="bg1"/>
                </a:solidFill>
              </a:rPr>
              <a:t>  自己</a:t>
            </a:r>
            <a:endParaRPr kumimoji="1" lang="en-US" altLang="ja-JP" sz="1800" b="1">
              <a:solidFill>
                <a:schemeClr val="bg1"/>
              </a:solidFill>
            </a:endParaRPr>
          </a:p>
          <a:p>
            <a:r>
              <a:rPr kumimoji="1" lang="ja-JP" altLang="en-US" sz="1800" b="1">
                <a:solidFill>
                  <a:schemeClr val="bg1"/>
                </a:solidFill>
              </a:rPr>
              <a:t>中心的</a:t>
            </a:r>
          </a:p>
        </xdr:txBody>
      </xdr: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3468BC61-F718-4E91-ABE1-CAD917AC2DDA}"/>
              </a:ext>
            </a:extLst>
          </xdr:cNvPr>
          <xdr:cNvCxnSpPr/>
        </xdr:nvCxnSpPr>
        <xdr:spPr>
          <a:xfrm>
            <a:off x="11817530" y="2752064"/>
            <a:ext cx="0" cy="3848567"/>
          </a:xfrm>
          <a:prstGeom prst="line">
            <a:avLst/>
          </a:prstGeom>
          <a:ln w="381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矢印: 右 16">
            <a:extLst>
              <a:ext uri="{FF2B5EF4-FFF2-40B4-BE49-F238E27FC236}">
                <a16:creationId xmlns:a16="http://schemas.microsoft.com/office/drawing/2014/main" id="{C73E1904-753D-445C-A1FC-2FCBCB174FD7}"/>
              </a:ext>
            </a:extLst>
          </xdr:cNvPr>
          <xdr:cNvSpPr/>
        </xdr:nvSpPr>
        <xdr:spPr>
          <a:xfrm>
            <a:off x="12077078" y="2732626"/>
            <a:ext cx="1257300" cy="894339"/>
          </a:xfrm>
          <a:prstGeom prst="rightArrow">
            <a:avLst/>
          </a:prstGeom>
          <a:solidFill>
            <a:schemeClr val="accent1"/>
          </a:solidFill>
          <a:ln>
            <a:gradFill>
              <a:gsLst>
                <a:gs pos="15000">
                  <a:schemeClr val="accent1">
                    <a:lumMod val="5000"/>
                    <a:lumOff val="95000"/>
                  </a:schemeClr>
                </a:gs>
                <a:gs pos="31000">
                  <a:schemeClr val="accent1">
                    <a:lumMod val="45000"/>
                    <a:lumOff val="55000"/>
                  </a:schemeClr>
                </a:gs>
                <a:gs pos="61000">
                  <a:schemeClr val="accent1">
                    <a:lumMod val="45000"/>
                    <a:lumOff val="55000"/>
                    <a:alpha val="72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矢印: 右 17">
            <a:extLst>
              <a:ext uri="{FF2B5EF4-FFF2-40B4-BE49-F238E27FC236}">
                <a16:creationId xmlns:a16="http://schemas.microsoft.com/office/drawing/2014/main" id="{83BC2D01-11BB-41BA-BD8F-5A394C88294E}"/>
              </a:ext>
            </a:extLst>
          </xdr:cNvPr>
          <xdr:cNvSpPr/>
        </xdr:nvSpPr>
        <xdr:spPr>
          <a:xfrm rot="10800000">
            <a:off x="10339562" y="2732782"/>
            <a:ext cx="1257300" cy="894339"/>
          </a:xfrm>
          <a:prstGeom prst="rightArrow">
            <a:avLst>
              <a:gd name="adj1" fmla="val 53478"/>
              <a:gd name="adj2" fmla="val 50000"/>
            </a:avLst>
          </a:prstGeom>
          <a:solidFill>
            <a:schemeClr val="accent2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5CEAA576-D008-4D00-BFB7-0DC2A45886EF}"/>
              </a:ext>
            </a:extLst>
          </xdr:cNvPr>
          <xdr:cNvSpPr txBox="1"/>
        </xdr:nvSpPr>
        <xdr:spPr>
          <a:xfrm>
            <a:off x="10636898" y="2950652"/>
            <a:ext cx="877163" cy="4785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0">
                <a:solidFill>
                  <a:schemeClr val="bg1"/>
                </a:solidFill>
              </a:rPr>
              <a:t>ー</a:t>
            </a:r>
            <a:r>
              <a:rPr kumimoji="1" lang="ja-JP" altLang="en-US" sz="1800" b="1">
                <a:solidFill>
                  <a:schemeClr val="bg1"/>
                </a:solidFill>
              </a:rPr>
              <a:t>評価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D55F835D-B210-4BE3-A9BC-3EE0F57DBE13}"/>
              </a:ext>
            </a:extLst>
          </xdr:cNvPr>
          <xdr:cNvSpPr txBox="1"/>
        </xdr:nvSpPr>
        <xdr:spPr>
          <a:xfrm>
            <a:off x="12077078" y="2942408"/>
            <a:ext cx="877163" cy="4785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chemeClr val="bg1"/>
                </a:solidFill>
              </a:rPr>
              <a:t>＋評価</a:t>
            </a:r>
          </a:p>
        </xdr:txBody>
      </xdr:sp>
    </xdr:grpSp>
    <xdr:clientData/>
  </xdr:twoCellAnchor>
  <xdr:twoCellAnchor>
    <xdr:from>
      <xdr:col>14</xdr:col>
      <xdr:colOff>2208245</xdr:colOff>
      <xdr:row>36</xdr:row>
      <xdr:rowOff>178837</xdr:rowOff>
    </xdr:from>
    <xdr:to>
      <xdr:col>14</xdr:col>
      <xdr:colOff>3085408</xdr:colOff>
      <xdr:row>38</xdr:row>
      <xdr:rowOff>206450</xdr:rowOff>
    </xdr:to>
    <xdr:sp macro="" textlink="">
      <xdr:nvSpPr>
        <xdr:cNvPr id="27" name="テキスト ボックス 1">
          <a:extLst>
            <a:ext uri="{FF2B5EF4-FFF2-40B4-BE49-F238E27FC236}">
              <a16:creationId xmlns:a16="http://schemas.microsoft.com/office/drawing/2014/main" id="{A79A0CFA-9A93-44D0-BD51-372F0B421999}"/>
            </a:ext>
          </a:extLst>
        </xdr:cNvPr>
        <xdr:cNvSpPr txBox="1"/>
      </xdr:nvSpPr>
      <xdr:spPr>
        <a:xfrm>
          <a:off x="12464143" y="8545286"/>
          <a:ext cx="877163" cy="478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800" b="1">
              <a:solidFill>
                <a:schemeClr val="bg1"/>
              </a:solidFill>
            </a:rPr>
            <a:t>慎重さ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636270</xdr:colOff>
      <xdr:row>8</xdr:row>
      <xdr:rowOff>198120</xdr:rowOff>
    </xdr:from>
    <xdr:to>
      <xdr:col>27</xdr:col>
      <xdr:colOff>304800</xdr:colOff>
      <xdr:row>20</xdr:row>
      <xdr:rowOff>91440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987347F-E540-4ED9-9574-C769CD4F39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152400</xdr:colOff>
      <xdr:row>9</xdr:row>
      <xdr:rowOff>114300</xdr:rowOff>
    </xdr:from>
    <xdr:to>
      <xdr:col>27</xdr:col>
      <xdr:colOff>175260</xdr:colOff>
      <xdr:row>11</xdr:row>
      <xdr:rowOff>30480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7ED941ED-96E2-4408-BC3B-97701B8A59E5}"/>
            </a:ext>
          </a:extLst>
        </xdr:cNvPr>
        <xdr:cNvSpPr/>
      </xdr:nvSpPr>
      <xdr:spPr>
        <a:xfrm>
          <a:off x="16916400" y="2286000"/>
          <a:ext cx="1363980" cy="480060"/>
        </a:xfrm>
        <a:prstGeom prst="wedgeRoundRectCallout">
          <a:avLst>
            <a:gd name="adj1" fmla="val 32715"/>
            <a:gd name="adj2" fmla="val 6885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この値は</a:t>
          </a:r>
          <a:r>
            <a:rPr kumimoji="1" lang="en-US" altLang="ja-JP" sz="1800">
              <a:solidFill>
                <a:sysClr val="windowText" lastClr="000000"/>
              </a:solidFill>
            </a:rPr>
            <a:t>+</a:t>
          </a:r>
          <a:r>
            <a:rPr kumimoji="1" lang="ja-JP" altLang="en-US" sz="1100">
              <a:solidFill>
                <a:sysClr val="windowText" lastClr="000000"/>
              </a:solidFill>
            </a:rPr>
            <a:t>評価</a:t>
          </a:r>
          <a:endParaRPr kumimoji="1" lang="ja-JP" altLang="en-US" sz="18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AD8F0-714B-48B7-B7C0-FF4421872D2C}">
  <dimension ref="C1:O58"/>
  <sheetViews>
    <sheetView tabSelected="1" topLeftCell="C1" zoomScale="98" zoomScaleNormal="98" workbookViewId="0">
      <selection activeCell="L19" sqref="L19"/>
    </sheetView>
  </sheetViews>
  <sheetFormatPr defaultRowHeight="18" x14ac:dyDescent="0.45"/>
  <cols>
    <col min="14" max="14" width="20.5" customWidth="1"/>
    <col min="15" max="15" width="49.19921875" customWidth="1"/>
  </cols>
  <sheetData>
    <row r="1" spans="3:15" ht="18.600000000000001" thickBot="1" x14ac:dyDescent="0.5"/>
    <row r="2" spans="3:15" ht="33" customHeight="1" x14ac:dyDescent="0.45">
      <c r="C2" s="1" t="s">
        <v>0</v>
      </c>
      <c r="D2" s="2" t="s">
        <v>1</v>
      </c>
      <c r="E2" s="3" t="s">
        <v>2</v>
      </c>
      <c r="F2" s="4" t="s">
        <v>3</v>
      </c>
      <c r="G2" s="5" t="s">
        <v>4</v>
      </c>
      <c r="H2" s="6" t="s">
        <v>5</v>
      </c>
      <c r="I2" s="7" t="s">
        <v>6</v>
      </c>
      <c r="J2" s="8" t="s">
        <v>7</v>
      </c>
      <c r="K2" s="9" t="s">
        <v>8</v>
      </c>
      <c r="N2" s="23" t="s">
        <v>60</v>
      </c>
      <c r="O2" s="23" t="s">
        <v>61</v>
      </c>
    </row>
    <row r="3" spans="3:15" ht="18.75" customHeight="1" x14ac:dyDescent="0.45">
      <c r="C3" s="49" t="s">
        <v>9</v>
      </c>
      <c r="D3" s="10">
        <v>25</v>
      </c>
      <c r="E3" s="11" t="s">
        <v>10</v>
      </c>
      <c r="F3" s="11">
        <v>1</v>
      </c>
      <c r="G3" s="11">
        <v>2</v>
      </c>
      <c r="H3" s="11">
        <v>0</v>
      </c>
      <c r="I3" s="11">
        <v>1</v>
      </c>
      <c r="J3" s="11">
        <v>4</v>
      </c>
      <c r="K3" s="12">
        <v>2</v>
      </c>
      <c r="N3" s="24" t="s">
        <v>3</v>
      </c>
      <c r="O3" s="24" t="s">
        <v>62</v>
      </c>
    </row>
    <row r="4" spans="3:15" ht="18.75" customHeight="1" x14ac:dyDescent="0.45">
      <c r="C4" s="49"/>
      <c r="D4" s="10">
        <v>35</v>
      </c>
      <c r="E4" s="11" t="s">
        <v>11</v>
      </c>
      <c r="F4" s="11">
        <v>1</v>
      </c>
      <c r="G4" s="11">
        <v>1</v>
      </c>
      <c r="H4" s="11">
        <v>1</v>
      </c>
      <c r="I4" s="11">
        <v>0</v>
      </c>
      <c r="J4" s="11">
        <v>3</v>
      </c>
      <c r="K4" s="12">
        <v>0</v>
      </c>
      <c r="N4" s="25" t="s">
        <v>4</v>
      </c>
      <c r="O4" s="25" t="s">
        <v>62</v>
      </c>
    </row>
    <row r="5" spans="3:15" ht="18.75" customHeight="1" x14ac:dyDescent="0.45">
      <c r="C5" s="49"/>
      <c r="D5" s="10">
        <v>23</v>
      </c>
      <c r="E5" s="11" t="s">
        <v>12</v>
      </c>
      <c r="F5" s="11">
        <v>1</v>
      </c>
      <c r="G5" s="11">
        <v>3</v>
      </c>
      <c r="H5" s="11">
        <v>1</v>
      </c>
      <c r="I5" s="11">
        <v>0</v>
      </c>
      <c r="J5" s="11">
        <v>3</v>
      </c>
      <c r="K5" s="12">
        <v>2</v>
      </c>
      <c r="N5" s="26" t="s">
        <v>5</v>
      </c>
      <c r="O5" s="26" t="s">
        <v>62</v>
      </c>
    </row>
    <row r="6" spans="3:15" ht="18.75" customHeight="1" x14ac:dyDescent="0.45">
      <c r="C6" s="49"/>
      <c r="D6" s="10">
        <v>41</v>
      </c>
      <c r="E6" s="11" t="s">
        <v>13</v>
      </c>
      <c r="F6" s="11">
        <v>2</v>
      </c>
      <c r="G6" s="11">
        <v>2</v>
      </c>
      <c r="H6" s="11">
        <v>4</v>
      </c>
      <c r="I6" s="11">
        <v>4</v>
      </c>
      <c r="J6" s="11">
        <v>4</v>
      </c>
      <c r="K6" s="12">
        <v>2</v>
      </c>
      <c r="N6" s="27" t="s">
        <v>6</v>
      </c>
      <c r="O6" s="27" t="s">
        <v>62</v>
      </c>
    </row>
    <row r="7" spans="3:15" ht="18.75" customHeight="1" x14ac:dyDescent="0.45">
      <c r="C7" s="49"/>
      <c r="D7" s="10">
        <v>40</v>
      </c>
      <c r="E7" s="11" t="s">
        <v>14</v>
      </c>
      <c r="F7" s="11">
        <v>2</v>
      </c>
      <c r="G7" s="11">
        <v>2</v>
      </c>
      <c r="H7" s="11">
        <v>1</v>
      </c>
      <c r="I7" s="11">
        <v>0</v>
      </c>
      <c r="J7" s="11">
        <v>3</v>
      </c>
      <c r="K7" s="12">
        <v>2</v>
      </c>
      <c r="N7" s="28" t="s">
        <v>7</v>
      </c>
      <c r="O7" s="28" t="s">
        <v>63</v>
      </c>
    </row>
    <row r="8" spans="3:15" ht="18.75" customHeight="1" x14ac:dyDescent="0.45">
      <c r="C8" s="49"/>
      <c r="D8" s="10">
        <v>26</v>
      </c>
      <c r="E8" s="11" t="s">
        <v>15</v>
      </c>
      <c r="F8" s="11">
        <v>2</v>
      </c>
      <c r="G8" s="11">
        <v>3</v>
      </c>
      <c r="H8" s="11">
        <v>1</v>
      </c>
      <c r="I8" s="11">
        <v>0</v>
      </c>
      <c r="J8" s="11">
        <v>4</v>
      </c>
      <c r="K8" s="12">
        <v>1</v>
      </c>
      <c r="N8" s="29" t="s">
        <v>8</v>
      </c>
      <c r="O8" s="29" t="s">
        <v>62</v>
      </c>
    </row>
    <row r="9" spans="3:15" x14ac:dyDescent="0.45">
      <c r="C9" s="49"/>
      <c r="D9" s="10">
        <v>23</v>
      </c>
      <c r="E9" s="11" t="s">
        <v>16</v>
      </c>
      <c r="F9" s="11">
        <v>0</v>
      </c>
      <c r="G9" s="11">
        <v>2</v>
      </c>
      <c r="H9" s="11">
        <v>0</v>
      </c>
      <c r="I9" s="11">
        <v>0</v>
      </c>
      <c r="J9" s="11">
        <v>4</v>
      </c>
      <c r="K9" s="12">
        <v>0</v>
      </c>
    </row>
    <row r="10" spans="3:15" x14ac:dyDescent="0.45">
      <c r="C10" s="49"/>
      <c r="D10" s="10">
        <v>39</v>
      </c>
      <c r="E10" s="11" t="s">
        <v>17</v>
      </c>
      <c r="F10" s="11">
        <v>0</v>
      </c>
      <c r="G10" s="11">
        <v>3</v>
      </c>
      <c r="H10" s="11">
        <v>0</v>
      </c>
      <c r="I10" s="11">
        <v>0</v>
      </c>
      <c r="J10" s="11">
        <v>2</v>
      </c>
      <c r="K10" s="12">
        <v>1</v>
      </c>
    </row>
    <row r="11" spans="3:15" x14ac:dyDescent="0.45">
      <c r="C11" s="49"/>
      <c r="D11" s="10">
        <v>37</v>
      </c>
      <c r="E11" s="11" t="s">
        <v>18</v>
      </c>
      <c r="F11" s="11">
        <v>0</v>
      </c>
      <c r="G11" s="11">
        <v>2</v>
      </c>
      <c r="H11" s="11">
        <v>0</v>
      </c>
      <c r="I11" s="11">
        <v>0</v>
      </c>
      <c r="J11" s="11">
        <v>4</v>
      </c>
      <c r="K11" s="12">
        <v>0</v>
      </c>
    </row>
    <row r="12" spans="3:15" x14ac:dyDescent="0.45">
      <c r="C12" s="49" t="s">
        <v>19</v>
      </c>
      <c r="D12" s="10">
        <v>43</v>
      </c>
      <c r="E12" s="11" t="s">
        <v>20</v>
      </c>
      <c r="F12" s="11">
        <v>0</v>
      </c>
      <c r="G12" s="11">
        <v>3</v>
      </c>
      <c r="H12" s="11">
        <v>1</v>
      </c>
      <c r="I12" s="11">
        <v>2</v>
      </c>
      <c r="J12" s="11">
        <v>5</v>
      </c>
      <c r="K12" s="12">
        <v>1</v>
      </c>
    </row>
    <row r="13" spans="3:15" x14ac:dyDescent="0.45">
      <c r="C13" s="49"/>
      <c r="D13" s="10">
        <v>33</v>
      </c>
      <c r="E13" s="11" t="s">
        <v>21</v>
      </c>
      <c r="F13" s="11">
        <v>1</v>
      </c>
      <c r="G13" s="11">
        <v>3</v>
      </c>
      <c r="H13" s="11">
        <v>1</v>
      </c>
      <c r="I13" s="11">
        <v>0</v>
      </c>
      <c r="J13" s="11">
        <v>3</v>
      </c>
      <c r="K13" s="12">
        <v>1</v>
      </c>
    </row>
    <row r="14" spans="3:15" x14ac:dyDescent="0.45">
      <c r="C14" s="49"/>
      <c r="D14" s="10">
        <v>37</v>
      </c>
      <c r="E14" s="11" t="s">
        <v>22</v>
      </c>
      <c r="F14" s="11">
        <v>3</v>
      </c>
      <c r="G14" s="11">
        <v>3</v>
      </c>
      <c r="H14" s="11">
        <v>3</v>
      </c>
      <c r="I14" s="11">
        <v>1</v>
      </c>
      <c r="J14" s="11">
        <v>2</v>
      </c>
      <c r="K14" s="12">
        <v>2</v>
      </c>
    </row>
    <row r="15" spans="3:15" x14ac:dyDescent="0.45">
      <c r="C15" s="49"/>
      <c r="D15" s="10">
        <v>35</v>
      </c>
      <c r="E15" s="11" t="s">
        <v>23</v>
      </c>
      <c r="F15" s="11">
        <v>2</v>
      </c>
      <c r="G15" s="11">
        <v>4</v>
      </c>
      <c r="H15" s="11">
        <v>2</v>
      </c>
      <c r="I15" s="11">
        <v>2</v>
      </c>
      <c r="J15" s="11">
        <v>3</v>
      </c>
      <c r="K15" s="12">
        <v>2</v>
      </c>
    </row>
    <row r="16" spans="3:15" x14ac:dyDescent="0.45">
      <c r="C16" s="49"/>
      <c r="D16" s="10">
        <v>33</v>
      </c>
      <c r="E16" s="11" t="s">
        <v>24</v>
      </c>
      <c r="F16" s="11">
        <v>1</v>
      </c>
      <c r="G16" s="11">
        <v>3</v>
      </c>
      <c r="H16" s="11">
        <v>1</v>
      </c>
      <c r="I16" s="11">
        <v>2</v>
      </c>
      <c r="J16" s="11">
        <v>4</v>
      </c>
      <c r="K16" s="12">
        <v>0</v>
      </c>
    </row>
    <row r="17" spans="3:11" x14ac:dyDescent="0.45">
      <c r="C17" s="49"/>
      <c r="D17" s="10">
        <v>41</v>
      </c>
      <c r="E17" s="11" t="s">
        <v>25</v>
      </c>
      <c r="F17" s="11">
        <v>1</v>
      </c>
      <c r="G17" s="11">
        <v>2</v>
      </c>
      <c r="H17" s="11">
        <v>1</v>
      </c>
      <c r="I17" s="11">
        <v>0</v>
      </c>
      <c r="J17" s="11">
        <v>5</v>
      </c>
      <c r="K17" s="12">
        <v>0</v>
      </c>
    </row>
    <row r="18" spans="3:11" x14ac:dyDescent="0.45">
      <c r="C18" s="49" t="s">
        <v>26</v>
      </c>
      <c r="D18" s="10">
        <v>35</v>
      </c>
      <c r="E18" s="11" t="s">
        <v>27</v>
      </c>
      <c r="F18" s="11">
        <v>0</v>
      </c>
      <c r="G18" s="11">
        <v>3</v>
      </c>
      <c r="H18" s="11">
        <v>0</v>
      </c>
      <c r="I18" s="11">
        <v>0</v>
      </c>
      <c r="J18" s="11">
        <v>3</v>
      </c>
      <c r="K18" s="12">
        <v>0</v>
      </c>
    </row>
    <row r="19" spans="3:11" x14ac:dyDescent="0.45">
      <c r="C19" s="49"/>
      <c r="D19" s="10">
        <v>38</v>
      </c>
      <c r="E19" s="11" t="s">
        <v>28</v>
      </c>
      <c r="F19" s="11">
        <v>0</v>
      </c>
      <c r="G19" s="11">
        <v>2</v>
      </c>
      <c r="H19" s="11">
        <v>2</v>
      </c>
      <c r="I19" s="11">
        <v>3</v>
      </c>
      <c r="J19" s="11">
        <v>5</v>
      </c>
      <c r="K19" s="12">
        <v>0</v>
      </c>
    </row>
    <row r="20" spans="3:11" x14ac:dyDescent="0.45">
      <c r="C20" s="49"/>
      <c r="D20" s="10">
        <v>45</v>
      </c>
      <c r="E20" s="11" t="s">
        <v>29</v>
      </c>
      <c r="F20" s="11">
        <v>0</v>
      </c>
      <c r="G20" s="11">
        <v>3</v>
      </c>
      <c r="H20" s="11">
        <v>0</v>
      </c>
      <c r="I20" s="11">
        <v>0</v>
      </c>
      <c r="J20" s="11">
        <v>1</v>
      </c>
      <c r="K20" s="12">
        <v>1</v>
      </c>
    </row>
    <row r="21" spans="3:11" x14ac:dyDescent="0.45">
      <c r="C21" s="49"/>
      <c r="D21" s="10">
        <v>45</v>
      </c>
      <c r="E21" s="11" t="s">
        <v>30</v>
      </c>
      <c r="F21" s="11">
        <v>0</v>
      </c>
      <c r="G21" s="11">
        <v>3</v>
      </c>
      <c r="H21" s="11">
        <v>0</v>
      </c>
      <c r="I21" s="11">
        <v>0</v>
      </c>
      <c r="J21" s="11">
        <v>2</v>
      </c>
      <c r="K21" s="12">
        <v>1</v>
      </c>
    </row>
    <row r="22" spans="3:11" x14ac:dyDescent="0.45">
      <c r="C22" s="49"/>
      <c r="D22" s="10">
        <v>50</v>
      </c>
      <c r="E22" s="11" t="s">
        <v>31</v>
      </c>
      <c r="F22" s="11">
        <v>2</v>
      </c>
      <c r="G22" s="11">
        <v>5</v>
      </c>
      <c r="H22" s="11">
        <v>0</v>
      </c>
      <c r="I22" s="11">
        <v>0</v>
      </c>
      <c r="J22" s="11">
        <v>3</v>
      </c>
      <c r="K22" s="12">
        <v>1</v>
      </c>
    </row>
    <row r="23" spans="3:11" x14ac:dyDescent="0.45">
      <c r="C23" s="49"/>
      <c r="D23" s="10">
        <v>40</v>
      </c>
      <c r="E23" s="11" t="s">
        <v>32</v>
      </c>
      <c r="F23" s="11">
        <v>3</v>
      </c>
      <c r="G23" s="11">
        <v>3</v>
      </c>
      <c r="H23" s="11">
        <v>0</v>
      </c>
      <c r="I23" s="11">
        <v>0</v>
      </c>
      <c r="J23" s="11">
        <v>4</v>
      </c>
      <c r="K23" s="12">
        <v>2</v>
      </c>
    </row>
    <row r="24" spans="3:11" x14ac:dyDescent="0.45">
      <c r="C24" s="49" t="s">
        <v>33</v>
      </c>
      <c r="D24" s="10">
        <v>35</v>
      </c>
      <c r="E24" s="11" t="s">
        <v>34</v>
      </c>
      <c r="F24" s="11">
        <v>2</v>
      </c>
      <c r="G24" s="11">
        <v>0</v>
      </c>
      <c r="H24" s="11">
        <v>1</v>
      </c>
      <c r="I24" s="11">
        <v>0</v>
      </c>
      <c r="J24" s="11">
        <v>3</v>
      </c>
      <c r="K24" s="12">
        <v>3</v>
      </c>
    </row>
    <row r="25" spans="3:11" x14ac:dyDescent="0.45">
      <c r="C25" s="49"/>
      <c r="D25" s="10">
        <v>48</v>
      </c>
      <c r="E25" s="11" t="s">
        <v>35</v>
      </c>
      <c r="F25" s="11">
        <v>0</v>
      </c>
      <c r="G25" s="11">
        <v>1</v>
      </c>
      <c r="H25" s="11">
        <v>1</v>
      </c>
      <c r="I25" s="11">
        <v>1</v>
      </c>
      <c r="J25" s="11">
        <v>3</v>
      </c>
      <c r="K25" s="12">
        <v>2</v>
      </c>
    </row>
    <row r="26" spans="3:11" x14ac:dyDescent="0.45">
      <c r="C26" s="49"/>
      <c r="D26" s="10">
        <v>40</v>
      </c>
      <c r="E26" s="11" t="s">
        <v>36</v>
      </c>
      <c r="F26" s="11">
        <v>1</v>
      </c>
      <c r="G26" s="11">
        <v>1</v>
      </c>
      <c r="H26" s="11">
        <v>1</v>
      </c>
      <c r="I26" s="11">
        <v>1</v>
      </c>
      <c r="J26" s="11">
        <v>3</v>
      </c>
      <c r="K26" s="12">
        <v>0</v>
      </c>
    </row>
    <row r="27" spans="3:11" x14ac:dyDescent="0.45">
      <c r="C27" s="49"/>
      <c r="D27" s="10">
        <v>20</v>
      </c>
      <c r="E27" s="11" t="s">
        <v>37</v>
      </c>
      <c r="F27" s="11">
        <v>2</v>
      </c>
      <c r="G27" s="11">
        <v>4</v>
      </c>
      <c r="H27" s="11">
        <v>3</v>
      </c>
      <c r="I27" s="11">
        <v>1</v>
      </c>
      <c r="J27" s="11">
        <v>1</v>
      </c>
      <c r="K27" s="12">
        <v>2</v>
      </c>
    </row>
    <row r="28" spans="3:11" x14ac:dyDescent="0.45">
      <c r="C28" s="49"/>
      <c r="D28" s="10">
        <v>40</v>
      </c>
      <c r="E28" s="11" t="s">
        <v>38</v>
      </c>
      <c r="F28" s="11">
        <v>1</v>
      </c>
      <c r="G28" s="11">
        <v>1</v>
      </c>
      <c r="H28" s="11">
        <v>0</v>
      </c>
      <c r="I28" s="11">
        <v>1</v>
      </c>
      <c r="J28" s="11">
        <v>3</v>
      </c>
      <c r="K28" s="12">
        <v>1</v>
      </c>
    </row>
    <row r="29" spans="3:11" x14ac:dyDescent="0.45">
      <c r="C29" s="49"/>
      <c r="D29" s="10">
        <v>37</v>
      </c>
      <c r="E29" s="11" t="s">
        <v>39</v>
      </c>
      <c r="F29" s="11">
        <v>0</v>
      </c>
      <c r="G29" s="11">
        <v>2</v>
      </c>
      <c r="H29" s="11">
        <v>0</v>
      </c>
      <c r="I29" s="11">
        <v>0</v>
      </c>
      <c r="J29" s="11">
        <v>3</v>
      </c>
      <c r="K29" s="12">
        <v>0</v>
      </c>
    </row>
    <row r="30" spans="3:11" x14ac:dyDescent="0.45">
      <c r="C30" s="49"/>
      <c r="D30" s="10">
        <v>49</v>
      </c>
      <c r="E30" s="11" t="s">
        <v>40</v>
      </c>
      <c r="F30" s="11">
        <v>0</v>
      </c>
      <c r="G30" s="11">
        <v>1</v>
      </c>
      <c r="H30" s="11">
        <v>0</v>
      </c>
      <c r="I30" s="11">
        <v>1</v>
      </c>
      <c r="J30" s="11">
        <v>4</v>
      </c>
      <c r="K30" s="12">
        <v>1</v>
      </c>
    </row>
    <row r="31" spans="3:11" x14ac:dyDescent="0.45">
      <c r="C31" s="49"/>
      <c r="D31" s="10">
        <v>35</v>
      </c>
      <c r="E31" s="11" t="s">
        <v>41</v>
      </c>
      <c r="F31" s="11">
        <v>0</v>
      </c>
      <c r="G31" s="11">
        <v>2</v>
      </c>
      <c r="H31" s="11">
        <v>0</v>
      </c>
      <c r="I31" s="11">
        <v>0</v>
      </c>
      <c r="J31" s="11">
        <v>3</v>
      </c>
      <c r="K31" s="12">
        <v>2</v>
      </c>
    </row>
    <row r="32" spans="3:11" x14ac:dyDescent="0.45">
      <c r="C32" s="49"/>
      <c r="D32" s="10">
        <v>35</v>
      </c>
      <c r="E32" s="11" t="s">
        <v>42</v>
      </c>
      <c r="F32" s="11">
        <v>3</v>
      </c>
      <c r="G32" s="11">
        <v>4</v>
      </c>
      <c r="H32" s="11">
        <v>1</v>
      </c>
      <c r="I32" s="11">
        <v>1</v>
      </c>
      <c r="J32" s="11">
        <v>3</v>
      </c>
      <c r="K32" s="12">
        <v>1</v>
      </c>
    </row>
    <row r="33" spans="3:11" x14ac:dyDescent="0.45">
      <c r="C33" s="49" t="s">
        <v>43</v>
      </c>
      <c r="D33" s="10">
        <v>43</v>
      </c>
      <c r="E33" s="11" t="s">
        <v>44</v>
      </c>
      <c r="F33" s="11">
        <v>1</v>
      </c>
      <c r="G33" s="11">
        <v>2</v>
      </c>
      <c r="H33" s="11">
        <v>1</v>
      </c>
      <c r="I33" s="11">
        <v>2</v>
      </c>
      <c r="J33" s="11">
        <v>4</v>
      </c>
      <c r="K33" s="12">
        <v>1</v>
      </c>
    </row>
    <row r="34" spans="3:11" x14ac:dyDescent="0.45">
      <c r="C34" s="49"/>
      <c r="D34" s="10">
        <v>41</v>
      </c>
      <c r="E34" s="13" t="s">
        <v>45</v>
      </c>
      <c r="F34" s="13"/>
      <c r="G34" s="13"/>
      <c r="H34" s="13"/>
      <c r="I34" s="13"/>
      <c r="J34" s="13"/>
      <c r="K34" s="14"/>
    </row>
    <row r="35" spans="3:11" x14ac:dyDescent="0.45">
      <c r="C35" s="49"/>
      <c r="D35" s="10">
        <v>51</v>
      </c>
      <c r="E35" s="11" t="s">
        <v>46</v>
      </c>
      <c r="F35" s="11">
        <v>2</v>
      </c>
      <c r="G35" s="11">
        <v>1</v>
      </c>
      <c r="H35" s="11">
        <v>1</v>
      </c>
      <c r="I35" s="11">
        <v>0</v>
      </c>
      <c r="J35" s="11">
        <v>4</v>
      </c>
      <c r="K35" s="12">
        <v>1</v>
      </c>
    </row>
    <row r="36" spans="3:11" x14ac:dyDescent="0.45">
      <c r="C36" s="49"/>
      <c r="D36" s="10">
        <v>53</v>
      </c>
      <c r="E36" s="11" t="s">
        <v>47</v>
      </c>
      <c r="F36" s="11">
        <v>0</v>
      </c>
      <c r="G36" s="11">
        <v>0</v>
      </c>
      <c r="H36" s="11">
        <v>0</v>
      </c>
      <c r="I36" s="11">
        <v>0</v>
      </c>
      <c r="J36" s="11">
        <v>5</v>
      </c>
      <c r="K36" s="12">
        <v>0</v>
      </c>
    </row>
    <row r="37" spans="3:11" x14ac:dyDescent="0.45">
      <c r="C37" s="49"/>
      <c r="D37" s="10">
        <v>46</v>
      </c>
      <c r="E37" s="11" t="s">
        <v>48</v>
      </c>
      <c r="F37" s="11">
        <v>2</v>
      </c>
      <c r="G37" s="11">
        <v>3</v>
      </c>
      <c r="H37" s="11">
        <v>1</v>
      </c>
      <c r="I37" s="11">
        <v>0</v>
      </c>
      <c r="J37" s="11">
        <v>4</v>
      </c>
      <c r="K37" s="12">
        <v>2</v>
      </c>
    </row>
    <row r="38" spans="3:11" x14ac:dyDescent="0.45">
      <c r="C38" s="49"/>
      <c r="D38" s="10">
        <v>51</v>
      </c>
      <c r="E38" s="13" t="s">
        <v>49</v>
      </c>
      <c r="F38" s="13"/>
      <c r="G38" s="13"/>
      <c r="H38" s="13"/>
      <c r="I38" s="13"/>
      <c r="J38" s="13"/>
      <c r="K38" s="14"/>
    </row>
    <row r="39" spans="3:11" x14ac:dyDescent="0.45">
      <c r="C39" s="49"/>
      <c r="D39" s="10">
        <v>49</v>
      </c>
      <c r="E39" s="11" t="s">
        <v>50</v>
      </c>
      <c r="F39" s="11">
        <v>0</v>
      </c>
      <c r="G39" s="11">
        <v>0</v>
      </c>
      <c r="H39" s="11">
        <v>0</v>
      </c>
      <c r="I39" s="11">
        <v>1</v>
      </c>
      <c r="J39" s="11">
        <v>5</v>
      </c>
      <c r="K39" s="12">
        <v>0</v>
      </c>
    </row>
    <row r="40" spans="3:11" x14ac:dyDescent="0.45">
      <c r="C40" s="49"/>
      <c r="D40" s="10">
        <v>39</v>
      </c>
      <c r="E40" s="11" t="s">
        <v>51</v>
      </c>
      <c r="F40" s="11">
        <v>2</v>
      </c>
      <c r="G40" s="11">
        <v>0</v>
      </c>
      <c r="H40" s="11">
        <v>0</v>
      </c>
      <c r="I40" s="11">
        <v>0</v>
      </c>
      <c r="J40" s="11">
        <v>5</v>
      </c>
      <c r="K40" s="12">
        <v>1</v>
      </c>
    </row>
    <row r="41" spans="3:11" x14ac:dyDescent="0.45">
      <c r="C41" s="46"/>
      <c r="D41" s="15">
        <v>48</v>
      </c>
      <c r="E41" s="16" t="s">
        <v>52</v>
      </c>
      <c r="F41" s="16">
        <v>4</v>
      </c>
      <c r="G41" s="16">
        <v>2</v>
      </c>
      <c r="H41" s="16">
        <v>1</v>
      </c>
      <c r="I41" s="16">
        <v>0</v>
      </c>
      <c r="J41" s="16">
        <v>3</v>
      </c>
      <c r="K41" s="17">
        <v>1</v>
      </c>
    </row>
    <row r="42" spans="3:11" x14ac:dyDescent="0.45">
      <c r="C42" s="46" t="s">
        <v>53</v>
      </c>
      <c r="D42" s="18">
        <v>42</v>
      </c>
      <c r="E42" s="16" t="s">
        <v>54</v>
      </c>
      <c r="F42" s="16">
        <v>0</v>
      </c>
      <c r="G42" s="16">
        <v>3</v>
      </c>
      <c r="H42" s="16">
        <v>0</v>
      </c>
      <c r="I42" s="16">
        <v>0</v>
      </c>
      <c r="J42" s="16">
        <v>5</v>
      </c>
      <c r="K42" s="17">
        <v>1</v>
      </c>
    </row>
    <row r="43" spans="3:11" x14ac:dyDescent="0.45">
      <c r="C43" s="47"/>
      <c r="D43" s="19">
        <v>44</v>
      </c>
      <c r="E43" s="11" t="s">
        <v>55</v>
      </c>
      <c r="F43" s="11">
        <v>1</v>
      </c>
      <c r="G43" s="11">
        <v>3</v>
      </c>
      <c r="H43" s="11">
        <v>0</v>
      </c>
      <c r="I43" s="11">
        <v>0</v>
      </c>
      <c r="J43" s="11">
        <v>4</v>
      </c>
      <c r="K43" s="12">
        <v>0</v>
      </c>
    </row>
    <row r="44" spans="3:11" x14ac:dyDescent="0.45">
      <c r="C44" s="47"/>
      <c r="D44" s="19">
        <v>40</v>
      </c>
      <c r="E44" s="13" t="s">
        <v>56</v>
      </c>
      <c r="F44" s="13"/>
      <c r="G44" s="13"/>
      <c r="H44" s="13"/>
      <c r="I44" s="13"/>
      <c r="J44" s="13"/>
      <c r="K44" s="14"/>
    </row>
    <row r="45" spans="3:11" x14ac:dyDescent="0.45">
      <c r="C45" s="47"/>
      <c r="D45" s="19">
        <v>41</v>
      </c>
      <c r="E45" s="11" t="s">
        <v>57</v>
      </c>
      <c r="F45" s="11">
        <v>1</v>
      </c>
      <c r="G45" s="11">
        <v>2</v>
      </c>
      <c r="H45" s="11">
        <v>1</v>
      </c>
      <c r="I45" s="11">
        <v>0</v>
      </c>
      <c r="J45" s="11">
        <v>3</v>
      </c>
      <c r="K45" s="12">
        <v>1</v>
      </c>
    </row>
    <row r="46" spans="3:11" x14ac:dyDescent="0.45">
      <c r="C46" s="47"/>
      <c r="D46" s="19">
        <v>37</v>
      </c>
      <c r="E46" s="11" t="s">
        <v>58</v>
      </c>
      <c r="F46" s="11">
        <v>1</v>
      </c>
      <c r="G46" s="11">
        <v>2</v>
      </c>
      <c r="H46" s="11">
        <v>1</v>
      </c>
      <c r="I46" s="11">
        <v>0</v>
      </c>
      <c r="J46" s="11">
        <v>3</v>
      </c>
      <c r="K46" s="12">
        <v>1</v>
      </c>
    </row>
    <row r="47" spans="3:11" ht="18.600000000000001" thickBot="1" x14ac:dyDescent="0.5">
      <c r="C47" s="48"/>
      <c r="D47" s="20">
        <v>40</v>
      </c>
      <c r="E47" s="21" t="s">
        <v>59</v>
      </c>
      <c r="F47" s="21"/>
      <c r="G47" s="21"/>
      <c r="H47" s="21"/>
      <c r="I47" s="21"/>
      <c r="J47" s="21"/>
      <c r="K47" s="22"/>
    </row>
    <row r="48" spans="3:11" x14ac:dyDescent="0.45">
      <c r="F48">
        <f>SUM(F3:F47)</f>
        <v>45</v>
      </c>
      <c r="G48">
        <f t="shared" ref="G48:K48" si="0">SUM(G3:G47)</f>
        <v>91</v>
      </c>
      <c r="H48">
        <f t="shared" si="0"/>
        <v>32</v>
      </c>
      <c r="I48">
        <f t="shared" si="0"/>
        <v>24</v>
      </c>
      <c r="J48">
        <f t="shared" si="0"/>
        <v>142</v>
      </c>
      <c r="K48">
        <f t="shared" si="0"/>
        <v>42</v>
      </c>
    </row>
    <row r="49" spans="6:11" x14ac:dyDescent="0.45">
      <c r="F49">
        <f>COUNTA(F3:F47)*5</f>
        <v>205</v>
      </c>
      <c r="G49">
        <f t="shared" ref="G49:K49" si="1">COUNTA(G3:G47)*5</f>
        <v>205</v>
      </c>
      <c r="H49">
        <f t="shared" si="1"/>
        <v>205</v>
      </c>
      <c r="I49">
        <f t="shared" si="1"/>
        <v>205</v>
      </c>
      <c r="J49">
        <f t="shared" si="1"/>
        <v>205</v>
      </c>
      <c r="K49">
        <f t="shared" si="1"/>
        <v>205</v>
      </c>
    </row>
    <row r="50" spans="6:11" x14ac:dyDescent="0.45">
      <c r="F50" s="30">
        <f>F48/SUM($F$48:$K$48)</f>
        <v>0.11968085106382979</v>
      </c>
      <c r="G50" s="30">
        <f t="shared" ref="G50:J50" si="2">G48/SUM($F$48:$K$48)</f>
        <v>0.24202127659574468</v>
      </c>
      <c r="H50" s="30">
        <f t="shared" si="2"/>
        <v>8.5106382978723402E-2</v>
      </c>
      <c r="I50" s="30">
        <f t="shared" si="2"/>
        <v>6.3829787234042548E-2</v>
      </c>
      <c r="J50" s="30">
        <f t="shared" si="2"/>
        <v>0.37765957446808512</v>
      </c>
      <c r="K50" s="30">
        <f>K48/SUM($F$48:$K$48)</f>
        <v>0.11170212765957446</v>
      </c>
    </row>
    <row r="51" spans="6:11" x14ac:dyDescent="0.45">
      <c r="F51" s="30">
        <f t="shared" ref="F51:I51" si="3">F48/F49</f>
        <v>0.21951219512195122</v>
      </c>
      <c r="G51" s="30">
        <f t="shared" si="3"/>
        <v>0.44390243902439025</v>
      </c>
      <c r="H51" s="30">
        <f t="shared" si="3"/>
        <v>0.15609756097560976</v>
      </c>
      <c r="I51" s="30">
        <f t="shared" si="3"/>
        <v>0.11707317073170732</v>
      </c>
      <c r="J51" s="30">
        <f>J48/J49</f>
        <v>0.69268292682926824</v>
      </c>
      <c r="K51" s="30">
        <f>K48/K49</f>
        <v>0.20487804878048779</v>
      </c>
    </row>
    <row r="53" spans="6:11" ht="26.4" x14ac:dyDescent="0.45">
      <c r="F53" s="31" t="s">
        <v>3</v>
      </c>
      <c r="G53" s="32" t="s">
        <v>4</v>
      </c>
      <c r="H53" s="33" t="s">
        <v>5</v>
      </c>
      <c r="I53" s="34" t="s">
        <v>6</v>
      </c>
      <c r="J53" s="36" t="s">
        <v>8</v>
      </c>
      <c r="K53" s="35" t="s">
        <v>7</v>
      </c>
    </row>
    <row r="54" spans="6:11" x14ac:dyDescent="0.45">
      <c r="F54" s="37">
        <v>0.11968085106382979</v>
      </c>
      <c r="G54" s="37">
        <v>0.24202127659574468</v>
      </c>
      <c r="H54" s="37">
        <v>8.5106382978723402E-2</v>
      </c>
      <c r="I54" s="37">
        <v>6.3829787234042548E-2</v>
      </c>
      <c r="J54" s="37">
        <v>0.11170212765957446</v>
      </c>
      <c r="K54" s="37">
        <v>0.37765957446808512</v>
      </c>
    </row>
    <row r="57" spans="6:11" ht="26.4" x14ac:dyDescent="0.45">
      <c r="F57" s="32" t="s">
        <v>4</v>
      </c>
      <c r="G57" s="31" t="s">
        <v>3</v>
      </c>
      <c r="H57" s="36" t="s">
        <v>8</v>
      </c>
      <c r="I57" s="33" t="s">
        <v>5</v>
      </c>
      <c r="J57" s="34" t="s">
        <v>6</v>
      </c>
      <c r="K57" s="35" t="s">
        <v>7</v>
      </c>
    </row>
    <row r="58" spans="6:11" x14ac:dyDescent="0.45">
      <c r="F58" s="37">
        <v>0.44390243902439025</v>
      </c>
      <c r="G58" s="37">
        <v>0.21951219512195122</v>
      </c>
      <c r="H58" s="37">
        <v>0.20487804878048779</v>
      </c>
      <c r="I58" s="37">
        <v>0.15609756097560976</v>
      </c>
      <c r="J58" s="37">
        <v>0.11707317073170732</v>
      </c>
      <c r="K58" s="37">
        <v>0.69268292682926824</v>
      </c>
    </row>
  </sheetData>
  <mergeCells count="6">
    <mergeCell ref="C42:C47"/>
    <mergeCell ref="C3:C11"/>
    <mergeCell ref="C12:C17"/>
    <mergeCell ref="C18:C23"/>
    <mergeCell ref="C24:C32"/>
    <mergeCell ref="C33:C4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DD48-897A-4A68-83B9-878BB4E13AE0}">
  <dimension ref="A1:AA56"/>
  <sheetViews>
    <sheetView topLeftCell="J1" workbookViewId="0">
      <selection activeCell="AD14" sqref="AD14"/>
    </sheetView>
  </sheetViews>
  <sheetFormatPr defaultRowHeight="18" x14ac:dyDescent="0.45"/>
  <cols>
    <col min="21" max="22" width="8.796875" style="41"/>
  </cols>
  <sheetData>
    <row r="1" spans="1:27" ht="18.600000000000001" thickBot="1" x14ac:dyDescent="0.5"/>
    <row r="2" spans="1:27" ht="26.4" x14ac:dyDescent="0.45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8" t="s">
        <v>7</v>
      </c>
      <c r="I2" s="9" t="s">
        <v>8</v>
      </c>
      <c r="L2" s="11" t="s">
        <v>1</v>
      </c>
      <c r="M2" s="11" t="s">
        <v>2</v>
      </c>
      <c r="N2" s="31" t="s">
        <v>3</v>
      </c>
      <c r="O2" s="32" t="s">
        <v>4</v>
      </c>
      <c r="P2" s="33" t="s">
        <v>5</v>
      </c>
      <c r="Q2" s="34" t="s">
        <v>6</v>
      </c>
      <c r="R2" s="35" t="s">
        <v>7</v>
      </c>
      <c r="S2" s="36" t="s">
        <v>8</v>
      </c>
      <c r="U2" s="42"/>
      <c r="V2" s="31" t="s">
        <v>3</v>
      </c>
      <c r="W2" s="32" t="s">
        <v>4</v>
      </c>
      <c r="X2" s="33" t="s">
        <v>5</v>
      </c>
      <c r="Y2" s="34" t="s">
        <v>6</v>
      </c>
      <c r="Z2" s="36" t="s">
        <v>8</v>
      </c>
      <c r="AA2" s="35" t="s">
        <v>7</v>
      </c>
    </row>
    <row r="3" spans="1:27" x14ac:dyDescent="0.45">
      <c r="A3" s="49" t="s">
        <v>9</v>
      </c>
      <c r="B3" s="10">
        <v>25</v>
      </c>
      <c r="C3" s="11" t="s">
        <v>10</v>
      </c>
      <c r="D3" s="11">
        <v>1</v>
      </c>
      <c r="E3" s="11">
        <v>2</v>
      </c>
      <c r="F3" s="11">
        <v>0</v>
      </c>
      <c r="G3" s="11">
        <v>1</v>
      </c>
      <c r="H3" s="11">
        <v>4</v>
      </c>
      <c r="I3" s="12">
        <v>2</v>
      </c>
      <c r="L3" s="19">
        <v>25</v>
      </c>
      <c r="M3" s="11" t="s">
        <v>10</v>
      </c>
      <c r="N3" s="11">
        <v>1</v>
      </c>
      <c r="O3" s="11">
        <v>2</v>
      </c>
      <c r="P3" s="11">
        <v>0</v>
      </c>
      <c r="Q3" s="11">
        <v>1</v>
      </c>
      <c r="R3" s="11">
        <v>4</v>
      </c>
      <c r="S3" s="11">
        <v>2</v>
      </c>
      <c r="U3" s="43" t="s">
        <v>64</v>
      </c>
      <c r="V3" s="44">
        <f>N8</f>
        <v>0.24</v>
      </c>
      <c r="W3" s="44">
        <f>O8</f>
        <v>0.56000000000000005</v>
      </c>
      <c r="X3" s="44">
        <f>P8</f>
        <v>0.2</v>
      </c>
      <c r="Y3" s="44">
        <f>Q8</f>
        <v>0.08</v>
      </c>
      <c r="Z3" s="44">
        <f>S8</f>
        <v>0.28000000000000003</v>
      </c>
      <c r="AA3" s="44">
        <f>R8</f>
        <v>0.64</v>
      </c>
    </row>
    <row r="4" spans="1:27" x14ac:dyDescent="0.45">
      <c r="A4" s="49"/>
      <c r="B4" s="10">
        <v>35</v>
      </c>
      <c r="C4" s="11" t="s">
        <v>11</v>
      </c>
      <c r="D4" s="11">
        <v>1</v>
      </c>
      <c r="E4" s="11">
        <v>1</v>
      </c>
      <c r="F4" s="11">
        <v>1</v>
      </c>
      <c r="G4" s="11">
        <v>0</v>
      </c>
      <c r="H4" s="11">
        <v>3</v>
      </c>
      <c r="I4" s="12">
        <v>0</v>
      </c>
      <c r="L4" s="19">
        <v>23</v>
      </c>
      <c r="M4" s="11" t="s">
        <v>12</v>
      </c>
      <c r="N4" s="11">
        <v>1</v>
      </c>
      <c r="O4" s="11">
        <v>3</v>
      </c>
      <c r="P4" s="11">
        <v>1</v>
      </c>
      <c r="Q4" s="11">
        <v>0</v>
      </c>
      <c r="R4" s="11">
        <v>3</v>
      </c>
      <c r="S4" s="11">
        <v>2</v>
      </c>
      <c r="U4" s="43" t="s">
        <v>65</v>
      </c>
      <c r="V4" s="44">
        <f>N25</f>
        <v>0.22857142857142856</v>
      </c>
      <c r="W4" s="44">
        <f t="shared" ref="W4:Y4" si="0">O25</f>
        <v>0.45714285714285713</v>
      </c>
      <c r="X4" s="44">
        <f t="shared" si="0"/>
        <v>0.18571428571428572</v>
      </c>
      <c r="Y4" s="44">
        <f t="shared" si="0"/>
        <v>0.12857142857142856</v>
      </c>
      <c r="Z4" s="44">
        <f>S25</f>
        <v>0.2</v>
      </c>
      <c r="AA4" s="44">
        <f>R25</f>
        <v>0.65714285714285714</v>
      </c>
    </row>
    <row r="5" spans="1:27" x14ac:dyDescent="0.45">
      <c r="A5" s="49"/>
      <c r="B5" s="10">
        <v>23</v>
      </c>
      <c r="C5" s="11" t="s">
        <v>12</v>
      </c>
      <c r="D5" s="11">
        <v>1</v>
      </c>
      <c r="E5" s="11">
        <v>3</v>
      </c>
      <c r="F5" s="11">
        <v>1</v>
      </c>
      <c r="G5" s="11">
        <v>0</v>
      </c>
      <c r="H5" s="11">
        <v>3</v>
      </c>
      <c r="I5" s="12">
        <v>2</v>
      </c>
      <c r="L5" s="19">
        <v>26</v>
      </c>
      <c r="M5" s="11" t="s">
        <v>15</v>
      </c>
      <c r="N5" s="11">
        <v>2</v>
      </c>
      <c r="O5" s="11">
        <v>3</v>
      </c>
      <c r="P5" s="11">
        <v>1</v>
      </c>
      <c r="Q5" s="11">
        <v>0</v>
      </c>
      <c r="R5" s="11">
        <v>4</v>
      </c>
      <c r="S5" s="11">
        <v>1</v>
      </c>
      <c r="U5" s="43" t="s">
        <v>66</v>
      </c>
      <c r="V5" s="44">
        <f>N48</f>
        <v>0.22352941176470589</v>
      </c>
      <c r="W5" s="44">
        <f t="shared" ref="W5:Y5" si="1">O48</f>
        <v>0.42352941176470588</v>
      </c>
      <c r="X5" s="44">
        <f t="shared" si="1"/>
        <v>0.15294117647058825</v>
      </c>
      <c r="Y5" s="44">
        <f t="shared" si="1"/>
        <v>0.14117647058823529</v>
      </c>
      <c r="Z5" s="44">
        <f>S48</f>
        <v>0.21176470588235294</v>
      </c>
      <c r="AA5" s="44">
        <f>R48</f>
        <v>0.71764705882352942</v>
      </c>
    </row>
    <row r="6" spans="1:27" x14ac:dyDescent="0.45">
      <c r="A6" s="49"/>
      <c r="B6" s="10">
        <v>41</v>
      </c>
      <c r="C6" s="11" t="s">
        <v>13</v>
      </c>
      <c r="D6" s="11">
        <v>2</v>
      </c>
      <c r="E6" s="11">
        <v>2</v>
      </c>
      <c r="F6" s="11">
        <v>4</v>
      </c>
      <c r="G6" s="11">
        <v>4</v>
      </c>
      <c r="H6" s="11">
        <v>4</v>
      </c>
      <c r="I6" s="12">
        <v>2</v>
      </c>
      <c r="L6" s="19">
        <v>23</v>
      </c>
      <c r="M6" s="11" t="s">
        <v>16</v>
      </c>
      <c r="N6" s="11">
        <v>0</v>
      </c>
      <c r="O6" s="11">
        <v>2</v>
      </c>
      <c r="P6" s="11">
        <v>0</v>
      </c>
      <c r="Q6" s="11">
        <v>0</v>
      </c>
      <c r="R6" s="11">
        <v>4</v>
      </c>
      <c r="S6" s="11">
        <v>0</v>
      </c>
      <c r="U6" s="43" t="s">
        <v>67</v>
      </c>
      <c r="V6" s="45">
        <f>N55</f>
        <v>0.26666666666666666</v>
      </c>
      <c r="W6" s="45">
        <f t="shared" ref="W6:Y6" si="2">O55</f>
        <v>0.4</v>
      </c>
      <c r="X6" s="45">
        <f t="shared" si="2"/>
        <v>6.6666666666666666E-2</v>
      </c>
      <c r="Y6" s="45">
        <f t="shared" si="2"/>
        <v>0</v>
      </c>
      <c r="Z6" s="45">
        <f>S55</f>
        <v>0.13333333333333333</v>
      </c>
      <c r="AA6" s="45">
        <f>R55</f>
        <v>0.8</v>
      </c>
    </row>
    <row r="7" spans="1:27" x14ac:dyDescent="0.45">
      <c r="A7" s="49"/>
      <c r="B7" s="10">
        <v>40</v>
      </c>
      <c r="C7" s="11" t="s">
        <v>14</v>
      </c>
      <c r="D7" s="11">
        <v>2</v>
      </c>
      <c r="E7" s="11">
        <v>2</v>
      </c>
      <c r="F7" s="11">
        <v>1</v>
      </c>
      <c r="G7" s="11">
        <v>0</v>
      </c>
      <c r="H7" s="11">
        <v>3</v>
      </c>
      <c r="I7" s="12">
        <v>2</v>
      </c>
      <c r="L7" s="19">
        <v>20</v>
      </c>
      <c r="M7" s="11" t="s">
        <v>37</v>
      </c>
      <c r="N7" s="11">
        <v>2</v>
      </c>
      <c r="O7" s="11">
        <v>4</v>
      </c>
      <c r="P7" s="11">
        <v>3</v>
      </c>
      <c r="Q7" s="11">
        <v>1</v>
      </c>
      <c r="R7" s="11">
        <v>1</v>
      </c>
      <c r="S7" s="11">
        <v>2</v>
      </c>
      <c r="U7" s="43"/>
    </row>
    <row r="8" spans="1:27" x14ac:dyDescent="0.45">
      <c r="A8" s="49"/>
      <c r="B8" s="10">
        <v>26</v>
      </c>
      <c r="C8" s="11" t="s">
        <v>15</v>
      </c>
      <c r="D8" s="11">
        <v>2</v>
      </c>
      <c r="E8" s="11">
        <v>3</v>
      </c>
      <c r="F8" s="11">
        <v>1</v>
      </c>
      <c r="G8" s="11">
        <v>0</v>
      </c>
      <c r="H8" s="11">
        <v>4</v>
      </c>
      <c r="I8" s="12">
        <v>1</v>
      </c>
      <c r="L8" s="30">
        <f>COUNTA(N3:N7)/SUM(N3:N7)</f>
        <v>0.83333333333333337</v>
      </c>
      <c r="N8" s="40">
        <f>SUM(N3:N7)/(COUNTA(N3:N7)*5)</f>
        <v>0.24</v>
      </c>
      <c r="O8" s="40">
        <f t="shared" ref="O8:Q8" si="3">SUM(O3:O7)/(COUNTA(O3:O7)*5)</f>
        <v>0.56000000000000005</v>
      </c>
      <c r="P8" s="40">
        <f t="shared" si="3"/>
        <v>0.2</v>
      </c>
      <c r="Q8" s="40">
        <f t="shared" si="3"/>
        <v>0.08</v>
      </c>
      <c r="R8" s="40">
        <f>SUM(R3:R7)/(COUNTA(R3:R7)*5)</f>
        <v>0.64</v>
      </c>
      <c r="S8" s="40">
        <f>SUM(S3:S7)/(COUNTA(S3:S7)*5)</f>
        <v>0.28000000000000003</v>
      </c>
    </row>
    <row r="9" spans="1:27" x14ac:dyDescent="0.45">
      <c r="A9" s="49"/>
      <c r="B9" s="10">
        <v>23</v>
      </c>
      <c r="C9" s="11" t="s">
        <v>16</v>
      </c>
      <c r="D9" s="11">
        <v>0</v>
      </c>
      <c r="E9" s="11">
        <v>2</v>
      </c>
      <c r="F9" s="11">
        <v>0</v>
      </c>
      <c r="G9" s="11">
        <v>0</v>
      </c>
      <c r="H9" s="11">
        <v>4</v>
      </c>
      <c r="I9" s="12">
        <v>0</v>
      </c>
      <c r="J9" s="38"/>
    </row>
    <row r="10" spans="1:27" ht="26.4" x14ac:dyDescent="0.45">
      <c r="A10" s="49"/>
      <c r="B10" s="10">
        <v>39</v>
      </c>
      <c r="C10" s="11" t="s">
        <v>17</v>
      </c>
      <c r="D10" s="11">
        <v>0</v>
      </c>
      <c r="E10" s="11">
        <v>3</v>
      </c>
      <c r="F10" s="11">
        <v>0</v>
      </c>
      <c r="G10" s="11">
        <v>0</v>
      </c>
      <c r="H10" s="11">
        <v>2</v>
      </c>
      <c r="I10" s="12">
        <v>1</v>
      </c>
      <c r="J10" s="38"/>
      <c r="L10" s="11" t="s">
        <v>1</v>
      </c>
      <c r="M10" s="11" t="s">
        <v>2</v>
      </c>
      <c r="N10" s="31" t="s">
        <v>3</v>
      </c>
      <c r="O10" s="32" t="s">
        <v>4</v>
      </c>
      <c r="P10" s="33" t="s">
        <v>5</v>
      </c>
      <c r="Q10" s="34" t="s">
        <v>6</v>
      </c>
      <c r="R10" s="35" t="s">
        <v>7</v>
      </c>
      <c r="S10" s="36" t="s">
        <v>8</v>
      </c>
    </row>
    <row r="11" spans="1:27" x14ac:dyDescent="0.45">
      <c r="A11" s="49"/>
      <c r="B11" s="10">
        <v>37</v>
      </c>
      <c r="C11" s="11" t="s">
        <v>18</v>
      </c>
      <c r="D11" s="11">
        <v>0</v>
      </c>
      <c r="E11" s="11">
        <v>2</v>
      </c>
      <c r="F11" s="11">
        <v>0</v>
      </c>
      <c r="G11" s="11">
        <v>0</v>
      </c>
      <c r="H11" s="11">
        <v>4</v>
      </c>
      <c r="I11" s="12">
        <v>0</v>
      </c>
      <c r="J11" s="38"/>
      <c r="L11" s="19">
        <v>35</v>
      </c>
      <c r="M11" s="11" t="s">
        <v>11</v>
      </c>
      <c r="N11" s="11">
        <v>1</v>
      </c>
      <c r="O11" s="11">
        <v>1</v>
      </c>
      <c r="P11" s="11">
        <v>1</v>
      </c>
      <c r="Q11" s="11">
        <v>0</v>
      </c>
      <c r="R11" s="11">
        <v>3</v>
      </c>
      <c r="S11" s="11">
        <v>0</v>
      </c>
    </row>
    <row r="12" spans="1:27" x14ac:dyDescent="0.45">
      <c r="A12" s="49" t="s">
        <v>19</v>
      </c>
      <c r="B12" s="10">
        <v>43</v>
      </c>
      <c r="C12" s="11" t="s">
        <v>20</v>
      </c>
      <c r="D12" s="11">
        <v>0</v>
      </c>
      <c r="E12" s="11">
        <v>3</v>
      </c>
      <c r="F12" s="11">
        <v>1</v>
      </c>
      <c r="G12" s="11">
        <v>2</v>
      </c>
      <c r="H12" s="11">
        <v>5</v>
      </c>
      <c r="I12" s="12">
        <v>1</v>
      </c>
      <c r="J12" s="38"/>
      <c r="L12" s="19">
        <v>39</v>
      </c>
      <c r="M12" s="11" t="s">
        <v>17</v>
      </c>
      <c r="N12" s="11">
        <v>0</v>
      </c>
      <c r="O12" s="11">
        <v>3</v>
      </c>
      <c r="P12" s="11">
        <v>0</v>
      </c>
      <c r="Q12" s="11">
        <v>0</v>
      </c>
      <c r="R12" s="11">
        <v>2</v>
      </c>
      <c r="S12" s="11">
        <v>1</v>
      </c>
    </row>
    <row r="13" spans="1:27" x14ac:dyDescent="0.45">
      <c r="A13" s="49"/>
      <c r="B13" s="10">
        <v>33</v>
      </c>
      <c r="C13" s="11" t="s">
        <v>21</v>
      </c>
      <c r="D13" s="11">
        <v>1</v>
      </c>
      <c r="E13" s="11">
        <v>3</v>
      </c>
      <c r="F13" s="11">
        <v>1</v>
      </c>
      <c r="G13" s="11">
        <v>0</v>
      </c>
      <c r="H13" s="11">
        <v>3</v>
      </c>
      <c r="I13" s="12">
        <v>1</v>
      </c>
      <c r="J13" s="38"/>
      <c r="L13" s="19">
        <v>37</v>
      </c>
      <c r="M13" s="11" t="s">
        <v>18</v>
      </c>
      <c r="N13" s="11">
        <v>0</v>
      </c>
      <c r="O13" s="11">
        <v>2</v>
      </c>
      <c r="P13" s="11">
        <v>0</v>
      </c>
      <c r="Q13" s="11">
        <v>0</v>
      </c>
      <c r="R13" s="11">
        <v>4</v>
      </c>
      <c r="S13" s="11">
        <v>0</v>
      </c>
    </row>
    <row r="14" spans="1:27" x14ac:dyDescent="0.45">
      <c r="A14" s="49"/>
      <c r="B14" s="10">
        <v>37</v>
      </c>
      <c r="C14" s="11" t="s">
        <v>22</v>
      </c>
      <c r="D14" s="11">
        <v>3</v>
      </c>
      <c r="E14" s="11">
        <v>3</v>
      </c>
      <c r="F14" s="11">
        <v>3</v>
      </c>
      <c r="G14" s="11">
        <v>1</v>
      </c>
      <c r="H14" s="11">
        <v>2</v>
      </c>
      <c r="I14" s="12">
        <v>2</v>
      </c>
      <c r="J14" s="38"/>
      <c r="L14" s="19">
        <v>33</v>
      </c>
      <c r="M14" s="11" t="s">
        <v>21</v>
      </c>
      <c r="N14" s="11">
        <v>1</v>
      </c>
      <c r="O14" s="11">
        <v>3</v>
      </c>
      <c r="P14" s="11">
        <v>1</v>
      </c>
      <c r="Q14" s="11">
        <v>0</v>
      </c>
      <c r="R14" s="11">
        <v>3</v>
      </c>
      <c r="S14" s="11">
        <v>1</v>
      </c>
    </row>
    <row r="15" spans="1:27" x14ac:dyDescent="0.45">
      <c r="A15" s="49"/>
      <c r="B15" s="10">
        <v>35</v>
      </c>
      <c r="C15" s="11" t="s">
        <v>23</v>
      </c>
      <c r="D15" s="11">
        <v>2</v>
      </c>
      <c r="E15" s="11">
        <v>4</v>
      </c>
      <c r="F15" s="11">
        <v>2</v>
      </c>
      <c r="G15" s="11">
        <v>2</v>
      </c>
      <c r="H15" s="11">
        <v>3</v>
      </c>
      <c r="I15" s="12">
        <v>2</v>
      </c>
      <c r="J15" s="38"/>
      <c r="L15" s="19">
        <v>37</v>
      </c>
      <c r="M15" s="11" t="s">
        <v>22</v>
      </c>
      <c r="N15" s="11">
        <v>3</v>
      </c>
      <c r="O15" s="11">
        <v>3</v>
      </c>
      <c r="P15" s="11">
        <v>3</v>
      </c>
      <c r="Q15" s="11">
        <v>1</v>
      </c>
      <c r="R15" s="11">
        <v>2</v>
      </c>
      <c r="S15" s="11">
        <v>2</v>
      </c>
    </row>
    <row r="16" spans="1:27" x14ac:dyDescent="0.45">
      <c r="A16" s="49"/>
      <c r="B16" s="10">
        <v>33</v>
      </c>
      <c r="C16" s="11" t="s">
        <v>24</v>
      </c>
      <c r="D16" s="11">
        <v>1</v>
      </c>
      <c r="E16" s="11">
        <v>3</v>
      </c>
      <c r="F16" s="11">
        <v>1</v>
      </c>
      <c r="G16" s="11">
        <v>2</v>
      </c>
      <c r="H16" s="11">
        <v>4</v>
      </c>
      <c r="I16" s="12">
        <v>0</v>
      </c>
      <c r="J16" s="38"/>
      <c r="L16" s="19">
        <v>35</v>
      </c>
      <c r="M16" s="11" t="s">
        <v>23</v>
      </c>
      <c r="N16" s="11">
        <v>2</v>
      </c>
      <c r="O16" s="11">
        <v>4</v>
      </c>
      <c r="P16" s="11">
        <v>2</v>
      </c>
      <c r="Q16" s="11">
        <v>2</v>
      </c>
      <c r="R16" s="11">
        <v>3</v>
      </c>
      <c r="S16" s="11">
        <v>2</v>
      </c>
    </row>
    <row r="17" spans="1:19" x14ac:dyDescent="0.45">
      <c r="A17" s="49"/>
      <c r="B17" s="10">
        <v>41</v>
      </c>
      <c r="C17" s="11" t="s">
        <v>25</v>
      </c>
      <c r="D17" s="11">
        <v>1</v>
      </c>
      <c r="E17" s="11">
        <v>2</v>
      </c>
      <c r="F17" s="11">
        <v>1</v>
      </c>
      <c r="G17" s="11">
        <v>0</v>
      </c>
      <c r="H17" s="11">
        <v>5</v>
      </c>
      <c r="I17" s="12">
        <v>0</v>
      </c>
      <c r="J17" s="38"/>
      <c r="L17" s="19">
        <v>33</v>
      </c>
      <c r="M17" s="11" t="s">
        <v>24</v>
      </c>
      <c r="N17" s="11">
        <v>1</v>
      </c>
      <c r="O17" s="11">
        <v>3</v>
      </c>
      <c r="P17" s="11">
        <v>1</v>
      </c>
      <c r="Q17" s="11">
        <v>2</v>
      </c>
      <c r="R17" s="11">
        <v>4</v>
      </c>
      <c r="S17" s="11">
        <v>0</v>
      </c>
    </row>
    <row r="18" spans="1:19" x14ac:dyDescent="0.45">
      <c r="A18" s="49" t="s">
        <v>26</v>
      </c>
      <c r="B18" s="10">
        <v>35</v>
      </c>
      <c r="C18" s="11" t="s">
        <v>27</v>
      </c>
      <c r="D18" s="11">
        <v>0</v>
      </c>
      <c r="E18" s="11">
        <v>3</v>
      </c>
      <c r="F18" s="11">
        <v>0</v>
      </c>
      <c r="G18" s="11">
        <v>0</v>
      </c>
      <c r="H18" s="11">
        <v>3</v>
      </c>
      <c r="I18" s="12">
        <v>0</v>
      </c>
      <c r="J18" s="38"/>
      <c r="L18" s="19">
        <v>35</v>
      </c>
      <c r="M18" s="11" t="s">
        <v>27</v>
      </c>
      <c r="N18" s="11">
        <v>0</v>
      </c>
      <c r="O18" s="11">
        <v>3</v>
      </c>
      <c r="P18" s="11">
        <v>0</v>
      </c>
      <c r="Q18" s="11">
        <v>0</v>
      </c>
      <c r="R18" s="11">
        <v>3</v>
      </c>
      <c r="S18" s="11">
        <v>0</v>
      </c>
    </row>
    <row r="19" spans="1:19" x14ac:dyDescent="0.45">
      <c r="A19" s="49"/>
      <c r="B19" s="10">
        <v>38</v>
      </c>
      <c r="C19" s="11" t="s">
        <v>28</v>
      </c>
      <c r="D19" s="11">
        <v>0</v>
      </c>
      <c r="E19" s="11">
        <v>2</v>
      </c>
      <c r="F19" s="11">
        <v>2</v>
      </c>
      <c r="G19" s="11">
        <v>3</v>
      </c>
      <c r="H19" s="11">
        <v>5</v>
      </c>
      <c r="I19" s="12">
        <v>0</v>
      </c>
      <c r="J19" s="38"/>
      <c r="L19" s="19">
        <v>38</v>
      </c>
      <c r="M19" s="11" t="s">
        <v>28</v>
      </c>
      <c r="N19" s="11">
        <v>0</v>
      </c>
      <c r="O19" s="11">
        <v>2</v>
      </c>
      <c r="P19" s="11">
        <v>2</v>
      </c>
      <c r="Q19" s="11">
        <v>3</v>
      </c>
      <c r="R19" s="11">
        <v>5</v>
      </c>
      <c r="S19" s="11">
        <v>0</v>
      </c>
    </row>
    <row r="20" spans="1:19" x14ac:dyDescent="0.45">
      <c r="A20" s="49"/>
      <c r="B20" s="10">
        <v>45</v>
      </c>
      <c r="C20" s="11" t="s">
        <v>29</v>
      </c>
      <c r="D20" s="11">
        <v>0</v>
      </c>
      <c r="E20" s="11">
        <v>3</v>
      </c>
      <c r="F20" s="11">
        <v>0</v>
      </c>
      <c r="G20" s="11">
        <v>0</v>
      </c>
      <c r="H20" s="11">
        <v>1</v>
      </c>
      <c r="I20" s="12">
        <v>1</v>
      </c>
      <c r="J20" s="38"/>
      <c r="L20" s="19">
        <v>35</v>
      </c>
      <c r="M20" s="11" t="s">
        <v>34</v>
      </c>
      <c r="N20" s="11">
        <v>2</v>
      </c>
      <c r="O20" s="11">
        <v>0</v>
      </c>
      <c r="P20" s="11">
        <v>1</v>
      </c>
      <c r="Q20" s="11">
        <v>0</v>
      </c>
      <c r="R20" s="11">
        <v>3</v>
      </c>
      <c r="S20" s="11">
        <v>3</v>
      </c>
    </row>
    <row r="21" spans="1:19" x14ac:dyDescent="0.45">
      <c r="A21" s="49"/>
      <c r="B21" s="10">
        <v>45</v>
      </c>
      <c r="C21" s="11" t="s">
        <v>30</v>
      </c>
      <c r="D21" s="11">
        <v>0</v>
      </c>
      <c r="E21" s="11">
        <v>3</v>
      </c>
      <c r="F21" s="11">
        <v>0</v>
      </c>
      <c r="G21" s="11">
        <v>0</v>
      </c>
      <c r="H21" s="11">
        <v>2</v>
      </c>
      <c r="I21" s="12">
        <v>1</v>
      </c>
      <c r="J21" s="38"/>
      <c r="L21" s="19">
        <v>35</v>
      </c>
      <c r="M21" s="11" t="s">
        <v>41</v>
      </c>
      <c r="N21" s="11">
        <v>0</v>
      </c>
      <c r="O21" s="11">
        <v>2</v>
      </c>
      <c r="P21" s="11">
        <v>0</v>
      </c>
      <c r="Q21" s="11">
        <v>0</v>
      </c>
      <c r="R21" s="11">
        <v>3</v>
      </c>
      <c r="S21" s="11">
        <v>2</v>
      </c>
    </row>
    <row r="22" spans="1:19" x14ac:dyDescent="0.45">
      <c r="A22" s="49"/>
      <c r="B22" s="10">
        <v>50</v>
      </c>
      <c r="C22" s="11" t="s">
        <v>31</v>
      </c>
      <c r="D22" s="11">
        <v>2</v>
      </c>
      <c r="E22" s="11">
        <v>5</v>
      </c>
      <c r="F22" s="11">
        <v>0</v>
      </c>
      <c r="G22" s="11">
        <v>0</v>
      </c>
      <c r="H22" s="11">
        <v>3</v>
      </c>
      <c r="I22" s="12">
        <v>1</v>
      </c>
      <c r="J22" s="38"/>
      <c r="L22" s="19">
        <v>35</v>
      </c>
      <c r="M22" s="11" t="s">
        <v>42</v>
      </c>
      <c r="N22" s="11">
        <v>3</v>
      </c>
      <c r="O22" s="11">
        <v>4</v>
      </c>
      <c r="P22" s="11">
        <v>1</v>
      </c>
      <c r="Q22" s="11">
        <v>1</v>
      </c>
      <c r="R22" s="11">
        <v>3</v>
      </c>
      <c r="S22" s="11">
        <v>1</v>
      </c>
    </row>
    <row r="23" spans="1:19" x14ac:dyDescent="0.45">
      <c r="A23" s="49"/>
      <c r="B23" s="10">
        <v>40</v>
      </c>
      <c r="C23" s="11" t="s">
        <v>32</v>
      </c>
      <c r="D23" s="11">
        <v>3</v>
      </c>
      <c r="E23" s="11">
        <v>3</v>
      </c>
      <c r="F23" s="11">
        <v>0</v>
      </c>
      <c r="G23" s="11">
        <v>0</v>
      </c>
      <c r="H23" s="11">
        <v>4</v>
      </c>
      <c r="I23" s="12">
        <v>2</v>
      </c>
      <c r="J23" s="38"/>
      <c r="L23" s="19">
        <v>39</v>
      </c>
      <c r="M23" s="11" t="s">
        <v>51</v>
      </c>
      <c r="N23" s="11">
        <v>2</v>
      </c>
      <c r="O23" s="11">
        <v>0</v>
      </c>
      <c r="P23" s="11">
        <v>0</v>
      </c>
      <c r="Q23" s="11">
        <v>0</v>
      </c>
      <c r="R23" s="11">
        <v>5</v>
      </c>
      <c r="S23" s="11">
        <v>1</v>
      </c>
    </row>
    <row r="24" spans="1:19" x14ac:dyDescent="0.45">
      <c r="A24" s="49" t="s">
        <v>33</v>
      </c>
      <c r="B24" s="10">
        <v>35</v>
      </c>
      <c r="C24" s="11" t="s">
        <v>34</v>
      </c>
      <c r="D24" s="11">
        <v>2</v>
      </c>
      <c r="E24" s="11">
        <v>0</v>
      </c>
      <c r="F24" s="11">
        <v>1</v>
      </c>
      <c r="G24" s="11">
        <v>0</v>
      </c>
      <c r="H24" s="11">
        <v>3</v>
      </c>
      <c r="I24" s="12">
        <v>3</v>
      </c>
      <c r="J24" s="38"/>
      <c r="L24" s="19">
        <v>37</v>
      </c>
      <c r="M24" s="11" t="s">
        <v>58</v>
      </c>
      <c r="N24" s="11">
        <v>1</v>
      </c>
      <c r="O24" s="11">
        <v>2</v>
      </c>
      <c r="P24" s="11">
        <v>1</v>
      </c>
      <c r="Q24" s="11">
        <v>0</v>
      </c>
      <c r="R24" s="11">
        <v>3</v>
      </c>
      <c r="S24" s="11">
        <v>1</v>
      </c>
    </row>
    <row r="25" spans="1:19" x14ac:dyDescent="0.45">
      <c r="A25" s="49"/>
      <c r="B25" s="10">
        <v>48</v>
      </c>
      <c r="C25" s="11" t="s">
        <v>35</v>
      </c>
      <c r="D25" s="11">
        <v>0</v>
      </c>
      <c r="E25" s="11">
        <v>1</v>
      </c>
      <c r="F25" s="11">
        <v>1</v>
      </c>
      <c r="G25" s="11">
        <v>1</v>
      </c>
      <c r="H25" s="11">
        <v>3</v>
      </c>
      <c r="I25" s="12">
        <v>2</v>
      </c>
      <c r="J25" s="38"/>
      <c r="N25" s="40">
        <f>SUM(N11:N24)/(COUNTA(N11:N24)*5)</f>
        <v>0.22857142857142856</v>
      </c>
      <c r="O25" s="40">
        <f t="shared" ref="O25:Q25" si="4">SUM(O11:O24)/(COUNTA(O11:O24)*5)</f>
        <v>0.45714285714285713</v>
      </c>
      <c r="P25" s="40">
        <f t="shared" si="4"/>
        <v>0.18571428571428572</v>
      </c>
      <c r="Q25" s="40">
        <f t="shared" si="4"/>
        <v>0.12857142857142856</v>
      </c>
      <c r="R25" s="40">
        <f>SUM(R11:R24)/(COUNTA(R11:R24)*5)</f>
        <v>0.65714285714285714</v>
      </c>
      <c r="S25" s="40">
        <f>SUM(S11:S24)/(COUNTA(S11:S24)*5)</f>
        <v>0.2</v>
      </c>
    </row>
    <row r="26" spans="1:19" x14ac:dyDescent="0.45">
      <c r="A26" s="49"/>
      <c r="B26" s="10">
        <v>40</v>
      </c>
      <c r="C26" s="11" t="s">
        <v>36</v>
      </c>
      <c r="D26" s="11">
        <v>1</v>
      </c>
      <c r="E26" s="11">
        <v>1</v>
      </c>
      <c r="F26" s="11">
        <v>1</v>
      </c>
      <c r="G26" s="11">
        <v>1</v>
      </c>
      <c r="H26" s="11">
        <v>3</v>
      </c>
      <c r="I26" s="12">
        <v>0</v>
      </c>
      <c r="J26" s="38"/>
    </row>
    <row r="27" spans="1:19" ht="26.4" x14ac:dyDescent="0.45">
      <c r="A27" s="49"/>
      <c r="B27" s="10">
        <v>20</v>
      </c>
      <c r="C27" s="11" t="s">
        <v>37</v>
      </c>
      <c r="D27" s="11">
        <v>2</v>
      </c>
      <c r="E27" s="11">
        <v>4</v>
      </c>
      <c r="F27" s="11">
        <v>3</v>
      </c>
      <c r="G27" s="11">
        <v>1</v>
      </c>
      <c r="H27" s="11">
        <v>1</v>
      </c>
      <c r="I27" s="12">
        <v>2</v>
      </c>
      <c r="J27" s="38"/>
      <c r="L27" s="11" t="s">
        <v>1</v>
      </c>
      <c r="M27" s="11" t="s">
        <v>2</v>
      </c>
      <c r="N27" s="31" t="s">
        <v>3</v>
      </c>
      <c r="O27" s="32" t="s">
        <v>4</v>
      </c>
      <c r="P27" s="33" t="s">
        <v>5</v>
      </c>
      <c r="Q27" s="34" t="s">
        <v>6</v>
      </c>
      <c r="R27" s="35" t="s">
        <v>7</v>
      </c>
      <c r="S27" s="36" t="s">
        <v>8</v>
      </c>
    </row>
    <row r="28" spans="1:19" x14ac:dyDescent="0.45">
      <c r="A28" s="49"/>
      <c r="B28" s="10">
        <v>40</v>
      </c>
      <c r="C28" s="11" t="s">
        <v>38</v>
      </c>
      <c r="D28" s="11">
        <v>1</v>
      </c>
      <c r="E28" s="11">
        <v>1</v>
      </c>
      <c r="F28" s="11">
        <v>0</v>
      </c>
      <c r="G28" s="11">
        <v>1</v>
      </c>
      <c r="H28" s="11">
        <v>3</v>
      </c>
      <c r="I28" s="12">
        <v>1</v>
      </c>
      <c r="J28" s="38"/>
      <c r="L28" s="19">
        <v>41</v>
      </c>
      <c r="M28" s="11" t="s">
        <v>13</v>
      </c>
      <c r="N28" s="11">
        <v>2</v>
      </c>
      <c r="O28" s="11">
        <v>2</v>
      </c>
      <c r="P28" s="11">
        <v>4</v>
      </c>
      <c r="Q28" s="11">
        <v>4</v>
      </c>
      <c r="R28" s="11">
        <v>4</v>
      </c>
      <c r="S28" s="11">
        <v>2</v>
      </c>
    </row>
    <row r="29" spans="1:19" x14ac:dyDescent="0.45">
      <c r="A29" s="49"/>
      <c r="B29" s="10">
        <v>37</v>
      </c>
      <c r="C29" s="11" t="s">
        <v>39</v>
      </c>
      <c r="D29" s="11">
        <v>0</v>
      </c>
      <c r="E29" s="11">
        <v>2</v>
      </c>
      <c r="F29" s="11">
        <v>0</v>
      </c>
      <c r="G29" s="11">
        <v>0</v>
      </c>
      <c r="H29" s="11">
        <v>3</v>
      </c>
      <c r="I29" s="12">
        <v>0</v>
      </c>
      <c r="J29" s="38"/>
      <c r="L29" s="19">
        <v>40</v>
      </c>
      <c r="M29" s="11" t="s">
        <v>14</v>
      </c>
      <c r="N29" s="11">
        <v>2</v>
      </c>
      <c r="O29" s="11">
        <v>2</v>
      </c>
      <c r="P29" s="11">
        <v>1</v>
      </c>
      <c r="Q29" s="11">
        <v>0</v>
      </c>
      <c r="R29" s="11">
        <v>3</v>
      </c>
      <c r="S29" s="11">
        <v>2</v>
      </c>
    </row>
    <row r="30" spans="1:19" x14ac:dyDescent="0.45">
      <c r="A30" s="49"/>
      <c r="B30" s="10">
        <v>49</v>
      </c>
      <c r="C30" s="11" t="s">
        <v>40</v>
      </c>
      <c r="D30" s="11">
        <v>0</v>
      </c>
      <c r="E30" s="11">
        <v>1</v>
      </c>
      <c r="F30" s="11">
        <v>0</v>
      </c>
      <c r="G30" s="11">
        <v>1</v>
      </c>
      <c r="H30" s="11">
        <v>4</v>
      </c>
      <c r="I30" s="12">
        <v>1</v>
      </c>
      <c r="J30" s="38"/>
      <c r="L30" s="19">
        <v>43</v>
      </c>
      <c r="M30" s="11" t="s">
        <v>20</v>
      </c>
      <c r="N30" s="11">
        <v>0</v>
      </c>
      <c r="O30" s="11">
        <v>3</v>
      </c>
      <c r="P30" s="11">
        <v>1</v>
      </c>
      <c r="Q30" s="11">
        <v>2</v>
      </c>
      <c r="R30" s="11">
        <v>5</v>
      </c>
      <c r="S30" s="11">
        <v>1</v>
      </c>
    </row>
    <row r="31" spans="1:19" x14ac:dyDescent="0.45">
      <c r="A31" s="49"/>
      <c r="B31" s="10">
        <v>35</v>
      </c>
      <c r="C31" s="11" t="s">
        <v>41</v>
      </c>
      <c r="D31" s="11">
        <v>0</v>
      </c>
      <c r="E31" s="11">
        <v>2</v>
      </c>
      <c r="F31" s="11">
        <v>0</v>
      </c>
      <c r="G31" s="11">
        <v>0</v>
      </c>
      <c r="H31" s="11">
        <v>3</v>
      </c>
      <c r="I31" s="12">
        <v>2</v>
      </c>
      <c r="J31" s="38"/>
      <c r="L31" s="19">
        <v>41</v>
      </c>
      <c r="M31" s="11" t="s">
        <v>25</v>
      </c>
      <c r="N31" s="11">
        <v>1</v>
      </c>
      <c r="O31" s="11">
        <v>2</v>
      </c>
      <c r="P31" s="11">
        <v>1</v>
      </c>
      <c r="Q31" s="11">
        <v>0</v>
      </c>
      <c r="R31" s="11">
        <v>5</v>
      </c>
      <c r="S31" s="11">
        <v>0</v>
      </c>
    </row>
    <row r="32" spans="1:19" x14ac:dyDescent="0.45">
      <c r="A32" s="49"/>
      <c r="B32" s="10">
        <v>35</v>
      </c>
      <c r="C32" s="11" t="s">
        <v>42</v>
      </c>
      <c r="D32" s="11">
        <v>3</v>
      </c>
      <c r="E32" s="11">
        <v>4</v>
      </c>
      <c r="F32" s="11">
        <v>1</v>
      </c>
      <c r="G32" s="11">
        <v>1</v>
      </c>
      <c r="H32" s="11">
        <v>3</v>
      </c>
      <c r="I32" s="12">
        <v>1</v>
      </c>
      <c r="J32" s="38"/>
      <c r="L32" s="19">
        <v>45</v>
      </c>
      <c r="M32" s="11" t="s">
        <v>29</v>
      </c>
      <c r="N32" s="11">
        <v>0</v>
      </c>
      <c r="O32" s="11">
        <v>3</v>
      </c>
      <c r="P32" s="11">
        <v>0</v>
      </c>
      <c r="Q32" s="11">
        <v>0</v>
      </c>
      <c r="R32" s="11">
        <v>1</v>
      </c>
      <c r="S32" s="11">
        <v>1</v>
      </c>
    </row>
    <row r="33" spans="1:19" x14ac:dyDescent="0.45">
      <c r="A33" s="49" t="s">
        <v>43</v>
      </c>
      <c r="B33" s="10">
        <v>43</v>
      </c>
      <c r="C33" s="11" t="s">
        <v>44</v>
      </c>
      <c r="D33" s="11">
        <v>1</v>
      </c>
      <c r="E33" s="11">
        <v>2</v>
      </c>
      <c r="F33" s="11">
        <v>1</v>
      </c>
      <c r="G33" s="11">
        <v>2</v>
      </c>
      <c r="H33" s="11">
        <v>4</v>
      </c>
      <c r="I33" s="12">
        <v>1</v>
      </c>
      <c r="J33" s="38"/>
      <c r="L33" s="19">
        <v>45</v>
      </c>
      <c r="M33" s="11" t="s">
        <v>30</v>
      </c>
      <c r="N33" s="11">
        <v>0</v>
      </c>
      <c r="O33" s="11">
        <v>3</v>
      </c>
      <c r="P33" s="11">
        <v>0</v>
      </c>
      <c r="Q33" s="11">
        <v>0</v>
      </c>
      <c r="R33" s="11">
        <v>2</v>
      </c>
      <c r="S33" s="11">
        <v>1</v>
      </c>
    </row>
    <row r="34" spans="1:19" x14ac:dyDescent="0.45">
      <c r="A34" s="49"/>
      <c r="B34" s="10">
        <v>41</v>
      </c>
      <c r="C34" s="13" t="s">
        <v>45</v>
      </c>
      <c r="D34" s="13"/>
      <c r="E34" s="13"/>
      <c r="F34" s="13"/>
      <c r="G34" s="13"/>
      <c r="H34" s="13"/>
      <c r="I34" s="14"/>
      <c r="J34" s="39"/>
      <c r="L34" s="19">
        <v>40</v>
      </c>
      <c r="M34" s="11" t="s">
        <v>32</v>
      </c>
      <c r="N34" s="11">
        <v>3</v>
      </c>
      <c r="O34" s="11">
        <v>3</v>
      </c>
      <c r="P34" s="11">
        <v>0</v>
      </c>
      <c r="Q34" s="11">
        <v>0</v>
      </c>
      <c r="R34" s="11">
        <v>4</v>
      </c>
      <c r="S34" s="11">
        <v>2</v>
      </c>
    </row>
    <row r="35" spans="1:19" x14ac:dyDescent="0.45">
      <c r="A35" s="49"/>
      <c r="B35" s="10">
        <v>51</v>
      </c>
      <c r="C35" s="11" t="s">
        <v>46</v>
      </c>
      <c r="D35" s="11">
        <v>2</v>
      </c>
      <c r="E35" s="11">
        <v>1</v>
      </c>
      <c r="F35" s="11">
        <v>1</v>
      </c>
      <c r="G35" s="11">
        <v>0</v>
      </c>
      <c r="H35" s="11">
        <v>4</v>
      </c>
      <c r="I35" s="12">
        <v>1</v>
      </c>
      <c r="J35" s="38"/>
      <c r="L35" s="19">
        <v>48</v>
      </c>
      <c r="M35" s="11" t="s">
        <v>35</v>
      </c>
      <c r="N35" s="11">
        <v>0</v>
      </c>
      <c r="O35" s="11">
        <v>1</v>
      </c>
      <c r="P35" s="11">
        <v>1</v>
      </c>
      <c r="Q35" s="11">
        <v>1</v>
      </c>
      <c r="R35" s="11">
        <v>3</v>
      </c>
      <c r="S35" s="11">
        <v>2</v>
      </c>
    </row>
    <row r="36" spans="1:19" x14ac:dyDescent="0.45">
      <c r="A36" s="49"/>
      <c r="B36" s="10">
        <v>53</v>
      </c>
      <c r="C36" s="11" t="s">
        <v>47</v>
      </c>
      <c r="D36" s="11">
        <v>0</v>
      </c>
      <c r="E36" s="11">
        <v>0</v>
      </c>
      <c r="F36" s="11">
        <v>0</v>
      </c>
      <c r="G36" s="11">
        <v>0</v>
      </c>
      <c r="H36" s="11">
        <v>5</v>
      </c>
      <c r="I36" s="12">
        <v>0</v>
      </c>
      <c r="J36" s="38"/>
      <c r="L36" s="19">
        <v>40</v>
      </c>
      <c r="M36" s="11" t="s">
        <v>36</v>
      </c>
      <c r="N36" s="11">
        <v>1</v>
      </c>
      <c r="O36" s="11">
        <v>1</v>
      </c>
      <c r="P36" s="11">
        <v>1</v>
      </c>
      <c r="Q36" s="11">
        <v>1</v>
      </c>
      <c r="R36" s="11">
        <v>3</v>
      </c>
      <c r="S36" s="11">
        <v>0</v>
      </c>
    </row>
    <row r="37" spans="1:19" x14ac:dyDescent="0.45">
      <c r="A37" s="49"/>
      <c r="B37" s="10">
        <v>46</v>
      </c>
      <c r="C37" s="11" t="s">
        <v>48</v>
      </c>
      <c r="D37" s="11">
        <v>2</v>
      </c>
      <c r="E37" s="11">
        <v>3</v>
      </c>
      <c r="F37" s="11">
        <v>1</v>
      </c>
      <c r="G37" s="11">
        <v>0</v>
      </c>
      <c r="H37" s="11">
        <v>4</v>
      </c>
      <c r="I37" s="12">
        <v>2</v>
      </c>
      <c r="J37" s="38"/>
      <c r="L37" s="19">
        <v>40</v>
      </c>
      <c r="M37" s="11" t="s">
        <v>38</v>
      </c>
      <c r="N37" s="11">
        <v>1</v>
      </c>
      <c r="O37" s="11">
        <v>1</v>
      </c>
      <c r="P37" s="11">
        <v>0</v>
      </c>
      <c r="Q37" s="11">
        <v>1</v>
      </c>
      <c r="R37" s="11">
        <v>3</v>
      </c>
      <c r="S37" s="11">
        <v>1</v>
      </c>
    </row>
    <row r="38" spans="1:19" x14ac:dyDescent="0.45">
      <c r="A38" s="49"/>
      <c r="B38" s="10">
        <v>51</v>
      </c>
      <c r="C38" s="13" t="s">
        <v>49</v>
      </c>
      <c r="D38" s="13"/>
      <c r="E38" s="13"/>
      <c r="F38" s="13"/>
      <c r="G38" s="13"/>
      <c r="H38" s="13"/>
      <c r="I38" s="14"/>
      <c r="J38" s="39"/>
      <c r="L38" s="19">
        <v>43</v>
      </c>
      <c r="M38" s="11" t="s">
        <v>44</v>
      </c>
      <c r="N38" s="11">
        <v>1</v>
      </c>
      <c r="O38" s="11">
        <v>2</v>
      </c>
      <c r="P38" s="11">
        <v>1</v>
      </c>
      <c r="Q38" s="11">
        <v>2</v>
      </c>
      <c r="R38" s="11">
        <v>4</v>
      </c>
      <c r="S38" s="11">
        <v>1</v>
      </c>
    </row>
    <row r="39" spans="1:19" x14ac:dyDescent="0.45">
      <c r="A39" s="49"/>
      <c r="B39" s="10">
        <v>49</v>
      </c>
      <c r="C39" s="11" t="s">
        <v>50</v>
      </c>
      <c r="D39" s="11">
        <v>0</v>
      </c>
      <c r="E39" s="11">
        <v>0</v>
      </c>
      <c r="F39" s="11">
        <v>0</v>
      </c>
      <c r="G39" s="11">
        <v>1</v>
      </c>
      <c r="H39" s="11">
        <v>5</v>
      </c>
      <c r="I39" s="12">
        <v>0</v>
      </c>
      <c r="J39" s="38"/>
      <c r="L39" s="19">
        <v>41</v>
      </c>
      <c r="M39" s="13" t="s">
        <v>45</v>
      </c>
      <c r="N39" s="13"/>
      <c r="O39" s="13"/>
      <c r="P39" s="13"/>
      <c r="Q39" s="13"/>
      <c r="R39" s="13"/>
      <c r="S39" s="13"/>
    </row>
    <row r="40" spans="1:19" x14ac:dyDescent="0.45">
      <c r="A40" s="49"/>
      <c r="B40" s="10">
        <v>39</v>
      </c>
      <c r="C40" s="11" t="s">
        <v>51</v>
      </c>
      <c r="D40" s="11">
        <v>2</v>
      </c>
      <c r="E40" s="11">
        <v>0</v>
      </c>
      <c r="F40" s="11">
        <v>0</v>
      </c>
      <c r="G40" s="11">
        <v>0</v>
      </c>
      <c r="H40" s="11">
        <v>5</v>
      </c>
      <c r="I40" s="12">
        <v>1</v>
      </c>
      <c r="J40" s="38"/>
      <c r="L40" s="19">
        <v>46</v>
      </c>
      <c r="M40" s="11" t="s">
        <v>48</v>
      </c>
      <c r="N40" s="11">
        <v>2</v>
      </c>
      <c r="O40" s="11">
        <v>3</v>
      </c>
      <c r="P40" s="11">
        <v>1</v>
      </c>
      <c r="Q40" s="11">
        <v>0</v>
      </c>
      <c r="R40" s="11">
        <v>4</v>
      </c>
      <c r="S40" s="11">
        <v>2</v>
      </c>
    </row>
    <row r="41" spans="1:19" x14ac:dyDescent="0.45">
      <c r="A41" s="46"/>
      <c r="B41" s="15">
        <v>48</v>
      </c>
      <c r="C41" s="16" t="s">
        <v>52</v>
      </c>
      <c r="D41" s="16">
        <v>4</v>
      </c>
      <c r="E41" s="16">
        <v>2</v>
      </c>
      <c r="F41" s="16">
        <v>1</v>
      </c>
      <c r="G41" s="16">
        <v>0</v>
      </c>
      <c r="H41" s="16">
        <v>3</v>
      </c>
      <c r="I41" s="17">
        <v>1</v>
      </c>
      <c r="J41" s="38"/>
      <c r="L41" s="19">
        <v>49</v>
      </c>
      <c r="M41" s="11" t="s">
        <v>50</v>
      </c>
      <c r="N41" s="11">
        <v>0</v>
      </c>
      <c r="O41" s="11">
        <v>0</v>
      </c>
      <c r="P41" s="11">
        <v>0</v>
      </c>
      <c r="Q41" s="11">
        <v>1</v>
      </c>
      <c r="R41" s="11">
        <v>5</v>
      </c>
      <c r="S41" s="11">
        <v>0</v>
      </c>
    </row>
    <row r="42" spans="1:19" x14ac:dyDescent="0.45">
      <c r="A42" s="46" t="s">
        <v>53</v>
      </c>
      <c r="B42" s="18">
        <v>42</v>
      </c>
      <c r="C42" s="16" t="s">
        <v>54</v>
      </c>
      <c r="D42" s="16">
        <v>0</v>
      </c>
      <c r="E42" s="16">
        <v>3</v>
      </c>
      <c r="F42" s="16">
        <v>0</v>
      </c>
      <c r="G42" s="16">
        <v>0</v>
      </c>
      <c r="H42" s="16">
        <v>5</v>
      </c>
      <c r="I42" s="17">
        <v>1</v>
      </c>
      <c r="J42" s="38"/>
      <c r="L42" s="19">
        <v>48</v>
      </c>
      <c r="M42" s="11" t="s">
        <v>52</v>
      </c>
      <c r="N42" s="11">
        <v>4</v>
      </c>
      <c r="O42" s="11">
        <v>2</v>
      </c>
      <c r="P42" s="11">
        <v>1</v>
      </c>
      <c r="Q42" s="11">
        <v>0</v>
      </c>
      <c r="R42" s="11">
        <v>3</v>
      </c>
      <c r="S42" s="11">
        <v>1</v>
      </c>
    </row>
    <row r="43" spans="1:19" x14ac:dyDescent="0.45">
      <c r="A43" s="47"/>
      <c r="B43" s="19">
        <v>44</v>
      </c>
      <c r="C43" s="11" t="s">
        <v>55</v>
      </c>
      <c r="D43" s="11">
        <v>1</v>
      </c>
      <c r="E43" s="11">
        <v>3</v>
      </c>
      <c r="F43" s="11">
        <v>0</v>
      </c>
      <c r="G43" s="11">
        <v>0</v>
      </c>
      <c r="H43" s="11">
        <v>4</v>
      </c>
      <c r="I43" s="12">
        <v>0</v>
      </c>
      <c r="J43" s="38"/>
      <c r="L43" s="19">
        <v>42</v>
      </c>
      <c r="M43" s="11" t="s">
        <v>54</v>
      </c>
      <c r="N43" s="11">
        <v>0</v>
      </c>
      <c r="O43" s="11">
        <v>3</v>
      </c>
      <c r="P43" s="11">
        <v>0</v>
      </c>
      <c r="Q43" s="11">
        <v>0</v>
      </c>
      <c r="R43" s="11">
        <v>5</v>
      </c>
      <c r="S43" s="11">
        <v>1</v>
      </c>
    </row>
    <row r="44" spans="1:19" x14ac:dyDescent="0.45">
      <c r="A44" s="47"/>
      <c r="B44" s="19">
        <v>40</v>
      </c>
      <c r="C44" s="13" t="s">
        <v>56</v>
      </c>
      <c r="D44" s="13"/>
      <c r="E44" s="13"/>
      <c r="F44" s="13"/>
      <c r="G44" s="13"/>
      <c r="H44" s="13"/>
      <c r="I44" s="14"/>
      <c r="J44" s="39"/>
      <c r="L44" s="19">
        <v>44</v>
      </c>
      <c r="M44" s="11" t="s">
        <v>55</v>
      </c>
      <c r="N44" s="11">
        <v>1</v>
      </c>
      <c r="O44" s="11">
        <v>3</v>
      </c>
      <c r="P44" s="11">
        <v>0</v>
      </c>
      <c r="Q44" s="11">
        <v>0</v>
      </c>
      <c r="R44" s="11">
        <v>4</v>
      </c>
      <c r="S44" s="11">
        <v>0</v>
      </c>
    </row>
    <row r="45" spans="1:19" x14ac:dyDescent="0.45">
      <c r="A45" s="47"/>
      <c r="B45" s="19">
        <v>41</v>
      </c>
      <c r="C45" s="11" t="s">
        <v>57</v>
      </c>
      <c r="D45" s="11">
        <v>1</v>
      </c>
      <c r="E45" s="11">
        <v>2</v>
      </c>
      <c r="F45" s="11">
        <v>1</v>
      </c>
      <c r="G45" s="11">
        <v>0</v>
      </c>
      <c r="H45" s="11">
        <v>3</v>
      </c>
      <c r="I45" s="12">
        <v>1</v>
      </c>
      <c r="J45" s="38"/>
      <c r="L45" s="19">
        <v>40</v>
      </c>
      <c r="M45" s="13" t="s">
        <v>56</v>
      </c>
      <c r="N45" s="13"/>
      <c r="O45" s="13"/>
      <c r="P45" s="13"/>
      <c r="Q45" s="13"/>
      <c r="R45" s="13"/>
      <c r="S45" s="13"/>
    </row>
    <row r="46" spans="1:19" x14ac:dyDescent="0.45">
      <c r="A46" s="47"/>
      <c r="B46" s="19">
        <v>37</v>
      </c>
      <c r="C46" s="11" t="s">
        <v>58</v>
      </c>
      <c r="D46" s="11">
        <v>1</v>
      </c>
      <c r="E46" s="11">
        <v>2</v>
      </c>
      <c r="F46" s="11">
        <v>1</v>
      </c>
      <c r="G46" s="11">
        <v>0</v>
      </c>
      <c r="H46" s="11">
        <v>3</v>
      </c>
      <c r="I46" s="12">
        <v>1</v>
      </c>
      <c r="J46" s="38"/>
      <c r="L46" s="19">
        <v>41</v>
      </c>
      <c r="M46" s="11" t="s">
        <v>57</v>
      </c>
      <c r="N46" s="11">
        <v>1</v>
      </c>
      <c r="O46" s="11">
        <v>2</v>
      </c>
      <c r="P46" s="11">
        <v>1</v>
      </c>
      <c r="Q46" s="11">
        <v>0</v>
      </c>
      <c r="R46" s="11">
        <v>3</v>
      </c>
      <c r="S46" s="11">
        <v>1</v>
      </c>
    </row>
    <row r="47" spans="1:19" ht="18.600000000000001" thickBot="1" x14ac:dyDescent="0.5">
      <c r="A47" s="48"/>
      <c r="B47" s="20">
        <v>40</v>
      </c>
      <c r="C47" s="21" t="s">
        <v>59</v>
      </c>
      <c r="D47" s="21"/>
      <c r="E47" s="21"/>
      <c r="F47" s="21"/>
      <c r="G47" s="21"/>
      <c r="H47" s="21"/>
      <c r="I47" s="22"/>
      <c r="J47" s="39"/>
      <c r="L47" s="19">
        <v>40</v>
      </c>
      <c r="M47" s="13" t="s">
        <v>59</v>
      </c>
      <c r="N47" s="13"/>
      <c r="O47" s="13"/>
      <c r="P47" s="13"/>
      <c r="Q47" s="13"/>
      <c r="R47" s="13"/>
      <c r="S47" s="13"/>
    </row>
    <row r="48" spans="1:19" x14ac:dyDescent="0.45">
      <c r="N48" s="40">
        <f>SUM(N28:N47)/(COUNTA(N28:N47)*5)</f>
        <v>0.22352941176470589</v>
      </c>
      <c r="O48" s="40">
        <f t="shared" ref="O48:Q48" si="5">SUM(O28:O47)/(COUNTA(O28:O47)*5)</f>
        <v>0.42352941176470588</v>
      </c>
      <c r="P48" s="40">
        <f t="shared" si="5"/>
        <v>0.15294117647058825</v>
      </c>
      <c r="Q48" s="40">
        <f t="shared" si="5"/>
        <v>0.14117647058823529</v>
      </c>
      <c r="R48" s="40">
        <f>SUM(R28:R47)/(COUNTA(R28:R47)*5)</f>
        <v>0.71764705882352942</v>
      </c>
      <c r="S48" s="40">
        <f>SUM(S28:S47)/(COUNTA(S28:S47)*5)</f>
        <v>0.21176470588235294</v>
      </c>
    </row>
    <row r="50" spans="12:19" ht="26.4" x14ac:dyDescent="0.45">
      <c r="L50" s="11" t="s">
        <v>1</v>
      </c>
      <c r="M50" s="11" t="s">
        <v>2</v>
      </c>
      <c r="N50" s="31" t="s">
        <v>3</v>
      </c>
      <c r="O50" s="32" t="s">
        <v>4</v>
      </c>
      <c r="P50" s="33" t="s">
        <v>5</v>
      </c>
      <c r="Q50" s="34" t="s">
        <v>6</v>
      </c>
      <c r="R50" s="35" t="s">
        <v>7</v>
      </c>
      <c r="S50" s="36" t="s">
        <v>8</v>
      </c>
    </row>
    <row r="51" spans="12:19" x14ac:dyDescent="0.45">
      <c r="L51" s="19">
        <v>50</v>
      </c>
      <c r="M51" s="11" t="s">
        <v>31</v>
      </c>
      <c r="N51" s="11">
        <v>2</v>
      </c>
      <c r="O51" s="11">
        <v>5</v>
      </c>
      <c r="P51" s="11">
        <v>0</v>
      </c>
      <c r="Q51" s="11">
        <v>0</v>
      </c>
      <c r="R51" s="11">
        <v>3</v>
      </c>
      <c r="S51" s="11">
        <v>1</v>
      </c>
    </row>
    <row r="52" spans="12:19" x14ac:dyDescent="0.45">
      <c r="L52" s="19">
        <v>51</v>
      </c>
      <c r="M52" s="11" t="s">
        <v>46</v>
      </c>
      <c r="N52" s="11">
        <v>2</v>
      </c>
      <c r="O52" s="11">
        <v>1</v>
      </c>
      <c r="P52" s="11">
        <v>1</v>
      </c>
      <c r="Q52" s="11">
        <v>0</v>
      </c>
      <c r="R52" s="11">
        <v>4</v>
      </c>
      <c r="S52" s="11">
        <v>1</v>
      </c>
    </row>
    <row r="53" spans="12:19" x14ac:dyDescent="0.45">
      <c r="L53" s="19">
        <v>53</v>
      </c>
      <c r="M53" s="11" t="s">
        <v>47</v>
      </c>
      <c r="N53" s="11">
        <v>0</v>
      </c>
      <c r="O53" s="11">
        <v>0</v>
      </c>
      <c r="P53" s="11">
        <v>0</v>
      </c>
      <c r="Q53" s="11">
        <v>0</v>
      </c>
      <c r="R53" s="11">
        <v>5</v>
      </c>
      <c r="S53" s="11">
        <v>0</v>
      </c>
    </row>
    <row r="54" spans="12:19" x14ac:dyDescent="0.45">
      <c r="L54" s="19">
        <v>51</v>
      </c>
      <c r="M54" s="13" t="s">
        <v>49</v>
      </c>
      <c r="N54" s="13"/>
      <c r="O54" s="13"/>
      <c r="P54" s="13"/>
      <c r="Q54" s="13"/>
      <c r="R54" s="13"/>
      <c r="S54" s="13"/>
    </row>
    <row r="55" spans="12:19" x14ac:dyDescent="0.45">
      <c r="N55" s="40">
        <f>SUM(N51:N54)/(COUNTA(N51:N54)*5)</f>
        <v>0.26666666666666666</v>
      </c>
      <c r="O55" s="40">
        <f t="shared" ref="O55:Q55" si="6">SUM(O51:O54)/(COUNTA(O51:O54)*5)</f>
        <v>0.4</v>
      </c>
      <c r="P55" s="40">
        <f t="shared" si="6"/>
        <v>6.6666666666666666E-2</v>
      </c>
      <c r="Q55" s="40">
        <f t="shared" si="6"/>
        <v>0</v>
      </c>
      <c r="R55" s="40">
        <f>SUM(R51:R54)/(COUNTA(R51:R54)*5)</f>
        <v>0.8</v>
      </c>
      <c r="S55" s="40">
        <f>SUM(S51:S54)/(COUNTA(S51:S54)*5)</f>
        <v>0.13333333333333333</v>
      </c>
    </row>
    <row r="56" spans="12:19" x14ac:dyDescent="0.45">
      <c r="N56" s="40"/>
    </row>
  </sheetData>
  <mergeCells count="6">
    <mergeCell ref="A42:A47"/>
    <mergeCell ref="A3:A11"/>
    <mergeCell ref="A12:A17"/>
    <mergeCell ref="A18:A23"/>
    <mergeCell ref="A24:A32"/>
    <mergeCell ref="A33:A4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上田 友和</cp:lastModifiedBy>
  <dcterms:created xsi:type="dcterms:W3CDTF">2024-02-05T07:37:49Z</dcterms:created>
  <dcterms:modified xsi:type="dcterms:W3CDTF">2024-02-06T02:57:33Z</dcterms:modified>
</cp:coreProperties>
</file>