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inoh\Box\大学関係\３年生\前期\"/>
    </mc:Choice>
  </mc:AlternateContent>
  <xr:revisionPtr revIDLastSave="0" documentId="13_ncr:1_{C98F0AD0-1CA3-4D0B-9C91-17A813CFB5DE}" xr6:coauthVersionLast="47" xr6:coauthVersionMax="47" xr10:uidLastSave="{00000000-0000-0000-0000-000000000000}"/>
  <bookViews>
    <workbookView xWindow="-98" yWindow="-98" windowWidth="20715" windowHeight="13155" xr2:uid="{00000000-000D-0000-FFFF-FFFF00000000}"/>
  </bookViews>
  <sheets>
    <sheet name="売上管理表" sheetId="1" r:id="rId1"/>
    <sheet name="４月売上計算書" sheetId="2" r:id="rId2"/>
    <sheet name="5月売上計算書" sheetId="7" r:id="rId3"/>
    <sheet name="現場１" sheetId="3" r:id="rId4"/>
    <sheet name="現場２" sheetId="4" r:id="rId5"/>
    <sheet name="現場３" sheetId="6" r:id="rId6"/>
  </sheets>
  <definedNames>
    <definedName name="_xlnm.Print_Area" localSheetId="0">売上管理表!$A$1:$Q$34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4" i="1" l="1" a="1"/>
  <c r="E4" i="1" s="1"/>
  <c r="E14" i="1" s="1"/>
  <c r="D5" i="1"/>
  <c r="D6" i="1"/>
  <c r="P6" i="1" s="1"/>
  <c r="D7" i="1"/>
  <c r="D8" i="1"/>
  <c r="D9" i="1"/>
  <c r="P10" i="1"/>
  <c r="D4" i="1"/>
  <c r="X2" i="7"/>
  <c r="C11" i="7"/>
  <c r="X11" i="7" s="1"/>
  <c r="C2" i="7"/>
  <c r="X11" i="2"/>
  <c r="X10" i="2"/>
  <c r="X2" i="2"/>
  <c r="X4" i="2"/>
  <c r="X5" i="2"/>
  <c r="X6" i="2"/>
  <c r="X7" i="2"/>
  <c r="X8" i="2"/>
  <c r="X3" i="2"/>
  <c r="G14" i="6"/>
  <c r="B8" i="7" s="1"/>
  <c r="F14" i="6"/>
  <c r="B7" i="7" s="1"/>
  <c r="E14" i="6"/>
  <c r="B6" i="7" s="1"/>
  <c r="D14" i="6"/>
  <c r="B5" i="7" s="1"/>
  <c r="C14" i="6"/>
  <c r="B4" i="7" s="1"/>
  <c r="B14" i="6"/>
  <c r="B3" i="7" s="1"/>
  <c r="E8" i="2"/>
  <c r="E7" i="2"/>
  <c r="E6" i="2"/>
  <c r="E5" i="2"/>
  <c r="E4" i="2"/>
  <c r="E3" i="2"/>
  <c r="E12" i="2"/>
  <c r="E11" i="2"/>
  <c r="C12" i="2"/>
  <c r="D10" i="2"/>
  <c r="B10" i="2"/>
  <c r="D8" i="2"/>
  <c r="D7" i="2"/>
  <c r="D6" i="2"/>
  <c r="D5" i="2"/>
  <c r="D4" i="2"/>
  <c r="D3" i="2"/>
  <c r="E2" i="2"/>
  <c r="B8" i="2"/>
  <c r="B7" i="2"/>
  <c r="B6" i="2"/>
  <c r="B5" i="2"/>
  <c r="B4" i="2"/>
  <c r="B3" i="2"/>
  <c r="C2" i="2"/>
  <c r="C11" i="2"/>
  <c r="G14" i="4"/>
  <c r="F14" i="4"/>
  <c r="E14" i="4"/>
  <c r="D14" i="4"/>
  <c r="C14" i="4"/>
  <c r="B14" i="4"/>
  <c r="C14" i="3"/>
  <c r="D14" i="3"/>
  <c r="E14" i="3"/>
  <c r="F14" i="3"/>
  <c r="B14" i="3"/>
  <c r="F14" i="1"/>
  <c r="G14" i="1"/>
  <c r="H14" i="1"/>
  <c r="I14" i="1"/>
  <c r="J14" i="1"/>
  <c r="K14" i="1"/>
  <c r="L14" i="1"/>
  <c r="M14" i="1"/>
  <c r="N14" i="1"/>
  <c r="O14" i="1"/>
  <c r="P5" i="1"/>
  <c r="P7" i="1"/>
  <c r="P8" i="1"/>
  <c r="P9" i="1"/>
  <c r="P11" i="1"/>
  <c r="P12" i="1"/>
  <c r="P13" i="1"/>
  <c r="P4" i="1" l="1"/>
  <c r="P14" i="1" s="1"/>
  <c r="D14" i="1"/>
  <c r="H14" i="6"/>
  <c r="B10" i="7" s="1"/>
  <c r="H14" i="4"/>
  <c r="H14" i="3"/>
  <c r="X10" i="7" l="1"/>
  <c r="C12" i="7"/>
  <c r="C5" i="2"/>
  <c r="C4" i="2"/>
  <c r="C6" i="2"/>
  <c r="C7" i="2"/>
  <c r="C8" i="2"/>
  <c r="C3" i="2"/>
  <c r="C8" i="7" l="1"/>
  <c r="X8" i="7" s="1"/>
  <c r="C7" i="7"/>
  <c r="X7" i="7" s="1"/>
  <c r="C6" i="7"/>
  <c r="X6" i="7" s="1"/>
  <c r="C5" i="7"/>
  <c r="X5" i="7" s="1"/>
  <c r="C4" i="7"/>
  <c r="X4" i="7" s="1"/>
  <c r="C3" i="7"/>
  <c r="X3" i="7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<sst xmlns="http://schemas.openxmlformats.org/spreadsheetml/2006/main" count="133" uniqueCount="43">
  <si>
    <t>4月</t>
    <rPh sb="1" eb="2">
      <t>ガツ</t>
    </rPh>
    <phoneticPr fontId="2"/>
  </si>
  <si>
    <t>5月</t>
  </si>
  <si>
    <t>6月</t>
  </si>
  <si>
    <t>7月</t>
  </si>
  <si>
    <t>8月</t>
  </si>
  <si>
    <t>9月</t>
  </si>
  <si>
    <t>10月</t>
  </si>
  <si>
    <t>11月</t>
  </si>
  <si>
    <t>12月</t>
  </si>
  <si>
    <t>1月</t>
  </si>
  <si>
    <t>2月</t>
  </si>
  <si>
    <t>3月</t>
  </si>
  <si>
    <t>合計</t>
    <rPh sb="0" eb="2">
      <t>ゴウケイ</t>
    </rPh>
    <phoneticPr fontId="2"/>
  </si>
  <si>
    <t>項目</t>
    <rPh sb="0" eb="2">
      <t>コウモク</t>
    </rPh>
    <phoneticPr fontId="2"/>
  </si>
  <si>
    <t>売上管理表</t>
    <rPh sb="0" eb="2">
      <t>ウリアゲ</t>
    </rPh>
    <rPh sb="2" eb="4">
      <t>カンリ</t>
    </rPh>
    <rPh sb="4" eb="5">
      <t>ヒョウ</t>
    </rPh>
    <phoneticPr fontId="2"/>
  </si>
  <si>
    <t>（単位：円）</t>
    <rPh sb="1" eb="3">
      <t>タンイ</t>
    </rPh>
    <rPh sb="4" eb="5">
      <t>エン</t>
    </rPh>
    <phoneticPr fontId="2"/>
  </si>
  <si>
    <t>合計人工</t>
    <rPh sb="0" eb="2">
      <t>ゴウケイ</t>
    </rPh>
    <rPh sb="2" eb="4">
      <t>ニンク</t>
    </rPh>
    <phoneticPr fontId="2"/>
  </si>
  <si>
    <t>1人工当たり売上高</t>
    <rPh sb="1" eb="3">
      <t>ニンク</t>
    </rPh>
    <rPh sb="3" eb="4">
      <t>ア</t>
    </rPh>
    <rPh sb="6" eb="8">
      <t>ウリアゲ</t>
    </rPh>
    <rPh sb="8" eb="9">
      <t>ダカ</t>
    </rPh>
    <phoneticPr fontId="2"/>
  </si>
  <si>
    <t>※人工は0.25単位で計上</t>
    <phoneticPr fontId="2"/>
  </si>
  <si>
    <t>＜2022　　年度＞</t>
    <rPh sb="7" eb="9">
      <t>ネンド</t>
    </rPh>
    <phoneticPr fontId="2"/>
  </si>
  <si>
    <t>請求金額(税込）</t>
    <rPh sb="0" eb="2">
      <t>セイキュウ</t>
    </rPh>
    <rPh sb="2" eb="4">
      <t>キンガク</t>
    </rPh>
    <rPh sb="5" eb="6">
      <t>ゼイ</t>
    </rPh>
    <rPh sb="6" eb="7">
      <t>コ</t>
    </rPh>
    <phoneticPr fontId="2"/>
  </si>
  <si>
    <t>外注費</t>
    <rPh sb="0" eb="3">
      <t>ガイチュウヒ</t>
    </rPh>
    <phoneticPr fontId="2"/>
  </si>
  <si>
    <t>個別売上高</t>
  </si>
  <si>
    <t>日付</t>
    <rPh sb="0" eb="2">
      <t>ヒヅケ</t>
    </rPh>
    <phoneticPr fontId="2"/>
  </si>
  <si>
    <t>現場名</t>
    <rPh sb="0" eb="2">
      <t>ゲンバ</t>
    </rPh>
    <rPh sb="2" eb="3">
      <t>メイ</t>
    </rPh>
    <phoneticPr fontId="2"/>
  </si>
  <si>
    <t>請求額</t>
    <rPh sb="0" eb="2">
      <t>セイキュウ</t>
    </rPh>
    <rPh sb="2" eb="3">
      <t>ガク</t>
    </rPh>
    <phoneticPr fontId="2"/>
  </si>
  <si>
    <t>物件NO.</t>
    <rPh sb="0" eb="2">
      <t>ブッケン</t>
    </rPh>
    <phoneticPr fontId="2"/>
  </si>
  <si>
    <t>○○県○○町XX-XX-X</t>
    <rPh sb="2" eb="3">
      <t>ケン</t>
    </rPh>
    <rPh sb="5" eb="6">
      <t>マチ</t>
    </rPh>
    <phoneticPr fontId="2"/>
  </si>
  <si>
    <t>従業員名A</t>
    <rPh sb="0" eb="4">
      <t>ジュウギョウインメイ</t>
    </rPh>
    <phoneticPr fontId="2"/>
  </si>
  <si>
    <t>従業員B</t>
    <rPh sb="0" eb="3">
      <t>ジュウギョウイン</t>
    </rPh>
    <phoneticPr fontId="2"/>
  </si>
  <si>
    <t>従業員C</t>
    <rPh sb="0" eb="3">
      <t>ジュウギョウイン</t>
    </rPh>
    <phoneticPr fontId="2"/>
  </si>
  <si>
    <t>従業員D</t>
    <rPh sb="0" eb="3">
      <t>ジュウギョウイン</t>
    </rPh>
    <phoneticPr fontId="2"/>
  </si>
  <si>
    <t>従業員E</t>
    <rPh sb="0" eb="3">
      <t>ジュウギョウイン</t>
    </rPh>
    <phoneticPr fontId="2"/>
  </si>
  <si>
    <t>従業員A</t>
    <rPh sb="0" eb="3">
      <t>ジュウギョウイン</t>
    </rPh>
    <phoneticPr fontId="2"/>
  </si>
  <si>
    <t>従業員F</t>
    <rPh sb="0" eb="3">
      <t>ジュウギョウイン</t>
    </rPh>
    <phoneticPr fontId="2"/>
  </si>
  <si>
    <t>追加従業員～</t>
    <rPh sb="0" eb="2">
      <t>ツイカ</t>
    </rPh>
    <rPh sb="2" eb="5">
      <t>ジュウギョウイン</t>
    </rPh>
    <phoneticPr fontId="2"/>
  </si>
  <si>
    <t>NO.1</t>
    <phoneticPr fontId="2"/>
  </si>
  <si>
    <t>NO.2</t>
    <phoneticPr fontId="2"/>
  </si>
  <si>
    <t>個別売上高</t>
    <rPh sb="0" eb="2">
      <t>コベツ</t>
    </rPh>
    <rPh sb="2" eb="5">
      <t>ウリアゲダカ</t>
    </rPh>
    <phoneticPr fontId="2"/>
  </si>
  <si>
    <t>NO.3</t>
    <phoneticPr fontId="2"/>
  </si>
  <si>
    <t>個別売上高</t>
    <rPh sb="0" eb="4">
      <t>コベツウリアゲ</t>
    </rPh>
    <rPh sb="4" eb="5">
      <t>ダカ</t>
    </rPh>
    <phoneticPr fontId="2"/>
  </si>
  <si>
    <t>NO.</t>
    <phoneticPr fontId="2"/>
  </si>
  <si>
    <t>従業員G</t>
    <rPh sb="0" eb="3">
      <t>ジュウギョウイン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</si>
</sst>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¥&quot;#,##0;&quot;¥&quot;\-#,##0"/>
    <numFmt numFmtId="6" formatCode="&quot;¥&quot;#,##0;[Red]&quot;¥&quot;\-#,##0"/>
    <numFmt numFmtId="7" formatCode="&quot;¥&quot;#,##0.00;&quot;¥&quot;\-#,##0.00"/>
    <numFmt numFmtId="42" formatCode="_ &quot;¥&quot;* #,##0_ ;_ &quot;¥&quot;* \-#,##0_ ;_ &quot;¥&quot;* &quot;-&quot;_ ;_ @_ "/>
    <numFmt numFmtId="176" formatCode="0.00_);[Red]\(0.00\)"/>
  </numFmts>
  <fonts count="11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0" fillId="2" borderId="0" xfId="0" applyFill="1">
      <alignment vertical="center"/>
    </xf>
    <xf numFmtId="0" fontId="3" fillId="2" borderId="0" xfId="0" applyFont="1" applyFill="1">
      <alignment vertical="center"/>
    </xf>
    <xf numFmtId="0" fontId="0" fillId="2" borderId="1" xfId="0" applyFill="1" applyBorder="1">
      <alignment vertical="center"/>
    </xf>
    <xf numFmtId="0" fontId="3" fillId="2" borderId="1" xfId="0" applyFont="1" applyFill="1" applyBorder="1">
      <alignment vertical="center"/>
    </xf>
    <xf numFmtId="0" fontId="5" fillId="2" borderId="1" xfId="0" applyFont="1" applyFill="1" applyBorder="1">
      <alignment vertical="center"/>
    </xf>
    <xf numFmtId="0" fontId="0" fillId="3" borderId="1" xfId="0" applyFill="1" applyBorder="1" applyAlignment="1">
      <alignment horizontal="center" vertical="center"/>
    </xf>
    <xf numFmtId="5" fontId="0" fillId="0" borderId="0" xfId="0" applyNumberFormat="1">
      <alignment vertical="center"/>
    </xf>
    <xf numFmtId="0" fontId="0" fillId="0" borderId="0" xfId="0" applyProtection="1">
      <alignment vertical="center"/>
      <protection locked="0"/>
    </xf>
    <xf numFmtId="5" fontId="0" fillId="0" borderId="0" xfId="0" applyNumberFormat="1" applyProtection="1">
      <alignment vertical="center"/>
    </xf>
    <xf numFmtId="42" fontId="0" fillId="0" borderId="0" xfId="0" applyNumberFormat="1" applyProtection="1">
      <alignment vertical="center"/>
      <protection locked="0"/>
    </xf>
    <xf numFmtId="42" fontId="0" fillId="0" borderId="0" xfId="0" applyNumberFormat="1">
      <alignment vertical="center"/>
    </xf>
    <xf numFmtId="0" fontId="0" fillId="4" borderId="0" xfId="0" applyFill="1" applyProtection="1">
      <alignment vertical="center"/>
      <protection locked="0"/>
    </xf>
    <xf numFmtId="0" fontId="0" fillId="4" borderId="0" xfId="0" applyFill="1">
      <alignment vertical="center"/>
    </xf>
    <xf numFmtId="5" fontId="0" fillId="4" borderId="0" xfId="0" applyNumberFormat="1" applyFill="1">
      <alignment vertical="center"/>
    </xf>
    <xf numFmtId="176" fontId="8" fillId="0" borderId="0" xfId="0" applyNumberFormat="1" applyFont="1" applyProtection="1">
      <alignment vertical="center"/>
      <protection locked="0"/>
    </xf>
    <xf numFmtId="176" fontId="0" fillId="0" borderId="0" xfId="0" applyNumberFormat="1">
      <alignment vertical="center"/>
    </xf>
    <xf numFmtId="0" fontId="10" fillId="0" borderId="0" xfId="0" applyFont="1">
      <alignment vertical="center"/>
    </xf>
    <xf numFmtId="0" fontId="6" fillId="2" borderId="2" xfId="0" applyFont="1" applyFill="1" applyBorder="1" applyAlignment="1">
      <alignment horizontal="distributed" vertical="center" indent="20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" xfId="0" applyFill="1" applyBorder="1">
      <alignment vertical="center"/>
    </xf>
    <xf numFmtId="0" fontId="10" fillId="0" borderId="1" xfId="0" applyFont="1" applyFill="1" applyBorder="1">
      <alignment vertical="center"/>
    </xf>
    <xf numFmtId="0" fontId="0" fillId="0" borderId="12" xfId="0" applyFill="1" applyBorder="1">
      <alignment vertical="center"/>
    </xf>
    <xf numFmtId="0" fontId="0" fillId="0" borderId="13" xfId="0" applyFill="1" applyBorder="1" applyAlignment="1">
      <alignment vertical="center"/>
    </xf>
    <xf numFmtId="0" fontId="9" fillId="0" borderId="13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  <xf numFmtId="5" fontId="0" fillId="0" borderId="13" xfId="0" applyNumberFormat="1" applyFill="1" applyBorder="1" applyAlignment="1">
      <alignment horizontal="center" vertical="center"/>
    </xf>
    <xf numFmtId="6" fontId="0" fillId="0" borderId="14" xfId="0" applyNumberFormat="1" applyFill="1" applyBorder="1">
      <alignment vertical="center"/>
    </xf>
    <xf numFmtId="0" fontId="10" fillId="0" borderId="15" xfId="0" applyFont="1" applyFill="1" applyBorder="1">
      <alignment vertical="center"/>
    </xf>
    <xf numFmtId="0" fontId="10" fillId="0" borderId="16" xfId="0" applyFont="1" applyFill="1" applyBorder="1">
      <alignment vertical="center"/>
    </xf>
    <xf numFmtId="14" fontId="9" fillId="0" borderId="15" xfId="0" applyNumberFormat="1" applyFont="1" applyFill="1" applyBorder="1">
      <alignment vertical="center"/>
    </xf>
    <xf numFmtId="0" fontId="0" fillId="0" borderId="16" xfId="0" applyFill="1" applyBorder="1">
      <alignment vertical="center"/>
    </xf>
    <xf numFmtId="0" fontId="0" fillId="0" borderId="15" xfId="0" applyFill="1" applyBorder="1">
      <alignment vertical="center"/>
    </xf>
    <xf numFmtId="0" fontId="0" fillId="0" borderId="17" xfId="0" applyFill="1" applyBorder="1">
      <alignment vertical="center"/>
    </xf>
    <xf numFmtId="0" fontId="0" fillId="0" borderId="18" xfId="0" applyFill="1" applyBorder="1">
      <alignment vertical="center"/>
    </xf>
    <xf numFmtId="0" fontId="0" fillId="0" borderId="19" xfId="0" applyFill="1" applyBorder="1">
      <alignment vertical="center"/>
    </xf>
    <xf numFmtId="7" fontId="0" fillId="4" borderId="0" xfId="0" applyNumberFormat="1" applyFill="1">
      <alignment vertical="center"/>
    </xf>
    <xf numFmtId="0" fontId="0" fillId="0" borderId="7" xfId="0" applyBorder="1">
      <alignment vertical="center"/>
    </xf>
    <xf numFmtId="0" fontId="0" fillId="0" borderId="8" xfId="0" applyBorder="1" applyProtection="1">
      <alignment vertical="center"/>
      <protection locked="0"/>
    </xf>
    <xf numFmtId="5" fontId="0" fillId="0" borderId="9" xfId="0" applyNumberFormat="1" applyBorder="1">
      <alignment vertical="center"/>
    </xf>
    <xf numFmtId="0" fontId="0" fillId="4" borderId="8" xfId="0" applyFill="1" applyBorder="1" applyProtection="1">
      <alignment vertical="center"/>
      <protection locked="0"/>
    </xf>
    <xf numFmtId="5" fontId="0" fillId="4" borderId="9" xfId="0" applyNumberFormat="1" applyFill="1" applyBorder="1" applyProtection="1">
      <alignment vertical="center"/>
    </xf>
    <xf numFmtId="0" fontId="0" fillId="0" borderId="8" xfId="0" applyBorder="1">
      <alignment vertical="center"/>
    </xf>
    <xf numFmtId="5" fontId="0" fillId="0" borderId="9" xfId="0" applyNumberFormat="1" applyBorder="1" applyProtection="1">
      <alignment vertical="center"/>
    </xf>
    <xf numFmtId="6" fontId="0" fillId="0" borderId="8" xfId="0" quotePrefix="1" applyNumberFormat="1" applyBorder="1" applyProtection="1">
      <alignment vertical="center"/>
      <protection locked="0"/>
    </xf>
    <xf numFmtId="6" fontId="0" fillId="0" borderId="9" xfId="0" quotePrefix="1" applyNumberFormat="1" applyBorder="1" applyProtection="1">
      <alignment vertical="center"/>
      <protection locked="0"/>
    </xf>
    <xf numFmtId="7" fontId="0" fillId="0" borderId="11" xfId="0" applyNumberFormat="1" applyBorder="1" applyProtection="1">
      <alignment vertical="center"/>
      <protection locked="0"/>
    </xf>
    <xf numFmtId="0" fontId="0" fillId="0" borderId="7" xfId="0" applyBorder="1" applyAlignment="1">
      <alignment vertical="center"/>
    </xf>
    <xf numFmtId="5" fontId="0" fillId="0" borderId="9" xfId="0" applyNumberFormat="1" applyBorder="1" applyAlignment="1">
      <alignment vertical="center"/>
    </xf>
    <xf numFmtId="0" fontId="0" fillId="4" borderId="8" xfId="0" applyFill="1" applyBorder="1">
      <alignment vertical="center"/>
    </xf>
    <xf numFmtId="7" fontId="0" fillId="4" borderId="9" xfId="0" applyNumberFormat="1" applyFill="1" applyBorder="1">
      <alignment vertical="center"/>
    </xf>
    <xf numFmtId="0" fontId="0" fillId="4" borderId="9" xfId="0" applyFill="1" applyBorder="1">
      <alignment vertical="center"/>
    </xf>
    <xf numFmtId="6" fontId="0" fillId="0" borderId="9" xfId="0" applyNumberFormat="1" applyBorder="1">
      <alignment vertical="center"/>
    </xf>
    <xf numFmtId="7" fontId="0" fillId="0" borderId="11" xfId="0" applyNumberFormat="1" applyBorder="1">
      <alignment vertical="center"/>
    </xf>
    <xf numFmtId="0" fontId="0" fillId="0" borderId="6" xfId="0" applyBorder="1" applyAlignment="1">
      <alignment vertical="center"/>
    </xf>
    <xf numFmtId="0" fontId="0" fillId="0" borderId="8" xfId="0" applyBorder="1" applyAlignment="1">
      <alignment vertical="center"/>
    </xf>
    <xf numFmtId="42" fontId="0" fillId="0" borderId="0" xfId="0" applyNumberFormat="1" applyFill="1" applyProtection="1">
      <alignment vertical="center"/>
      <protection locked="0"/>
    </xf>
    <xf numFmtId="0" fontId="0" fillId="4" borderId="0" xfId="0" applyNumberFormat="1" applyFill="1">
      <alignment vertical="center"/>
    </xf>
    <xf numFmtId="7" fontId="0" fillId="0" borderId="9" xfId="0" applyNumberFormat="1" applyFill="1" applyBorder="1">
      <alignment vertical="center"/>
    </xf>
    <xf numFmtId="0" fontId="0" fillId="0" borderId="8" xfId="0" applyFill="1" applyBorder="1" applyProtection="1">
      <alignment vertical="center"/>
      <protection locked="0"/>
    </xf>
    <xf numFmtId="6" fontId="4" fillId="2" borderId="1" xfId="1" applyNumberFormat="1" applyFont="1" applyFill="1" applyBorder="1">
      <alignment vertical="center"/>
    </xf>
    <xf numFmtId="6" fontId="4" fillId="2" borderId="1" xfId="0" applyNumberFormat="1" applyFont="1" applyFill="1" applyBorder="1">
      <alignment vertical="center"/>
    </xf>
    <xf numFmtId="6" fontId="4" fillId="3" borderId="1" xfId="0" applyNumberFormat="1" applyFont="1" applyFill="1" applyBorder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 altLang="en-US"/>
              <a:t>月別推移グラフ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売上管理表!$C$4</c:f>
              <c:strCache>
                <c:ptCount val="1"/>
                <c:pt idx="0">
                  <c:v>従業員A</c:v>
                </c:pt>
              </c:strCache>
            </c:strRef>
          </c:tx>
          <c:marker>
            <c:symbol val="none"/>
          </c:marker>
          <c:cat>
            <c:strRef>
              <c:f>売上管理表!$D$3:$O$3</c:f>
              <c:strCache>
                <c:ptCount val="12"/>
                <c:pt idx="0">
                  <c:v>4月</c:v>
                </c:pt>
                <c:pt idx="1">
                  <c:v>5月</c:v>
                </c:pt>
                <c:pt idx="2">
                  <c:v>6月</c:v>
                </c:pt>
                <c:pt idx="3">
                  <c:v>7月</c:v>
                </c:pt>
                <c:pt idx="4">
                  <c:v>8月</c:v>
                </c:pt>
                <c:pt idx="5">
                  <c:v>9月</c:v>
                </c:pt>
                <c:pt idx="6">
                  <c:v>10月</c:v>
                </c:pt>
                <c:pt idx="7">
                  <c:v>11月</c:v>
                </c:pt>
                <c:pt idx="8">
                  <c:v>12月</c:v>
                </c:pt>
                <c:pt idx="9">
                  <c:v>1月</c:v>
                </c:pt>
                <c:pt idx="10">
                  <c:v>2月</c:v>
                </c:pt>
                <c:pt idx="11">
                  <c:v>3月</c:v>
                </c:pt>
              </c:strCache>
            </c:strRef>
          </c:cat>
          <c:val>
            <c:numRef>
              <c:f>売上管理表!$D$4:$O$4</c:f>
              <c:numCache>
                <c:formatCode>"¥"#,##0_);[Red]\("¥"#,##0\)</c:formatCode>
                <c:ptCount val="12"/>
                <c:pt idx="0">
                  <c:v>114373.81404174573</c:v>
                </c:pt>
                <c:pt idx="1">
                  <c:v>310000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C5-4E6D-8A6D-BC83225B5DE6}"/>
            </c:ext>
          </c:extLst>
        </c:ser>
        <c:ser>
          <c:idx val="1"/>
          <c:order val="1"/>
          <c:tx>
            <c:strRef>
              <c:f>売上管理表!$C$5</c:f>
              <c:strCache>
                <c:ptCount val="1"/>
                <c:pt idx="0">
                  <c:v>従業員B</c:v>
                </c:pt>
              </c:strCache>
            </c:strRef>
          </c:tx>
          <c:marker>
            <c:symbol val="none"/>
          </c:marker>
          <c:cat>
            <c:strRef>
              <c:f>売上管理表!$D$3:$O$3</c:f>
              <c:strCache>
                <c:ptCount val="12"/>
                <c:pt idx="0">
                  <c:v>4月</c:v>
                </c:pt>
                <c:pt idx="1">
                  <c:v>5月</c:v>
                </c:pt>
                <c:pt idx="2">
                  <c:v>6月</c:v>
                </c:pt>
                <c:pt idx="3">
                  <c:v>7月</c:v>
                </c:pt>
                <c:pt idx="4">
                  <c:v>8月</c:v>
                </c:pt>
                <c:pt idx="5">
                  <c:v>9月</c:v>
                </c:pt>
                <c:pt idx="6">
                  <c:v>10月</c:v>
                </c:pt>
                <c:pt idx="7">
                  <c:v>11月</c:v>
                </c:pt>
                <c:pt idx="8">
                  <c:v>12月</c:v>
                </c:pt>
                <c:pt idx="9">
                  <c:v>1月</c:v>
                </c:pt>
                <c:pt idx="10">
                  <c:v>2月</c:v>
                </c:pt>
                <c:pt idx="11">
                  <c:v>3月</c:v>
                </c:pt>
              </c:strCache>
            </c:strRef>
          </c:cat>
          <c:val>
            <c:numRef>
              <c:f>売上管理表!$D$5:$O$5</c:f>
              <c:numCache>
                <c:formatCode>"¥"#,##0_);[Red]\("¥"#,##0\)</c:formatCode>
                <c:ptCount val="12"/>
                <c:pt idx="0">
                  <c:v>81527.514231499052</c:v>
                </c:pt>
                <c:pt idx="1">
                  <c:v>77142.857142857145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C5-4E6D-8A6D-BC83225B5DE6}"/>
            </c:ext>
          </c:extLst>
        </c:ser>
        <c:ser>
          <c:idx val="2"/>
          <c:order val="2"/>
          <c:tx>
            <c:strRef>
              <c:f>売上管理表!$C$6</c:f>
              <c:strCache>
                <c:ptCount val="1"/>
                <c:pt idx="0">
                  <c:v>従業員C</c:v>
                </c:pt>
              </c:strCache>
            </c:strRef>
          </c:tx>
          <c:marker>
            <c:symbol val="none"/>
          </c:marker>
          <c:cat>
            <c:strRef>
              <c:f>売上管理表!$D$3:$O$3</c:f>
              <c:strCache>
                <c:ptCount val="12"/>
                <c:pt idx="0">
                  <c:v>4月</c:v>
                </c:pt>
                <c:pt idx="1">
                  <c:v>5月</c:v>
                </c:pt>
                <c:pt idx="2">
                  <c:v>6月</c:v>
                </c:pt>
                <c:pt idx="3">
                  <c:v>7月</c:v>
                </c:pt>
                <c:pt idx="4">
                  <c:v>8月</c:v>
                </c:pt>
                <c:pt idx="5">
                  <c:v>9月</c:v>
                </c:pt>
                <c:pt idx="6">
                  <c:v>10月</c:v>
                </c:pt>
                <c:pt idx="7">
                  <c:v>11月</c:v>
                </c:pt>
                <c:pt idx="8">
                  <c:v>12月</c:v>
                </c:pt>
                <c:pt idx="9">
                  <c:v>1月</c:v>
                </c:pt>
                <c:pt idx="10">
                  <c:v>2月</c:v>
                </c:pt>
                <c:pt idx="11">
                  <c:v>3月</c:v>
                </c:pt>
              </c:strCache>
            </c:strRef>
          </c:cat>
          <c:val>
            <c:numRef>
              <c:f>売上管理表!$D$6:$O$6</c:f>
              <c:numCache>
                <c:formatCode>"¥"#,##0_);[Red]\("¥"#,##0\)</c:formatCode>
                <c:ptCount val="12"/>
                <c:pt idx="0">
                  <c:v>155939.2789373814</c:v>
                </c:pt>
                <c:pt idx="1">
                  <c:v>38571.428571428572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C5-4E6D-8A6D-BC83225B5DE6}"/>
            </c:ext>
          </c:extLst>
        </c:ser>
        <c:ser>
          <c:idx val="3"/>
          <c:order val="3"/>
          <c:tx>
            <c:strRef>
              <c:f>売上管理表!$C$7</c:f>
              <c:strCache>
                <c:ptCount val="1"/>
                <c:pt idx="0">
                  <c:v>従業員D</c:v>
                </c:pt>
              </c:strCache>
            </c:strRef>
          </c:tx>
          <c:marker>
            <c:symbol val="none"/>
          </c:marker>
          <c:cat>
            <c:strRef>
              <c:f>売上管理表!$D$3:$O$3</c:f>
              <c:strCache>
                <c:ptCount val="12"/>
                <c:pt idx="0">
                  <c:v>4月</c:v>
                </c:pt>
                <c:pt idx="1">
                  <c:v>5月</c:v>
                </c:pt>
                <c:pt idx="2">
                  <c:v>6月</c:v>
                </c:pt>
                <c:pt idx="3">
                  <c:v>7月</c:v>
                </c:pt>
                <c:pt idx="4">
                  <c:v>8月</c:v>
                </c:pt>
                <c:pt idx="5">
                  <c:v>9月</c:v>
                </c:pt>
                <c:pt idx="6">
                  <c:v>10月</c:v>
                </c:pt>
                <c:pt idx="7">
                  <c:v>11月</c:v>
                </c:pt>
                <c:pt idx="8">
                  <c:v>12月</c:v>
                </c:pt>
                <c:pt idx="9">
                  <c:v>1月</c:v>
                </c:pt>
                <c:pt idx="10">
                  <c:v>2月</c:v>
                </c:pt>
                <c:pt idx="11">
                  <c:v>3月</c:v>
                </c:pt>
              </c:strCache>
            </c:strRef>
          </c:cat>
          <c:val>
            <c:numRef>
              <c:f>売上管理表!$D$7:$O$7</c:f>
              <c:numCache>
                <c:formatCode>"¥"#,##0_);[Red]\("¥"#,##0\)</c:formatCode>
                <c:ptCount val="12"/>
                <c:pt idx="0">
                  <c:v>81527.514231499052</c:v>
                </c:pt>
                <c:pt idx="1">
                  <c:v>19285.714285714286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FC5-4E6D-8A6D-BC83225B5DE6}"/>
            </c:ext>
          </c:extLst>
        </c:ser>
        <c:ser>
          <c:idx val="4"/>
          <c:order val="4"/>
          <c:tx>
            <c:strRef>
              <c:f>売上管理表!$C$8</c:f>
              <c:strCache>
                <c:ptCount val="1"/>
                <c:pt idx="0">
                  <c:v>従業員E</c:v>
                </c:pt>
              </c:strCache>
            </c:strRef>
          </c:tx>
          <c:marker>
            <c:symbol val="none"/>
          </c:marker>
          <c:cat>
            <c:strRef>
              <c:f>売上管理表!$D$3:$O$3</c:f>
              <c:strCache>
                <c:ptCount val="12"/>
                <c:pt idx="0">
                  <c:v>4月</c:v>
                </c:pt>
                <c:pt idx="1">
                  <c:v>5月</c:v>
                </c:pt>
                <c:pt idx="2">
                  <c:v>6月</c:v>
                </c:pt>
                <c:pt idx="3">
                  <c:v>7月</c:v>
                </c:pt>
                <c:pt idx="4">
                  <c:v>8月</c:v>
                </c:pt>
                <c:pt idx="5">
                  <c:v>9月</c:v>
                </c:pt>
                <c:pt idx="6">
                  <c:v>10月</c:v>
                </c:pt>
                <c:pt idx="7">
                  <c:v>11月</c:v>
                </c:pt>
                <c:pt idx="8">
                  <c:v>12月</c:v>
                </c:pt>
                <c:pt idx="9">
                  <c:v>1月</c:v>
                </c:pt>
                <c:pt idx="10">
                  <c:v>2月</c:v>
                </c:pt>
                <c:pt idx="11">
                  <c:v>3月</c:v>
                </c:pt>
              </c:strCache>
            </c:strRef>
          </c:cat>
          <c:val>
            <c:numRef>
              <c:f>売上管理表!$D$8:$O$8</c:f>
              <c:numCache>
                <c:formatCode>"¥"#,##0_);[Red]\("¥"#,##0\)</c:formatCode>
                <c:ptCount val="12"/>
                <c:pt idx="0">
                  <c:v>52514.231499051231</c:v>
                </c:pt>
                <c:pt idx="1">
                  <c:v>38571.428571428572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FC5-4E6D-8A6D-BC83225B5DE6}"/>
            </c:ext>
          </c:extLst>
        </c:ser>
        <c:ser>
          <c:idx val="5"/>
          <c:order val="5"/>
          <c:tx>
            <c:strRef>
              <c:f>売上管理表!$C$9</c:f>
              <c:strCache>
                <c:ptCount val="1"/>
                <c:pt idx="0">
                  <c:v>従業員F</c:v>
                </c:pt>
              </c:strCache>
            </c:strRef>
          </c:tx>
          <c:marker>
            <c:symbol val="none"/>
          </c:marker>
          <c:cat>
            <c:strRef>
              <c:f>売上管理表!$D$3:$O$3</c:f>
              <c:strCache>
                <c:ptCount val="12"/>
                <c:pt idx="0">
                  <c:v>4月</c:v>
                </c:pt>
                <c:pt idx="1">
                  <c:v>5月</c:v>
                </c:pt>
                <c:pt idx="2">
                  <c:v>6月</c:v>
                </c:pt>
                <c:pt idx="3">
                  <c:v>7月</c:v>
                </c:pt>
                <c:pt idx="4">
                  <c:v>8月</c:v>
                </c:pt>
                <c:pt idx="5">
                  <c:v>9月</c:v>
                </c:pt>
                <c:pt idx="6">
                  <c:v>10月</c:v>
                </c:pt>
                <c:pt idx="7">
                  <c:v>11月</c:v>
                </c:pt>
                <c:pt idx="8">
                  <c:v>12月</c:v>
                </c:pt>
                <c:pt idx="9">
                  <c:v>1月</c:v>
                </c:pt>
                <c:pt idx="10">
                  <c:v>2月</c:v>
                </c:pt>
                <c:pt idx="11">
                  <c:v>3月</c:v>
                </c:pt>
              </c:strCache>
            </c:strRef>
          </c:cat>
          <c:val>
            <c:numRef>
              <c:f>売上管理表!$D$9:$O$9</c:f>
              <c:numCache>
                <c:formatCode>"¥"#,##0_);[Red]\("¥"#,##0\)</c:formatCode>
                <c:ptCount val="12"/>
                <c:pt idx="0">
                  <c:v>54117.647058823532</c:v>
                </c:pt>
                <c:pt idx="1">
                  <c:v>48214.285714285717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FC5-4E6D-8A6D-BC83225B5DE6}"/>
            </c:ext>
          </c:extLst>
        </c:ser>
        <c:ser>
          <c:idx val="6"/>
          <c:order val="6"/>
          <c:tx>
            <c:strRef>
              <c:f>売上管理表!$C$10</c:f>
              <c:strCache>
                <c:ptCount val="1"/>
                <c:pt idx="0">
                  <c:v>従業員G</c:v>
                </c:pt>
              </c:strCache>
            </c:strRef>
          </c:tx>
          <c:marker>
            <c:symbol val="none"/>
          </c:marker>
          <c:cat>
            <c:strRef>
              <c:f>売上管理表!$D$3:$O$3</c:f>
              <c:strCache>
                <c:ptCount val="12"/>
                <c:pt idx="0">
                  <c:v>4月</c:v>
                </c:pt>
                <c:pt idx="1">
                  <c:v>5月</c:v>
                </c:pt>
                <c:pt idx="2">
                  <c:v>6月</c:v>
                </c:pt>
                <c:pt idx="3">
                  <c:v>7月</c:v>
                </c:pt>
                <c:pt idx="4">
                  <c:v>8月</c:v>
                </c:pt>
                <c:pt idx="5">
                  <c:v>9月</c:v>
                </c:pt>
                <c:pt idx="6">
                  <c:v>10月</c:v>
                </c:pt>
                <c:pt idx="7">
                  <c:v>11月</c:v>
                </c:pt>
                <c:pt idx="8">
                  <c:v>12月</c:v>
                </c:pt>
                <c:pt idx="9">
                  <c:v>1月</c:v>
                </c:pt>
                <c:pt idx="10">
                  <c:v>2月</c:v>
                </c:pt>
                <c:pt idx="11">
                  <c:v>3月</c:v>
                </c:pt>
              </c:strCache>
            </c:strRef>
          </c:cat>
          <c:val>
            <c:numRef>
              <c:f>売上管理表!$D$10:$O$10</c:f>
              <c:numCache>
                <c:formatCode>"¥"#,##0_);[Red]\("¥"#,##0\)</c:formatCode>
                <c:ptCount val="12"/>
                <c:pt idx="1">
                  <c:v>48214.285714285717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FC5-4E6D-8A6D-BC83225B5DE6}"/>
            </c:ext>
          </c:extLst>
        </c:ser>
        <c:ser>
          <c:idx val="7"/>
          <c:order val="7"/>
          <c:tx>
            <c:strRef>
              <c:f>売上管理表!$C$11</c:f>
              <c:strCache>
                <c:ptCount val="1"/>
              </c:strCache>
            </c:strRef>
          </c:tx>
          <c:marker>
            <c:symbol val="none"/>
          </c:marker>
          <c:cat>
            <c:strRef>
              <c:f>売上管理表!$D$3:$O$3</c:f>
              <c:strCache>
                <c:ptCount val="12"/>
                <c:pt idx="0">
                  <c:v>4月</c:v>
                </c:pt>
                <c:pt idx="1">
                  <c:v>5月</c:v>
                </c:pt>
                <c:pt idx="2">
                  <c:v>6月</c:v>
                </c:pt>
                <c:pt idx="3">
                  <c:v>7月</c:v>
                </c:pt>
                <c:pt idx="4">
                  <c:v>8月</c:v>
                </c:pt>
                <c:pt idx="5">
                  <c:v>9月</c:v>
                </c:pt>
                <c:pt idx="6">
                  <c:v>10月</c:v>
                </c:pt>
                <c:pt idx="7">
                  <c:v>11月</c:v>
                </c:pt>
                <c:pt idx="8">
                  <c:v>12月</c:v>
                </c:pt>
                <c:pt idx="9">
                  <c:v>1月</c:v>
                </c:pt>
                <c:pt idx="10">
                  <c:v>2月</c:v>
                </c:pt>
                <c:pt idx="11">
                  <c:v>3月</c:v>
                </c:pt>
              </c:strCache>
            </c:strRef>
          </c:cat>
          <c:val>
            <c:numRef>
              <c:f>売上管理表!$D$11:$O$11</c:f>
              <c:numCache>
                <c:formatCode>"¥"#,##0_);[Red]\("¥"#,##0\)</c:formatCode>
                <c:ptCount val="1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FC5-4E6D-8A6D-BC83225B5DE6}"/>
            </c:ext>
          </c:extLst>
        </c:ser>
        <c:ser>
          <c:idx val="8"/>
          <c:order val="8"/>
          <c:tx>
            <c:strRef>
              <c:f>売上管理表!$C$12</c:f>
              <c:strCache>
                <c:ptCount val="1"/>
              </c:strCache>
            </c:strRef>
          </c:tx>
          <c:marker>
            <c:symbol val="none"/>
          </c:marker>
          <c:cat>
            <c:strRef>
              <c:f>売上管理表!$D$3:$O$3</c:f>
              <c:strCache>
                <c:ptCount val="12"/>
                <c:pt idx="0">
                  <c:v>4月</c:v>
                </c:pt>
                <c:pt idx="1">
                  <c:v>5月</c:v>
                </c:pt>
                <c:pt idx="2">
                  <c:v>6月</c:v>
                </c:pt>
                <c:pt idx="3">
                  <c:v>7月</c:v>
                </c:pt>
                <c:pt idx="4">
                  <c:v>8月</c:v>
                </c:pt>
                <c:pt idx="5">
                  <c:v>9月</c:v>
                </c:pt>
                <c:pt idx="6">
                  <c:v>10月</c:v>
                </c:pt>
                <c:pt idx="7">
                  <c:v>11月</c:v>
                </c:pt>
                <c:pt idx="8">
                  <c:v>12月</c:v>
                </c:pt>
                <c:pt idx="9">
                  <c:v>1月</c:v>
                </c:pt>
                <c:pt idx="10">
                  <c:v>2月</c:v>
                </c:pt>
                <c:pt idx="11">
                  <c:v>3月</c:v>
                </c:pt>
              </c:strCache>
            </c:strRef>
          </c:cat>
          <c:val>
            <c:numRef>
              <c:f>売上管理表!$D$12:$O$12</c:f>
              <c:numCache>
                <c:formatCode>"¥"#,##0_);[Red]\("¥"#,##0\)</c:formatCode>
                <c:ptCount val="1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FC5-4E6D-8A6D-BC83225B5DE6}"/>
            </c:ext>
          </c:extLst>
        </c:ser>
        <c:ser>
          <c:idx val="9"/>
          <c:order val="9"/>
          <c:tx>
            <c:strRef>
              <c:f>売上管理表!$C$13</c:f>
              <c:strCache>
                <c:ptCount val="1"/>
              </c:strCache>
            </c:strRef>
          </c:tx>
          <c:marker>
            <c:symbol val="none"/>
          </c:marker>
          <c:cat>
            <c:strRef>
              <c:f>売上管理表!$D$3:$O$3</c:f>
              <c:strCache>
                <c:ptCount val="12"/>
                <c:pt idx="0">
                  <c:v>4月</c:v>
                </c:pt>
                <c:pt idx="1">
                  <c:v>5月</c:v>
                </c:pt>
                <c:pt idx="2">
                  <c:v>6月</c:v>
                </c:pt>
                <c:pt idx="3">
                  <c:v>7月</c:v>
                </c:pt>
                <c:pt idx="4">
                  <c:v>8月</c:v>
                </c:pt>
                <c:pt idx="5">
                  <c:v>9月</c:v>
                </c:pt>
                <c:pt idx="6">
                  <c:v>10月</c:v>
                </c:pt>
                <c:pt idx="7">
                  <c:v>11月</c:v>
                </c:pt>
                <c:pt idx="8">
                  <c:v>12月</c:v>
                </c:pt>
                <c:pt idx="9">
                  <c:v>1月</c:v>
                </c:pt>
                <c:pt idx="10">
                  <c:v>2月</c:v>
                </c:pt>
                <c:pt idx="11">
                  <c:v>3月</c:v>
                </c:pt>
              </c:strCache>
            </c:strRef>
          </c:cat>
          <c:val>
            <c:numRef>
              <c:f>売上管理表!$D$13:$O$13</c:f>
              <c:numCache>
                <c:formatCode>"¥"#,##0_);[Red]\("¥"#,##0\)</c:formatCode>
                <c:ptCount val="1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BFC5-4E6D-8A6D-BC83225B5D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7875712"/>
        <c:axId val="37877248"/>
      </c:lineChart>
      <c:catAx>
        <c:axId val="378757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7877248"/>
        <c:crosses val="autoZero"/>
        <c:auto val="1"/>
        <c:lblAlgn val="ctr"/>
        <c:lblOffset val="100"/>
        <c:noMultiLvlLbl val="0"/>
      </c:catAx>
      <c:valAx>
        <c:axId val="37877248"/>
        <c:scaling>
          <c:orientation val="minMax"/>
        </c:scaling>
        <c:delete val="0"/>
        <c:axPos val="l"/>
        <c:majorGridlines/>
        <c:numFmt formatCode="&quot;¥&quot;#,##0_);[Red]\(&quot;¥&quot;#,##0\)" sourceLinked="1"/>
        <c:majorTickMark val="none"/>
        <c:minorTickMark val="none"/>
        <c:tickLblPos val="nextTo"/>
        <c:spPr>
          <a:ln w="9525">
            <a:noFill/>
          </a:ln>
        </c:spPr>
        <c:crossAx val="3787571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 altLang="en-US"/>
              <a:t>売上合計グラフ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売上管理表!$C$4:$C$13</c:f>
              <c:strCache>
                <c:ptCount val="7"/>
                <c:pt idx="0">
                  <c:v>従業員A</c:v>
                </c:pt>
                <c:pt idx="1">
                  <c:v>従業員B</c:v>
                </c:pt>
                <c:pt idx="2">
                  <c:v>従業員C</c:v>
                </c:pt>
                <c:pt idx="3">
                  <c:v>従業員D</c:v>
                </c:pt>
                <c:pt idx="4">
                  <c:v>従業員E</c:v>
                </c:pt>
                <c:pt idx="5">
                  <c:v>従業員F</c:v>
                </c:pt>
                <c:pt idx="6">
                  <c:v>従業員G</c:v>
                </c:pt>
              </c:strCache>
            </c:strRef>
          </c:cat>
          <c:val>
            <c:numRef>
              <c:f>売上管理表!$P$4:$P$13</c:f>
              <c:numCache>
                <c:formatCode>"¥"#,##0_);[Red]\("¥"#,##0\)</c:formatCode>
                <c:ptCount val="10"/>
                <c:pt idx="0">
                  <c:v>424373.81404174573</c:v>
                </c:pt>
                <c:pt idx="1">
                  <c:v>158670.37137435621</c:v>
                </c:pt>
                <c:pt idx="2">
                  <c:v>194510.70750880998</c:v>
                </c:pt>
                <c:pt idx="3">
                  <c:v>100813.22851721334</c:v>
                </c:pt>
                <c:pt idx="4">
                  <c:v>91085.660070479804</c:v>
                </c:pt>
                <c:pt idx="5">
                  <c:v>102331.93277310925</c:v>
                </c:pt>
                <c:pt idx="6">
                  <c:v>48214.285714285717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2F-4900-9812-854C984FD8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8172160"/>
        <c:axId val="38173696"/>
      </c:barChart>
      <c:catAx>
        <c:axId val="38172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38173696"/>
        <c:crosses val="autoZero"/>
        <c:auto val="1"/>
        <c:lblAlgn val="ctr"/>
        <c:lblOffset val="100"/>
        <c:noMultiLvlLbl val="0"/>
      </c:catAx>
      <c:valAx>
        <c:axId val="38173696"/>
        <c:scaling>
          <c:orientation val="minMax"/>
        </c:scaling>
        <c:delete val="0"/>
        <c:axPos val="l"/>
        <c:majorGridlines/>
        <c:numFmt formatCode="&quot;¥&quot;#,##0_);[Red]\(&quot;¥&quot;#,##0\)" sourceLinked="1"/>
        <c:majorTickMark val="none"/>
        <c:minorTickMark val="none"/>
        <c:tickLblPos val="nextTo"/>
        <c:crossAx val="381721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76200</xdr:rowOff>
    </xdr:from>
    <xdr:to>
      <xdr:col>10</xdr:col>
      <xdr:colOff>403860</xdr:colOff>
      <xdr:row>33</xdr:row>
      <xdr:rowOff>131040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617220</xdr:colOff>
      <xdr:row>14</xdr:row>
      <xdr:rowOff>68580</xdr:rowOff>
    </xdr:from>
    <xdr:to>
      <xdr:col>15</xdr:col>
      <xdr:colOff>777240</xdr:colOff>
      <xdr:row>33</xdr:row>
      <xdr:rowOff>123420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P14"/>
  <sheetViews>
    <sheetView tabSelected="1" zoomScaleNormal="100" workbookViewId="0">
      <selection activeCell="R20" sqref="R20"/>
    </sheetView>
  </sheetViews>
  <sheetFormatPr defaultColWidth="8.86328125" defaultRowHeight="12.75" x14ac:dyDescent="0.25"/>
  <cols>
    <col min="1" max="1" width="0.59765625" style="1" customWidth="1"/>
    <col min="2" max="2" width="3.46484375" style="1" bestFit="1" customWidth="1"/>
    <col min="3" max="3" width="12.3984375" style="1" customWidth="1"/>
    <col min="4" max="15" width="9.46484375" style="1" customWidth="1"/>
    <col min="16" max="16" width="11.59765625" style="1" customWidth="1"/>
    <col min="17" max="17" width="0.46484375" style="1" customWidth="1"/>
    <col min="18" max="16384" width="8.86328125" style="1"/>
  </cols>
  <sheetData>
    <row r="1" spans="2:16" ht="23.25" thickBot="1" x14ac:dyDescent="0.3">
      <c r="B1" s="18" t="s">
        <v>14</v>
      </c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2" spans="2:16" x14ac:dyDescent="0.25">
      <c r="B2" s="21" t="s">
        <v>19</v>
      </c>
      <c r="C2" s="21"/>
      <c r="P2" s="2" t="s">
        <v>15</v>
      </c>
    </row>
    <row r="3" spans="2:16" ht="18" customHeight="1" x14ac:dyDescent="0.25">
      <c r="B3" s="19" t="s">
        <v>13</v>
      </c>
      <c r="C3" s="20"/>
      <c r="D3" s="6" t="s">
        <v>0</v>
      </c>
      <c r="E3" s="6" t="s">
        <v>1</v>
      </c>
      <c r="F3" s="6" t="s">
        <v>2</v>
      </c>
      <c r="G3" s="6" t="s">
        <v>3</v>
      </c>
      <c r="H3" s="6" t="s">
        <v>4</v>
      </c>
      <c r="I3" s="6" t="s">
        <v>5</v>
      </c>
      <c r="J3" s="6" t="s">
        <v>6</v>
      </c>
      <c r="K3" s="6" t="s">
        <v>7</v>
      </c>
      <c r="L3" s="6" t="s">
        <v>8</v>
      </c>
      <c r="M3" s="6" t="s">
        <v>9</v>
      </c>
      <c r="N3" s="6" t="s">
        <v>10</v>
      </c>
      <c r="O3" s="6" t="s">
        <v>11</v>
      </c>
      <c r="P3" s="6" t="s">
        <v>12</v>
      </c>
    </row>
    <row r="4" spans="2:16" ht="18" customHeight="1" x14ac:dyDescent="0.25">
      <c r="B4" s="3">
        <v>1</v>
      </c>
      <c r="C4" s="4" t="s">
        <v>33</v>
      </c>
      <c r="D4" s="66">
        <f>'４月売上計算書'!X3</f>
        <v>114373.81404174573</v>
      </c>
      <c r="E4" s="66" cm="1">
        <f t="array" ref="E4:E10">'5月売上計算書'!X2:X8</f>
        <v>310000</v>
      </c>
      <c r="F4" s="66"/>
      <c r="G4" s="66"/>
      <c r="H4" s="66"/>
      <c r="I4" s="66"/>
      <c r="J4" s="66"/>
      <c r="K4" s="66"/>
      <c r="L4" s="66"/>
      <c r="M4" s="66"/>
      <c r="N4" s="66"/>
      <c r="O4" s="66"/>
      <c r="P4" s="67">
        <f>SUM(D4:O4)</f>
        <v>424373.81404174573</v>
      </c>
    </row>
    <row r="5" spans="2:16" ht="18" customHeight="1" x14ac:dyDescent="0.25">
      <c r="B5" s="3">
        <v>2</v>
      </c>
      <c r="C5" s="5" t="s">
        <v>29</v>
      </c>
      <c r="D5" s="66">
        <f>'４月売上計算書'!X4</f>
        <v>81527.514231499052</v>
      </c>
      <c r="E5" s="66">
        <v>77142.857142857145</v>
      </c>
      <c r="F5" s="66"/>
      <c r="G5" s="66"/>
      <c r="H5" s="66"/>
      <c r="I5" s="66"/>
      <c r="J5" s="66"/>
      <c r="K5" s="66"/>
      <c r="L5" s="66"/>
      <c r="M5" s="66"/>
      <c r="N5" s="66"/>
      <c r="O5" s="66"/>
      <c r="P5" s="67">
        <f t="shared" ref="P5:P13" si="0">SUM(D5:O5)</f>
        <v>158670.37137435621</v>
      </c>
    </row>
    <row r="6" spans="2:16" ht="18" customHeight="1" x14ac:dyDescent="0.25">
      <c r="B6" s="3">
        <v>3</v>
      </c>
      <c r="C6" s="5" t="s">
        <v>30</v>
      </c>
      <c r="D6" s="66">
        <f>'４月売上計算書'!X5</f>
        <v>155939.2789373814</v>
      </c>
      <c r="E6" s="66">
        <v>38571.428571428572</v>
      </c>
      <c r="F6" s="66"/>
      <c r="G6" s="66"/>
      <c r="H6" s="66"/>
      <c r="I6" s="66"/>
      <c r="J6" s="66"/>
      <c r="K6" s="66"/>
      <c r="L6" s="66"/>
      <c r="M6" s="66"/>
      <c r="N6" s="66"/>
      <c r="O6" s="66"/>
      <c r="P6" s="67">
        <f t="shared" si="0"/>
        <v>194510.70750880998</v>
      </c>
    </row>
    <row r="7" spans="2:16" ht="18" customHeight="1" x14ac:dyDescent="0.25">
      <c r="B7" s="3">
        <v>4</v>
      </c>
      <c r="C7" s="5" t="s">
        <v>31</v>
      </c>
      <c r="D7" s="66">
        <f>'４月売上計算書'!X6</f>
        <v>81527.514231499052</v>
      </c>
      <c r="E7" s="66">
        <v>19285.714285714286</v>
      </c>
      <c r="F7" s="66"/>
      <c r="G7" s="66"/>
      <c r="H7" s="66"/>
      <c r="I7" s="66"/>
      <c r="J7" s="66"/>
      <c r="K7" s="66"/>
      <c r="L7" s="66"/>
      <c r="M7" s="66"/>
      <c r="N7" s="66"/>
      <c r="O7" s="66"/>
      <c r="P7" s="67">
        <f t="shared" si="0"/>
        <v>100813.22851721334</v>
      </c>
    </row>
    <row r="8" spans="2:16" ht="18" customHeight="1" x14ac:dyDescent="0.25">
      <c r="B8" s="3">
        <v>5</v>
      </c>
      <c r="C8" s="5" t="s">
        <v>32</v>
      </c>
      <c r="D8" s="66">
        <f>'４月売上計算書'!X7</f>
        <v>52514.231499051231</v>
      </c>
      <c r="E8" s="66">
        <v>38571.428571428572</v>
      </c>
      <c r="F8" s="66"/>
      <c r="G8" s="66"/>
      <c r="H8" s="66"/>
      <c r="I8" s="66"/>
      <c r="J8" s="66"/>
      <c r="K8" s="66"/>
      <c r="L8" s="66"/>
      <c r="M8" s="66"/>
      <c r="N8" s="66"/>
      <c r="O8" s="66"/>
      <c r="P8" s="67">
        <f t="shared" si="0"/>
        <v>91085.660070479804</v>
      </c>
    </row>
    <row r="9" spans="2:16" ht="18" customHeight="1" x14ac:dyDescent="0.25">
      <c r="B9" s="3">
        <v>6</v>
      </c>
      <c r="C9" s="5" t="s">
        <v>34</v>
      </c>
      <c r="D9" s="66">
        <f>'４月売上計算書'!X8</f>
        <v>54117.647058823532</v>
      </c>
      <c r="E9" s="66">
        <v>48214.285714285717</v>
      </c>
      <c r="F9" s="66"/>
      <c r="G9" s="66"/>
      <c r="H9" s="66"/>
      <c r="I9" s="66"/>
      <c r="J9" s="66"/>
      <c r="K9" s="66"/>
      <c r="L9" s="66"/>
      <c r="M9" s="66"/>
      <c r="N9" s="66"/>
      <c r="O9" s="66"/>
      <c r="P9" s="67">
        <f t="shared" si="0"/>
        <v>102331.93277310925</v>
      </c>
    </row>
    <row r="10" spans="2:16" ht="18" customHeight="1" x14ac:dyDescent="0.25">
      <c r="B10" s="3">
        <v>7</v>
      </c>
      <c r="C10" s="5" t="s">
        <v>42</v>
      </c>
      <c r="D10" s="66"/>
      <c r="E10" s="66">
        <v>48214.285714285717</v>
      </c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7">
        <f t="shared" si="0"/>
        <v>48214.285714285717</v>
      </c>
    </row>
    <row r="11" spans="2:16" ht="18" customHeight="1" x14ac:dyDescent="0.25">
      <c r="B11" s="3">
        <v>8</v>
      </c>
      <c r="C11" s="5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7">
        <f t="shared" si="0"/>
        <v>0</v>
      </c>
    </row>
    <row r="12" spans="2:16" ht="18" customHeight="1" x14ac:dyDescent="0.25">
      <c r="B12" s="3">
        <v>9</v>
      </c>
      <c r="C12" s="5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7">
        <f t="shared" si="0"/>
        <v>0</v>
      </c>
    </row>
    <row r="13" spans="2:16" ht="18" customHeight="1" x14ac:dyDescent="0.25">
      <c r="B13" s="3">
        <v>10</v>
      </c>
      <c r="C13" s="5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7">
        <f t="shared" si="0"/>
        <v>0</v>
      </c>
    </row>
    <row r="14" spans="2:16" ht="18" customHeight="1" x14ac:dyDescent="0.25">
      <c r="B14" s="19" t="s">
        <v>12</v>
      </c>
      <c r="C14" s="20"/>
      <c r="D14" s="68">
        <f t="shared" ref="D14:P14" si="1">SUM(D4:D13)</f>
        <v>540000</v>
      </c>
      <c r="E14" s="68">
        <f t="shared" si="1"/>
        <v>580000</v>
      </c>
      <c r="F14" s="68">
        <f t="shared" si="1"/>
        <v>0</v>
      </c>
      <c r="G14" s="68">
        <f t="shared" si="1"/>
        <v>0</v>
      </c>
      <c r="H14" s="68">
        <f t="shared" si="1"/>
        <v>0</v>
      </c>
      <c r="I14" s="68">
        <f t="shared" si="1"/>
        <v>0</v>
      </c>
      <c r="J14" s="68">
        <f t="shared" si="1"/>
        <v>0</v>
      </c>
      <c r="K14" s="68">
        <f t="shared" si="1"/>
        <v>0</v>
      </c>
      <c r="L14" s="68">
        <f t="shared" si="1"/>
        <v>0</v>
      </c>
      <c r="M14" s="68">
        <f t="shared" si="1"/>
        <v>0</v>
      </c>
      <c r="N14" s="68">
        <f t="shared" si="1"/>
        <v>0</v>
      </c>
      <c r="O14" s="68">
        <f t="shared" si="1"/>
        <v>0</v>
      </c>
      <c r="P14" s="68">
        <f t="shared" si="1"/>
        <v>1120000</v>
      </c>
    </row>
  </sheetData>
  <mergeCells count="4">
    <mergeCell ref="B1:P1"/>
    <mergeCell ref="B14:C14"/>
    <mergeCell ref="B3:C3"/>
    <mergeCell ref="B2:C2"/>
  </mergeCells>
  <phoneticPr fontId="2"/>
  <printOptions horizontalCentered="1"/>
  <pageMargins left="0.39370078740157483" right="0.39370078740157483" top="0.59055118110236227" bottom="0.59055118110236227" header="0.31496062992125984" footer="0.31496062992125984"/>
  <pageSetup paperSize="9" scale="9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EA72C-16A8-4E15-B88F-89D99F154BF0}">
  <dimension ref="A1:AC39"/>
  <sheetViews>
    <sheetView workbookViewId="0">
      <pane xSplit="1" topLeftCell="R1" activePane="topRight" state="frozen"/>
      <selection pane="topRight" activeCell="A7" sqref="A7"/>
    </sheetView>
  </sheetViews>
  <sheetFormatPr defaultRowHeight="12.75" x14ac:dyDescent="0.25"/>
  <cols>
    <col min="1" max="1" width="17.59765625" style="8" bestFit="1" customWidth="1"/>
    <col min="2" max="2" width="8.33203125" customWidth="1"/>
    <col min="3" max="3" width="10.796875" bestFit="1" customWidth="1"/>
    <col min="5" max="25" width="12.59765625" customWidth="1"/>
  </cols>
  <sheetData>
    <row r="1" spans="1:25" x14ac:dyDescent="0.25">
      <c r="A1" s="8" t="s">
        <v>18</v>
      </c>
      <c r="B1" s="22" t="s">
        <v>36</v>
      </c>
      <c r="C1" s="43" t="s">
        <v>22</v>
      </c>
      <c r="D1" s="22" t="s">
        <v>37</v>
      </c>
      <c r="E1" s="53" t="s">
        <v>38</v>
      </c>
      <c r="F1" s="60" t="s">
        <v>41</v>
      </c>
      <c r="G1" s="53" t="s">
        <v>40</v>
      </c>
      <c r="H1" s="60" t="s">
        <v>41</v>
      </c>
      <c r="I1" s="53" t="s">
        <v>40</v>
      </c>
      <c r="J1" s="60" t="s">
        <v>41</v>
      </c>
      <c r="K1" s="53" t="s">
        <v>40</v>
      </c>
      <c r="L1" s="60" t="s">
        <v>41</v>
      </c>
      <c r="M1" s="53" t="s">
        <v>40</v>
      </c>
      <c r="N1" s="60" t="s">
        <v>41</v>
      </c>
      <c r="O1" s="53" t="s">
        <v>40</v>
      </c>
      <c r="P1" s="60" t="s">
        <v>41</v>
      </c>
      <c r="Q1" s="53" t="s">
        <v>40</v>
      </c>
      <c r="R1" s="60" t="s">
        <v>41</v>
      </c>
      <c r="S1" s="53" t="s">
        <v>40</v>
      </c>
      <c r="T1" s="60" t="s">
        <v>41</v>
      </c>
      <c r="U1" s="53" t="s">
        <v>40</v>
      </c>
      <c r="V1" s="60" t="s">
        <v>41</v>
      </c>
      <c r="W1" s="53" t="s">
        <v>40</v>
      </c>
      <c r="X1" t="s">
        <v>12</v>
      </c>
    </row>
    <row r="2" spans="1:25" x14ac:dyDescent="0.25">
      <c r="A2" s="8" t="s">
        <v>20</v>
      </c>
      <c r="B2" s="44"/>
      <c r="C2" s="45">
        <f>現場１!G1</f>
        <v>150000</v>
      </c>
      <c r="D2" s="48"/>
      <c r="E2" s="54">
        <f>現場２!G1</f>
        <v>580000</v>
      </c>
      <c r="F2" s="61"/>
      <c r="G2" s="23"/>
      <c r="H2" s="61"/>
      <c r="I2" s="23"/>
      <c r="J2" s="61"/>
      <c r="K2" s="23"/>
      <c r="L2" s="61"/>
      <c r="M2" s="23"/>
      <c r="N2" s="61"/>
      <c r="O2" s="23"/>
      <c r="P2" s="61"/>
      <c r="Q2" s="23"/>
      <c r="R2" s="61"/>
      <c r="S2" s="23"/>
      <c r="T2" s="61"/>
      <c r="U2" s="23"/>
      <c r="V2" s="61"/>
      <c r="W2" s="23"/>
      <c r="X2" s="42">
        <f>SUM(W2,U2,S2,Q2,O2,M2,K2,I2,G2,E2,C2)</f>
        <v>730000</v>
      </c>
    </row>
    <row r="3" spans="1:25" s="13" customFormat="1" x14ac:dyDescent="0.25">
      <c r="A3" s="12" t="s">
        <v>33</v>
      </c>
      <c r="B3" s="46">
        <f>現場１!B14</f>
        <v>1.25</v>
      </c>
      <c r="C3" s="47">
        <f>B3*C12</f>
        <v>12903.225806451612</v>
      </c>
      <c r="D3" s="55">
        <f>現場２!B14</f>
        <v>3.75</v>
      </c>
      <c r="E3" s="56">
        <f>D3*E12</f>
        <v>101470.58823529413</v>
      </c>
      <c r="F3" s="55"/>
      <c r="G3" s="57"/>
      <c r="H3" s="55"/>
      <c r="I3" s="57"/>
      <c r="J3" s="55"/>
      <c r="K3" s="57"/>
      <c r="L3" s="55"/>
      <c r="M3" s="57"/>
      <c r="N3" s="55"/>
      <c r="O3" s="57"/>
      <c r="P3" s="55"/>
      <c r="Q3" s="57"/>
      <c r="R3" s="55"/>
      <c r="S3" s="57"/>
      <c r="T3" s="55"/>
      <c r="U3" s="57"/>
      <c r="V3" s="55"/>
      <c r="W3" s="57"/>
      <c r="X3" s="42">
        <f>SUM(W3,U3,S3,Q3,O3,M3,K3,I3,G3,E3,C3)</f>
        <v>114373.81404174573</v>
      </c>
      <c r="Y3" s="14"/>
    </row>
    <row r="4" spans="1:25" x14ac:dyDescent="0.25">
      <c r="A4" s="8" t="s">
        <v>29</v>
      </c>
      <c r="B4" s="46">
        <f>現場１!C14</f>
        <v>2</v>
      </c>
      <c r="C4" s="47">
        <f>B4*C12</f>
        <v>20645.16129032258</v>
      </c>
      <c r="D4" s="48">
        <f>現場２!C14</f>
        <v>2.25</v>
      </c>
      <c r="E4" s="56">
        <f>D4*E12</f>
        <v>60882.352941176476</v>
      </c>
      <c r="F4" s="48"/>
      <c r="G4" s="23"/>
      <c r="H4" s="48"/>
      <c r="I4" s="23"/>
      <c r="J4" s="48"/>
      <c r="K4" s="23"/>
      <c r="L4" s="48"/>
      <c r="M4" s="23"/>
      <c r="N4" s="48"/>
      <c r="O4" s="23"/>
      <c r="P4" s="48"/>
      <c r="Q4" s="23"/>
      <c r="R4" s="48"/>
      <c r="S4" s="23"/>
      <c r="T4" s="48"/>
      <c r="U4" s="23"/>
      <c r="V4" s="48"/>
      <c r="W4" s="23"/>
      <c r="X4" s="42">
        <f t="shared" ref="X4:X8" si="0">SUM(W4,U4,S4,Q4,O4,M4,K4,I4,G4,E4,C4)</f>
        <v>81527.514231499052</v>
      </c>
      <c r="Y4" s="7"/>
    </row>
    <row r="5" spans="1:25" s="13" customFormat="1" x14ac:dyDescent="0.25">
      <c r="A5" s="12" t="s">
        <v>30</v>
      </c>
      <c r="B5" s="46">
        <f>現場１!D14</f>
        <v>2</v>
      </c>
      <c r="C5" s="47">
        <f>B5*C12</f>
        <v>20645.16129032258</v>
      </c>
      <c r="D5" s="55">
        <f>現場２!D14</f>
        <v>5</v>
      </c>
      <c r="E5" s="56">
        <f>D5*E12</f>
        <v>135294.11764705883</v>
      </c>
      <c r="F5" s="55"/>
      <c r="G5" s="57"/>
      <c r="H5" s="55"/>
      <c r="I5" s="57"/>
      <c r="J5" s="55"/>
      <c r="K5" s="57"/>
      <c r="L5" s="55"/>
      <c r="M5" s="57"/>
      <c r="N5" s="55"/>
      <c r="O5" s="57"/>
      <c r="P5" s="55"/>
      <c r="Q5" s="57"/>
      <c r="R5" s="55"/>
      <c r="S5" s="57"/>
      <c r="T5" s="55"/>
      <c r="U5" s="57"/>
      <c r="V5" s="55"/>
      <c r="W5" s="57"/>
      <c r="X5" s="42">
        <f t="shared" si="0"/>
        <v>155939.2789373814</v>
      </c>
      <c r="Y5" s="14"/>
    </row>
    <row r="6" spans="1:25" x14ac:dyDescent="0.25">
      <c r="A6" s="8" t="s">
        <v>31</v>
      </c>
      <c r="B6" s="46">
        <f>現場１!E14</f>
        <v>2</v>
      </c>
      <c r="C6" s="47">
        <f>B6*C12</f>
        <v>20645.16129032258</v>
      </c>
      <c r="D6" s="48">
        <f>現場２!E14</f>
        <v>2.25</v>
      </c>
      <c r="E6" s="56">
        <f>D6*E12</f>
        <v>60882.352941176476</v>
      </c>
      <c r="F6" s="48"/>
      <c r="G6" s="23"/>
      <c r="H6" s="48"/>
      <c r="I6" s="23"/>
      <c r="J6" s="48"/>
      <c r="K6" s="23"/>
      <c r="L6" s="48"/>
      <c r="M6" s="23"/>
      <c r="N6" s="48"/>
      <c r="O6" s="23"/>
      <c r="P6" s="48"/>
      <c r="Q6" s="23"/>
      <c r="R6" s="48"/>
      <c r="S6" s="23"/>
      <c r="T6" s="48"/>
      <c r="U6" s="23"/>
      <c r="V6" s="48"/>
      <c r="W6" s="23"/>
      <c r="X6" s="42">
        <f t="shared" si="0"/>
        <v>81527.514231499052</v>
      </c>
      <c r="Y6" s="7"/>
    </row>
    <row r="7" spans="1:25" s="13" customFormat="1" x14ac:dyDescent="0.25">
      <c r="A7" s="12" t="s">
        <v>32</v>
      </c>
      <c r="B7" s="46">
        <f>現場１!F14</f>
        <v>0.5</v>
      </c>
      <c r="C7" s="47">
        <f>B7*C12</f>
        <v>5161.2903225806449</v>
      </c>
      <c r="D7" s="55">
        <f>現場２!F14</f>
        <v>1.75</v>
      </c>
      <c r="E7" s="56">
        <f>D7*E12</f>
        <v>47352.941176470587</v>
      </c>
      <c r="F7" s="55"/>
      <c r="G7" s="57"/>
      <c r="H7" s="55"/>
      <c r="I7" s="57"/>
      <c r="J7" s="55"/>
      <c r="K7" s="57"/>
      <c r="L7" s="55"/>
      <c r="M7" s="57"/>
      <c r="N7" s="55"/>
      <c r="O7" s="57"/>
      <c r="P7" s="55"/>
      <c r="Q7" s="57"/>
      <c r="R7" s="55"/>
      <c r="S7" s="57"/>
      <c r="T7" s="55"/>
      <c r="U7" s="57"/>
      <c r="V7" s="55"/>
      <c r="W7" s="57"/>
      <c r="X7" s="42">
        <f t="shared" si="0"/>
        <v>52514.231499051231</v>
      </c>
      <c r="Y7" s="14"/>
    </row>
    <row r="8" spans="1:25" x14ac:dyDescent="0.25">
      <c r="A8" s="8" t="s">
        <v>34</v>
      </c>
      <c r="B8" s="46">
        <f>現場１!G14</f>
        <v>0</v>
      </c>
      <c r="C8" s="47">
        <f>B8*C12</f>
        <v>0</v>
      </c>
      <c r="D8" s="48">
        <f>現場２!G14</f>
        <v>2</v>
      </c>
      <c r="E8" s="56">
        <f>D8*E12</f>
        <v>54117.647058823532</v>
      </c>
      <c r="F8" s="48"/>
      <c r="G8" s="23"/>
      <c r="H8" s="48"/>
      <c r="I8" s="23"/>
      <c r="J8" s="48"/>
      <c r="K8" s="23"/>
      <c r="L8" s="48"/>
      <c r="M8" s="23"/>
      <c r="N8" s="48"/>
      <c r="O8" s="23"/>
      <c r="P8" s="48"/>
      <c r="Q8" s="23"/>
      <c r="R8" s="48"/>
      <c r="S8" s="23"/>
      <c r="T8" s="48"/>
      <c r="U8" s="23"/>
      <c r="V8" s="48"/>
      <c r="W8" s="23"/>
      <c r="X8" s="42">
        <f t="shared" si="0"/>
        <v>54117.647058823532</v>
      </c>
      <c r="Y8" s="7"/>
    </row>
    <row r="9" spans="1:25" s="13" customFormat="1" x14ac:dyDescent="0.25">
      <c r="A9" s="12" t="s">
        <v>35</v>
      </c>
      <c r="B9" s="46"/>
      <c r="C9" s="47"/>
      <c r="D9" s="55"/>
      <c r="E9" s="57"/>
      <c r="F9" s="55"/>
      <c r="G9" s="57"/>
      <c r="H9" s="55"/>
      <c r="I9" s="57"/>
      <c r="J9" s="55"/>
      <c r="K9" s="57"/>
      <c r="L9" s="55"/>
      <c r="M9" s="57"/>
      <c r="N9" s="55"/>
      <c r="O9" s="57"/>
      <c r="P9" s="55"/>
      <c r="Q9" s="57"/>
      <c r="R9" s="55"/>
      <c r="S9" s="57"/>
      <c r="T9" s="55"/>
      <c r="U9" s="57"/>
      <c r="V9" s="55"/>
      <c r="W9" s="57"/>
      <c r="Y9" s="14"/>
    </row>
    <row r="10" spans="1:25" x14ac:dyDescent="0.25">
      <c r="A10" s="8" t="s">
        <v>16</v>
      </c>
      <c r="B10" s="48">
        <f>現場１!H14</f>
        <v>7.75</v>
      </c>
      <c r="C10" s="49"/>
      <c r="D10" s="48">
        <f>現場２!H14</f>
        <v>17</v>
      </c>
      <c r="E10" s="23"/>
      <c r="F10" s="48"/>
      <c r="G10" s="23"/>
      <c r="H10" s="48"/>
      <c r="I10" s="23"/>
      <c r="J10" s="48"/>
      <c r="K10" s="23"/>
      <c r="L10" s="48"/>
      <c r="M10" s="23"/>
      <c r="N10" s="48"/>
      <c r="O10" s="23"/>
      <c r="P10" s="48"/>
      <c r="Q10" s="23"/>
      <c r="R10" s="48"/>
      <c r="S10" s="23"/>
      <c r="T10" s="48"/>
      <c r="U10" s="23"/>
      <c r="V10" s="48"/>
      <c r="W10" s="23"/>
      <c r="X10" s="63">
        <f>SUM(B10,D10,F10,H10,J10,L10,N10,P10,R10,T10,V10)</f>
        <v>24.75</v>
      </c>
      <c r="Y10" s="16"/>
    </row>
    <row r="11" spans="1:25" x14ac:dyDescent="0.25">
      <c r="A11" s="8" t="s">
        <v>21</v>
      </c>
      <c r="B11" s="50"/>
      <c r="C11" s="51">
        <f>現場１!J1</f>
        <v>70000</v>
      </c>
      <c r="D11" s="48"/>
      <c r="E11" s="58">
        <f>現場２!J1</f>
        <v>120000</v>
      </c>
      <c r="F11" s="48"/>
      <c r="G11" s="23"/>
      <c r="H11" s="48"/>
      <c r="I11" s="23"/>
      <c r="J11" s="48"/>
      <c r="K11" s="23"/>
      <c r="L11" s="48"/>
      <c r="M11" s="23"/>
      <c r="N11" s="48"/>
      <c r="O11" s="23"/>
      <c r="P11" s="48"/>
      <c r="Q11" s="23"/>
      <c r="R11" s="48"/>
      <c r="S11" s="23"/>
      <c r="T11" s="48"/>
      <c r="U11" s="23"/>
      <c r="V11" s="48"/>
      <c r="W11" s="23"/>
      <c r="X11" s="42">
        <f t="shared" ref="X11" si="1">SUM(W11,U11,S11,Q11,O11,M11,K11,I11,G11,E11,C11)</f>
        <v>190000</v>
      </c>
      <c r="Y11" s="7"/>
    </row>
    <row r="12" spans="1:25" ht="13.15" thickBot="1" x14ac:dyDescent="0.3">
      <c r="A12" s="8" t="s">
        <v>17</v>
      </c>
      <c r="B12" s="24"/>
      <c r="C12" s="52">
        <f>(C2-C11)/B10</f>
        <v>10322.58064516129</v>
      </c>
      <c r="D12" s="24"/>
      <c r="E12" s="59">
        <f>(E2-E11)/D10</f>
        <v>27058.823529411766</v>
      </c>
      <c r="F12" s="24"/>
      <c r="G12" s="25"/>
      <c r="H12" s="24"/>
      <c r="I12" s="25"/>
      <c r="J12" s="24"/>
      <c r="K12" s="25"/>
      <c r="L12" s="24"/>
      <c r="M12" s="25"/>
      <c r="N12" s="24"/>
      <c r="O12" s="25"/>
      <c r="P12" s="24"/>
      <c r="Q12" s="25"/>
      <c r="R12" s="24"/>
      <c r="S12" s="25"/>
      <c r="T12" s="24"/>
      <c r="U12" s="25"/>
      <c r="V12" s="24"/>
      <c r="W12" s="25"/>
      <c r="Y12" s="7"/>
    </row>
    <row r="13" spans="1:25" x14ac:dyDescent="0.25">
      <c r="C13" s="9"/>
      <c r="Y13" s="11"/>
    </row>
    <row r="14" spans="1:25" x14ac:dyDescent="0.25"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</row>
    <row r="15" spans="1:25" ht="12.75" customHeight="1" x14ac:dyDescent="0.25">
      <c r="Y15" s="7"/>
    </row>
    <row r="19" spans="2:29" x14ac:dyDescent="0.25">
      <c r="B19" s="8"/>
    </row>
    <row r="20" spans="2:29" x14ac:dyDescent="0.25">
      <c r="B20" s="8"/>
    </row>
    <row r="21" spans="2:29" x14ac:dyDescent="0.25">
      <c r="B21" s="8"/>
    </row>
    <row r="22" spans="2:29" x14ac:dyDescent="0.25">
      <c r="B22" s="8"/>
    </row>
    <row r="23" spans="2:29" x14ac:dyDescent="0.25">
      <c r="B23" s="8"/>
    </row>
    <row r="29" spans="2:29" x14ac:dyDescent="0.25"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</row>
    <row r="30" spans="2:29" x14ac:dyDescent="0.25"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</row>
    <row r="31" spans="2:29" x14ac:dyDescent="0.25"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</row>
    <row r="32" spans="2:29" x14ac:dyDescent="0.25"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</row>
    <row r="33" spans="10:29" x14ac:dyDescent="0.25"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  <c r="AA33" s="62"/>
      <c r="AB33" s="62"/>
      <c r="AC33" s="62"/>
    </row>
    <row r="34" spans="10:29" x14ac:dyDescent="0.25"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</row>
    <row r="35" spans="10:29" x14ac:dyDescent="0.25"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2"/>
    </row>
    <row r="36" spans="10:29" x14ac:dyDescent="0.25"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</row>
    <row r="37" spans="10:29" x14ac:dyDescent="0.25"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</row>
    <row r="38" spans="10:29" x14ac:dyDescent="0.25"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</row>
    <row r="39" spans="10:29" x14ac:dyDescent="0.25"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</row>
  </sheetData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D01606-92EE-46BF-A0C5-74117C96C5F9}">
  <dimension ref="A1:X12"/>
  <sheetViews>
    <sheetView workbookViewId="0">
      <pane xSplit="1" topLeftCell="J1" activePane="topRight" state="frozen"/>
      <selection pane="topRight" activeCell="AA21" sqref="AA21"/>
    </sheetView>
  </sheetViews>
  <sheetFormatPr defaultRowHeight="12.75" x14ac:dyDescent="0.25"/>
  <cols>
    <col min="3" max="3" width="10" bestFit="1" customWidth="1"/>
    <col min="24" max="24" width="11.06640625" bestFit="1" customWidth="1"/>
  </cols>
  <sheetData>
    <row r="1" spans="1:24" x14ac:dyDescent="0.25">
      <c r="A1" s="8" t="s">
        <v>18</v>
      </c>
      <c r="B1" s="22" t="s">
        <v>39</v>
      </c>
      <c r="C1" s="43" t="s">
        <v>22</v>
      </c>
      <c r="D1" s="22" t="s">
        <v>41</v>
      </c>
      <c r="E1" s="53" t="s">
        <v>38</v>
      </c>
      <c r="F1" s="60" t="s">
        <v>41</v>
      </c>
      <c r="G1" s="53" t="s">
        <v>40</v>
      </c>
      <c r="H1" s="60" t="s">
        <v>41</v>
      </c>
      <c r="I1" s="53" t="s">
        <v>40</v>
      </c>
      <c r="J1" s="60" t="s">
        <v>41</v>
      </c>
      <c r="K1" s="53" t="s">
        <v>40</v>
      </c>
      <c r="L1" s="60" t="s">
        <v>41</v>
      </c>
      <c r="M1" s="53" t="s">
        <v>40</v>
      </c>
      <c r="N1" s="60" t="s">
        <v>41</v>
      </c>
      <c r="O1" s="53" t="s">
        <v>40</v>
      </c>
      <c r="P1" s="60" t="s">
        <v>41</v>
      </c>
      <c r="Q1" s="53" t="s">
        <v>40</v>
      </c>
      <c r="R1" s="60" t="s">
        <v>41</v>
      </c>
      <c r="S1" s="53" t="s">
        <v>40</v>
      </c>
      <c r="T1" s="60" t="s">
        <v>41</v>
      </c>
      <c r="U1" s="53" t="s">
        <v>40</v>
      </c>
      <c r="V1" s="60" t="s">
        <v>41</v>
      </c>
      <c r="W1" s="53" t="s">
        <v>40</v>
      </c>
      <c r="X1" t="s">
        <v>12</v>
      </c>
    </row>
    <row r="2" spans="1:24" x14ac:dyDescent="0.25">
      <c r="A2" s="8" t="s">
        <v>20</v>
      </c>
      <c r="B2" s="44"/>
      <c r="C2" s="45">
        <f>現場３!G1</f>
        <v>310000</v>
      </c>
      <c r="D2" s="48"/>
      <c r="E2" s="54"/>
      <c r="F2" s="61"/>
      <c r="G2" s="23"/>
      <c r="H2" s="61"/>
      <c r="I2" s="23"/>
      <c r="J2" s="61"/>
      <c r="K2" s="23"/>
      <c r="L2" s="61"/>
      <c r="M2" s="23"/>
      <c r="N2" s="61"/>
      <c r="O2" s="23"/>
      <c r="P2" s="61"/>
      <c r="Q2" s="23"/>
      <c r="R2" s="61"/>
      <c r="S2" s="23"/>
      <c r="T2" s="61"/>
      <c r="U2" s="23"/>
      <c r="V2" s="61"/>
      <c r="W2" s="23"/>
      <c r="X2" s="42">
        <f>SUM(W2,U2,S2,Q2,O2,M2,K2,I2,G2,E2,C2)</f>
        <v>310000</v>
      </c>
    </row>
    <row r="3" spans="1:24" x14ac:dyDescent="0.25">
      <c r="A3" s="12" t="s">
        <v>33</v>
      </c>
      <c r="B3" s="46">
        <f>現場３!B14</f>
        <v>2</v>
      </c>
      <c r="C3" s="47">
        <f>B3*C12</f>
        <v>77142.857142857145</v>
      </c>
      <c r="D3" s="55"/>
      <c r="E3" s="56"/>
      <c r="F3" s="55"/>
      <c r="G3" s="57"/>
      <c r="H3" s="55"/>
      <c r="I3" s="57"/>
      <c r="J3" s="55"/>
      <c r="K3" s="57"/>
      <c r="L3" s="55"/>
      <c r="M3" s="57"/>
      <c r="N3" s="55"/>
      <c r="O3" s="57"/>
      <c r="P3" s="55"/>
      <c r="Q3" s="57"/>
      <c r="R3" s="55"/>
      <c r="S3" s="57"/>
      <c r="T3" s="55"/>
      <c r="U3" s="57"/>
      <c r="V3" s="55"/>
      <c r="W3" s="57"/>
      <c r="X3" s="42">
        <f>SUM(W3,U3,S3,Q3,O3,M3,K3,I3,G3,E3,C3)</f>
        <v>77142.857142857145</v>
      </c>
    </row>
    <row r="4" spans="1:24" x14ac:dyDescent="0.25">
      <c r="A4" s="8" t="s">
        <v>29</v>
      </c>
      <c r="B4" s="65">
        <f>現場３!C14</f>
        <v>1</v>
      </c>
      <c r="C4" s="47">
        <f>B4*C12</f>
        <v>38571.428571428572</v>
      </c>
      <c r="D4" s="48"/>
      <c r="E4" s="64"/>
      <c r="F4" s="48"/>
      <c r="G4" s="23"/>
      <c r="H4" s="48"/>
      <c r="I4" s="23"/>
      <c r="J4" s="48"/>
      <c r="K4" s="23"/>
      <c r="L4" s="48"/>
      <c r="M4" s="23"/>
      <c r="N4" s="48"/>
      <c r="O4" s="23"/>
      <c r="P4" s="48"/>
      <c r="Q4" s="23"/>
      <c r="R4" s="48"/>
      <c r="S4" s="23"/>
      <c r="T4" s="48"/>
      <c r="U4" s="23"/>
      <c r="V4" s="48"/>
      <c r="W4" s="23"/>
      <c r="X4" s="42">
        <f t="shared" ref="X4:X8" si="0">SUM(W4,U4,S4,Q4,O4,M4,K4,I4,G4,E4,C4)</f>
        <v>38571.428571428572</v>
      </c>
    </row>
    <row r="5" spans="1:24" x14ac:dyDescent="0.25">
      <c r="A5" s="12" t="s">
        <v>30</v>
      </c>
      <c r="B5" s="46">
        <f>現場３!D14</f>
        <v>0.5</v>
      </c>
      <c r="C5" s="47">
        <f>B5*C12</f>
        <v>19285.714285714286</v>
      </c>
      <c r="D5" s="55"/>
      <c r="E5" s="56"/>
      <c r="F5" s="55"/>
      <c r="G5" s="57"/>
      <c r="H5" s="55"/>
      <c r="I5" s="57"/>
      <c r="J5" s="55"/>
      <c r="K5" s="57"/>
      <c r="L5" s="55"/>
      <c r="M5" s="57"/>
      <c r="N5" s="55"/>
      <c r="O5" s="57"/>
      <c r="P5" s="55"/>
      <c r="Q5" s="57"/>
      <c r="R5" s="55"/>
      <c r="S5" s="57"/>
      <c r="T5" s="55"/>
      <c r="U5" s="57"/>
      <c r="V5" s="55"/>
      <c r="W5" s="57"/>
      <c r="X5" s="42">
        <f t="shared" si="0"/>
        <v>19285.714285714286</v>
      </c>
    </row>
    <row r="6" spans="1:24" x14ac:dyDescent="0.25">
      <c r="A6" s="8" t="s">
        <v>31</v>
      </c>
      <c r="B6" s="65">
        <f>現場３!E14</f>
        <v>1</v>
      </c>
      <c r="C6" s="47">
        <f>B6*C12</f>
        <v>38571.428571428572</v>
      </c>
      <c r="D6" s="48"/>
      <c r="E6" s="64"/>
      <c r="F6" s="48"/>
      <c r="G6" s="23"/>
      <c r="H6" s="48"/>
      <c r="I6" s="23"/>
      <c r="J6" s="48"/>
      <c r="K6" s="23"/>
      <c r="L6" s="48"/>
      <c r="M6" s="23"/>
      <c r="N6" s="48"/>
      <c r="O6" s="23"/>
      <c r="P6" s="48"/>
      <c r="Q6" s="23"/>
      <c r="R6" s="48"/>
      <c r="S6" s="23"/>
      <c r="T6" s="48"/>
      <c r="U6" s="23"/>
      <c r="V6" s="48"/>
      <c r="W6" s="23"/>
      <c r="X6" s="42">
        <f t="shared" si="0"/>
        <v>38571.428571428572</v>
      </c>
    </row>
    <row r="7" spans="1:24" x14ac:dyDescent="0.25">
      <c r="A7" s="12" t="s">
        <v>32</v>
      </c>
      <c r="B7" s="46">
        <f>現場３!F14</f>
        <v>1.25</v>
      </c>
      <c r="C7" s="47">
        <f>B7*C12</f>
        <v>48214.285714285717</v>
      </c>
      <c r="D7" s="55"/>
      <c r="E7" s="56"/>
      <c r="F7" s="55"/>
      <c r="G7" s="57"/>
      <c r="H7" s="55"/>
      <c r="I7" s="57"/>
      <c r="J7" s="55"/>
      <c r="K7" s="57"/>
      <c r="L7" s="55"/>
      <c r="M7" s="57"/>
      <c r="N7" s="55"/>
      <c r="O7" s="57"/>
      <c r="P7" s="55"/>
      <c r="Q7" s="57"/>
      <c r="R7" s="55"/>
      <c r="S7" s="57"/>
      <c r="T7" s="55"/>
      <c r="U7" s="57"/>
      <c r="V7" s="55"/>
      <c r="W7" s="57"/>
      <c r="X7" s="42">
        <f t="shared" si="0"/>
        <v>48214.285714285717</v>
      </c>
    </row>
    <row r="8" spans="1:24" x14ac:dyDescent="0.25">
      <c r="A8" s="8" t="s">
        <v>34</v>
      </c>
      <c r="B8" s="65">
        <f>現場３!G14</f>
        <v>1.25</v>
      </c>
      <c r="C8" s="47">
        <f>B8*C12</f>
        <v>48214.285714285717</v>
      </c>
      <c r="D8" s="48"/>
      <c r="E8" s="64"/>
      <c r="F8" s="48"/>
      <c r="G8" s="23"/>
      <c r="H8" s="48"/>
      <c r="I8" s="23"/>
      <c r="J8" s="48"/>
      <c r="K8" s="23"/>
      <c r="L8" s="48"/>
      <c r="M8" s="23"/>
      <c r="N8" s="48"/>
      <c r="O8" s="23"/>
      <c r="P8" s="48"/>
      <c r="Q8" s="23"/>
      <c r="R8" s="48"/>
      <c r="S8" s="23"/>
      <c r="T8" s="48"/>
      <c r="U8" s="23"/>
      <c r="V8" s="48"/>
      <c r="W8" s="23"/>
      <c r="X8" s="42">
        <f t="shared" si="0"/>
        <v>48214.285714285717</v>
      </c>
    </row>
    <row r="9" spans="1:24" x14ac:dyDescent="0.25">
      <c r="A9" s="12" t="s">
        <v>35</v>
      </c>
      <c r="B9" s="46"/>
      <c r="C9" s="47"/>
      <c r="D9" s="55"/>
      <c r="E9" s="57"/>
      <c r="F9" s="55"/>
      <c r="G9" s="57"/>
      <c r="H9" s="55"/>
      <c r="I9" s="57"/>
      <c r="J9" s="55"/>
      <c r="K9" s="57"/>
      <c r="L9" s="55"/>
      <c r="M9" s="57"/>
      <c r="N9" s="55"/>
      <c r="O9" s="57"/>
      <c r="P9" s="55"/>
      <c r="Q9" s="57"/>
      <c r="R9" s="55"/>
      <c r="S9" s="57"/>
      <c r="T9" s="55"/>
      <c r="U9" s="57"/>
      <c r="V9" s="55"/>
      <c r="W9" s="57"/>
      <c r="X9" s="13"/>
    </row>
    <row r="10" spans="1:24" x14ac:dyDescent="0.25">
      <c r="A10" s="8" t="s">
        <v>16</v>
      </c>
      <c r="B10" s="48">
        <f>現場３!H14</f>
        <v>7</v>
      </c>
      <c r="C10" s="49"/>
      <c r="D10" s="48"/>
      <c r="E10" s="23"/>
      <c r="F10" s="48"/>
      <c r="G10" s="23"/>
      <c r="H10" s="48"/>
      <c r="I10" s="23"/>
      <c r="J10" s="48"/>
      <c r="K10" s="23"/>
      <c r="L10" s="48"/>
      <c r="M10" s="23"/>
      <c r="N10" s="48"/>
      <c r="O10" s="23"/>
      <c r="P10" s="48"/>
      <c r="Q10" s="23"/>
      <c r="R10" s="48"/>
      <c r="S10" s="23"/>
      <c r="T10" s="48"/>
      <c r="U10" s="23"/>
      <c r="V10" s="48"/>
      <c r="W10" s="23"/>
      <c r="X10" s="63">
        <f>SUM(B10,D10,F10,H10,J10,L10,N10,P10,R10,T10,V10)</f>
        <v>7</v>
      </c>
    </row>
    <row r="11" spans="1:24" x14ac:dyDescent="0.25">
      <c r="A11" s="8" t="s">
        <v>21</v>
      </c>
      <c r="B11" s="50"/>
      <c r="C11" s="51">
        <f>現場３!J1</f>
        <v>40000</v>
      </c>
      <c r="D11" s="48"/>
      <c r="E11" s="58"/>
      <c r="F11" s="48"/>
      <c r="G11" s="23"/>
      <c r="H11" s="48"/>
      <c r="I11" s="23"/>
      <c r="J11" s="48"/>
      <c r="K11" s="23"/>
      <c r="L11" s="48"/>
      <c r="M11" s="23"/>
      <c r="N11" s="48"/>
      <c r="O11" s="23"/>
      <c r="P11" s="48"/>
      <c r="Q11" s="23"/>
      <c r="R11" s="48"/>
      <c r="S11" s="23"/>
      <c r="T11" s="48"/>
      <c r="U11" s="23"/>
      <c r="V11" s="48"/>
      <c r="W11" s="23"/>
      <c r="X11" s="42">
        <f t="shared" ref="X11" si="1">SUM(W11,U11,S11,Q11,O11,M11,K11,I11,G11,E11,C11)</f>
        <v>40000</v>
      </c>
    </row>
    <row r="12" spans="1:24" ht="13.15" thickBot="1" x14ac:dyDescent="0.3">
      <c r="A12" s="8" t="s">
        <v>17</v>
      </c>
      <c r="B12" s="24"/>
      <c r="C12" s="52">
        <f>(C2-C11)/B10</f>
        <v>38571.428571428572</v>
      </c>
      <c r="D12" s="24"/>
      <c r="E12" s="59"/>
      <c r="F12" s="24"/>
      <c r="G12" s="25"/>
      <c r="H12" s="24"/>
      <c r="I12" s="25"/>
      <c r="J12" s="24"/>
      <c r="K12" s="25"/>
      <c r="L12" s="24"/>
      <c r="M12" s="25"/>
      <c r="N12" s="24"/>
      <c r="O12" s="25"/>
      <c r="P12" s="24"/>
      <c r="Q12" s="25"/>
      <c r="R12" s="24"/>
      <c r="S12" s="25"/>
      <c r="T12" s="24"/>
      <c r="U12" s="25"/>
      <c r="V12" s="24"/>
      <c r="W12" s="25"/>
    </row>
  </sheetData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1DFAB-9ADF-404B-A053-61B4D0FBDDD0}">
  <dimension ref="A1:J14"/>
  <sheetViews>
    <sheetView topLeftCell="A2" workbookViewId="0">
      <selection activeCell="G30" sqref="G30"/>
    </sheetView>
  </sheetViews>
  <sheetFormatPr defaultRowHeight="12.75" x14ac:dyDescent="0.25"/>
  <sheetData>
    <row r="1" spans="1:10" x14ac:dyDescent="0.25">
      <c r="A1" s="28" t="s">
        <v>26</v>
      </c>
      <c r="B1" s="29">
        <v>1</v>
      </c>
      <c r="C1" s="29" t="s">
        <v>24</v>
      </c>
      <c r="D1" s="30" t="s">
        <v>27</v>
      </c>
      <c r="E1" s="31"/>
      <c r="F1" s="29" t="s">
        <v>25</v>
      </c>
      <c r="G1" s="32">
        <v>150000</v>
      </c>
      <c r="H1" s="32"/>
      <c r="I1" s="29" t="s">
        <v>21</v>
      </c>
      <c r="J1" s="33">
        <v>70000</v>
      </c>
    </row>
    <row r="2" spans="1:10" s="17" customFormat="1" ht="9.4" x14ac:dyDescent="0.25">
      <c r="A2" s="34" t="s">
        <v>23</v>
      </c>
      <c r="B2" s="27" t="s">
        <v>28</v>
      </c>
      <c r="C2" s="27" t="s">
        <v>29</v>
      </c>
      <c r="D2" s="27" t="s">
        <v>30</v>
      </c>
      <c r="E2" s="27" t="s">
        <v>31</v>
      </c>
      <c r="F2" s="27" t="s">
        <v>32</v>
      </c>
      <c r="G2" s="27"/>
      <c r="H2" s="27"/>
      <c r="I2" s="27"/>
      <c r="J2" s="35"/>
    </row>
    <row r="3" spans="1:10" x14ac:dyDescent="0.25">
      <c r="A3" s="36">
        <v>44652</v>
      </c>
      <c r="B3" s="26">
        <v>0.25</v>
      </c>
      <c r="C3" s="26"/>
      <c r="D3" s="26"/>
      <c r="E3" s="26"/>
      <c r="F3" s="26"/>
      <c r="G3" s="26"/>
      <c r="H3" s="26"/>
      <c r="I3" s="26"/>
      <c r="J3" s="37"/>
    </row>
    <row r="4" spans="1:10" x14ac:dyDescent="0.25">
      <c r="A4" s="36">
        <v>44653</v>
      </c>
      <c r="B4" s="26"/>
      <c r="C4" s="26">
        <v>1</v>
      </c>
      <c r="D4" s="26">
        <v>1</v>
      </c>
      <c r="E4" s="26">
        <v>1</v>
      </c>
      <c r="F4" s="26"/>
      <c r="G4" s="26"/>
      <c r="H4" s="26"/>
      <c r="I4" s="26"/>
      <c r="J4" s="37"/>
    </row>
    <row r="5" spans="1:10" x14ac:dyDescent="0.25">
      <c r="A5" s="36">
        <v>44654</v>
      </c>
      <c r="B5" s="26"/>
      <c r="C5" s="26"/>
      <c r="D5" s="26"/>
      <c r="E5" s="26"/>
      <c r="F5" s="26">
        <v>0.5</v>
      </c>
      <c r="G5" s="26"/>
      <c r="H5" s="26"/>
      <c r="I5" s="26"/>
      <c r="J5" s="37"/>
    </row>
    <row r="6" spans="1:10" x14ac:dyDescent="0.25">
      <c r="A6" s="36">
        <v>44655</v>
      </c>
      <c r="B6" s="26"/>
      <c r="C6" s="26"/>
      <c r="D6" s="26"/>
      <c r="E6" s="26"/>
      <c r="F6" s="26"/>
      <c r="G6" s="26"/>
      <c r="H6" s="26"/>
      <c r="I6" s="26"/>
      <c r="J6" s="37"/>
    </row>
    <row r="7" spans="1:10" x14ac:dyDescent="0.25">
      <c r="A7" s="36">
        <v>44656</v>
      </c>
      <c r="B7" s="26">
        <v>1</v>
      </c>
      <c r="C7" s="26"/>
      <c r="D7" s="26"/>
      <c r="E7" s="26">
        <v>1</v>
      </c>
      <c r="F7" s="26"/>
      <c r="G7" s="26"/>
      <c r="H7" s="26"/>
      <c r="I7" s="26"/>
      <c r="J7" s="37"/>
    </row>
    <row r="8" spans="1:10" x14ac:dyDescent="0.25">
      <c r="A8" s="36">
        <v>44657</v>
      </c>
      <c r="B8" s="26"/>
      <c r="C8" s="26"/>
      <c r="D8" s="26">
        <v>1</v>
      </c>
      <c r="E8" s="26"/>
      <c r="F8" s="26"/>
      <c r="G8" s="26"/>
      <c r="H8" s="26"/>
      <c r="I8" s="26"/>
      <c r="J8" s="37"/>
    </row>
    <row r="9" spans="1:10" x14ac:dyDescent="0.25">
      <c r="A9" s="36">
        <v>44658</v>
      </c>
      <c r="B9" s="26"/>
      <c r="C9" s="26">
        <v>1</v>
      </c>
      <c r="D9" s="26"/>
      <c r="E9" s="26"/>
      <c r="F9" s="26"/>
      <c r="G9" s="26"/>
      <c r="H9" s="26"/>
      <c r="I9" s="26"/>
      <c r="J9" s="37"/>
    </row>
    <row r="10" spans="1:10" x14ac:dyDescent="0.25">
      <c r="A10" s="36">
        <v>44659</v>
      </c>
      <c r="B10" s="26"/>
      <c r="C10" s="26"/>
      <c r="D10" s="26"/>
      <c r="E10" s="26"/>
      <c r="F10" s="26"/>
      <c r="G10" s="26"/>
      <c r="H10" s="26"/>
      <c r="I10" s="26"/>
      <c r="J10" s="37"/>
    </row>
    <row r="11" spans="1:10" x14ac:dyDescent="0.25">
      <c r="A11" s="36">
        <v>44660</v>
      </c>
      <c r="B11" s="26"/>
      <c r="C11" s="26"/>
      <c r="D11" s="26"/>
      <c r="E11" s="26"/>
      <c r="F11" s="26"/>
      <c r="G11" s="26"/>
      <c r="H11" s="26"/>
      <c r="I11" s="26"/>
      <c r="J11" s="37"/>
    </row>
    <row r="12" spans="1:10" x14ac:dyDescent="0.25">
      <c r="A12" s="36">
        <v>44661</v>
      </c>
      <c r="B12" s="26"/>
      <c r="C12" s="26"/>
      <c r="D12" s="26"/>
      <c r="E12" s="26"/>
      <c r="F12" s="26"/>
      <c r="G12" s="26"/>
      <c r="H12" s="26"/>
      <c r="I12" s="26"/>
      <c r="J12" s="37"/>
    </row>
    <row r="13" spans="1:10" x14ac:dyDescent="0.25">
      <c r="A13" s="38"/>
      <c r="B13" s="26"/>
      <c r="C13" s="26"/>
      <c r="D13" s="26"/>
      <c r="E13" s="26"/>
      <c r="F13" s="26"/>
      <c r="G13" s="26"/>
      <c r="H13" s="26"/>
      <c r="I13" s="26"/>
      <c r="J13" s="37"/>
    </row>
    <row r="14" spans="1:10" ht="13.15" thickBot="1" x14ac:dyDescent="0.3">
      <c r="A14" s="39" t="s">
        <v>12</v>
      </c>
      <c r="B14" s="40">
        <f>SUM(B3:B13)</f>
        <v>1.25</v>
      </c>
      <c r="C14" s="40">
        <f>SUM(C3:C13)</f>
        <v>2</v>
      </c>
      <c r="D14" s="40">
        <f>SUM(D3:D13)</f>
        <v>2</v>
      </c>
      <c r="E14" s="40">
        <f>SUM(E3:E13)</f>
        <v>2</v>
      </c>
      <c r="F14" s="40">
        <f>SUM(F3:F13)</f>
        <v>0.5</v>
      </c>
      <c r="G14" s="40"/>
      <c r="H14" s="40">
        <f>SUM(B14:G14)</f>
        <v>7.75</v>
      </c>
      <c r="I14" s="40"/>
      <c r="J14" s="41"/>
    </row>
  </sheetData>
  <mergeCells count="2">
    <mergeCell ref="D1:E1"/>
    <mergeCell ref="G1:H1"/>
  </mergeCells>
  <phoneticPr fontId="2"/>
  <pageMargins left="0.7" right="0.7" top="0.75" bottom="0.75" header="0.3" footer="0.3"/>
  <pageSetup paperSize="1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5E738-527D-4B31-96B2-FDC7DE964524}">
  <dimension ref="A1:J14"/>
  <sheetViews>
    <sheetView workbookViewId="0">
      <selection sqref="A1:J14"/>
    </sheetView>
  </sheetViews>
  <sheetFormatPr defaultRowHeight="12.75" x14ac:dyDescent="0.25"/>
  <sheetData>
    <row r="1" spans="1:10" x14ac:dyDescent="0.25">
      <c r="A1" s="28" t="s">
        <v>26</v>
      </c>
      <c r="B1" s="29">
        <v>2</v>
      </c>
      <c r="C1" s="29" t="s">
        <v>24</v>
      </c>
      <c r="D1" s="30" t="s">
        <v>27</v>
      </c>
      <c r="E1" s="31"/>
      <c r="F1" s="29" t="s">
        <v>25</v>
      </c>
      <c r="G1" s="32">
        <v>580000</v>
      </c>
      <c r="H1" s="32"/>
      <c r="I1" s="29" t="s">
        <v>21</v>
      </c>
      <c r="J1" s="33">
        <v>120000</v>
      </c>
    </row>
    <row r="2" spans="1:10" x14ac:dyDescent="0.25">
      <c r="A2" s="34" t="s">
        <v>23</v>
      </c>
      <c r="B2" s="27" t="s">
        <v>28</v>
      </c>
      <c r="C2" s="27" t="s">
        <v>29</v>
      </c>
      <c r="D2" s="27" t="s">
        <v>30</v>
      </c>
      <c r="E2" s="27" t="s">
        <v>31</v>
      </c>
      <c r="F2" s="27" t="s">
        <v>32</v>
      </c>
      <c r="G2" s="27" t="s">
        <v>34</v>
      </c>
      <c r="H2" s="27"/>
      <c r="I2" s="27"/>
      <c r="J2" s="35"/>
    </row>
    <row r="3" spans="1:10" x14ac:dyDescent="0.25">
      <c r="A3" s="36">
        <v>44672</v>
      </c>
      <c r="B3" s="26">
        <v>0.25</v>
      </c>
      <c r="C3" s="26"/>
      <c r="D3" s="26">
        <v>0.5</v>
      </c>
      <c r="E3" s="26">
        <v>0.25</v>
      </c>
      <c r="F3" s="26">
        <v>1</v>
      </c>
      <c r="G3" s="26">
        <v>1</v>
      </c>
      <c r="H3" s="26"/>
      <c r="I3" s="26"/>
      <c r="J3" s="37"/>
    </row>
    <row r="4" spans="1:10" x14ac:dyDescent="0.25">
      <c r="A4" s="36">
        <v>44673</v>
      </c>
      <c r="B4" s="26"/>
      <c r="C4" s="26">
        <v>1</v>
      </c>
      <c r="D4" s="26">
        <v>1</v>
      </c>
      <c r="E4" s="26">
        <v>1</v>
      </c>
      <c r="F4" s="26"/>
      <c r="G4" s="26">
        <v>0.5</v>
      </c>
      <c r="H4" s="26"/>
      <c r="I4" s="26"/>
      <c r="J4" s="37"/>
    </row>
    <row r="5" spans="1:10" x14ac:dyDescent="0.25">
      <c r="A5" s="36">
        <v>44674</v>
      </c>
      <c r="B5" s="26">
        <v>0.5</v>
      </c>
      <c r="C5" s="26"/>
      <c r="D5" s="26"/>
      <c r="E5" s="26"/>
      <c r="F5" s="26">
        <v>0.5</v>
      </c>
      <c r="G5" s="26"/>
      <c r="H5" s="26"/>
      <c r="I5" s="26"/>
      <c r="J5" s="37"/>
    </row>
    <row r="6" spans="1:10" x14ac:dyDescent="0.25">
      <c r="A6" s="36">
        <v>44675</v>
      </c>
      <c r="B6" s="26"/>
      <c r="C6" s="26">
        <v>0.25</v>
      </c>
      <c r="D6" s="26">
        <v>2</v>
      </c>
      <c r="E6" s="26"/>
      <c r="F6" s="26"/>
      <c r="G6" s="26">
        <v>0.25</v>
      </c>
      <c r="H6" s="26"/>
      <c r="I6" s="26"/>
      <c r="J6" s="37"/>
    </row>
    <row r="7" spans="1:10" x14ac:dyDescent="0.25">
      <c r="A7" s="36">
        <v>44676</v>
      </c>
      <c r="B7" s="26">
        <v>1</v>
      </c>
      <c r="C7" s="26"/>
      <c r="D7" s="26"/>
      <c r="E7" s="26">
        <v>1</v>
      </c>
      <c r="F7" s="26"/>
      <c r="G7" s="26"/>
      <c r="H7" s="26"/>
      <c r="I7" s="26"/>
      <c r="J7" s="37"/>
    </row>
    <row r="8" spans="1:10" x14ac:dyDescent="0.25">
      <c r="A8" s="36">
        <v>44677</v>
      </c>
      <c r="B8" s="26"/>
      <c r="C8" s="26"/>
      <c r="D8" s="26">
        <v>1</v>
      </c>
      <c r="E8" s="26"/>
      <c r="F8" s="26"/>
      <c r="G8" s="26"/>
      <c r="H8" s="26"/>
      <c r="I8" s="26"/>
      <c r="J8" s="37"/>
    </row>
    <row r="9" spans="1:10" x14ac:dyDescent="0.25">
      <c r="A9" s="36">
        <v>44678</v>
      </c>
      <c r="B9" s="26">
        <v>1</v>
      </c>
      <c r="C9" s="26">
        <v>1</v>
      </c>
      <c r="D9" s="26"/>
      <c r="E9" s="26"/>
      <c r="F9" s="26">
        <v>0.25</v>
      </c>
      <c r="G9" s="26"/>
      <c r="H9" s="26"/>
      <c r="I9" s="26"/>
      <c r="J9" s="37"/>
    </row>
    <row r="10" spans="1:10" x14ac:dyDescent="0.25">
      <c r="A10" s="36">
        <v>44679</v>
      </c>
      <c r="B10" s="26"/>
      <c r="C10" s="26"/>
      <c r="D10" s="26"/>
      <c r="E10" s="26"/>
      <c r="F10" s="26"/>
      <c r="G10" s="26"/>
      <c r="H10" s="26"/>
      <c r="I10" s="26"/>
      <c r="J10" s="37"/>
    </row>
    <row r="11" spans="1:10" x14ac:dyDescent="0.25">
      <c r="A11" s="36">
        <v>44680</v>
      </c>
      <c r="B11" s="26">
        <v>1</v>
      </c>
      <c r="C11" s="26"/>
      <c r="D11" s="26">
        <v>0.5</v>
      </c>
      <c r="E11" s="26"/>
      <c r="F11" s="26"/>
      <c r="G11" s="26"/>
      <c r="H11" s="26"/>
      <c r="I11" s="26"/>
      <c r="J11" s="37"/>
    </row>
    <row r="12" spans="1:10" x14ac:dyDescent="0.25">
      <c r="A12" s="36">
        <v>44681</v>
      </c>
      <c r="B12" s="26"/>
      <c r="C12" s="26"/>
      <c r="D12" s="26"/>
      <c r="E12" s="26"/>
      <c r="F12" s="26"/>
      <c r="G12" s="26">
        <v>0.25</v>
      </c>
      <c r="H12" s="26"/>
      <c r="I12" s="26"/>
      <c r="J12" s="37"/>
    </row>
    <row r="13" spans="1:10" x14ac:dyDescent="0.25">
      <c r="A13" s="38"/>
      <c r="B13" s="26"/>
      <c r="C13" s="26"/>
      <c r="D13" s="26"/>
      <c r="E13" s="26"/>
      <c r="F13" s="26"/>
      <c r="G13" s="26"/>
      <c r="H13" s="26"/>
      <c r="I13" s="26"/>
      <c r="J13" s="37"/>
    </row>
    <row r="14" spans="1:10" ht="13.15" thickBot="1" x14ac:dyDescent="0.3">
      <c r="A14" s="39" t="s">
        <v>12</v>
      </c>
      <c r="B14" s="40">
        <f>SUM(B3:B13)</f>
        <v>3.75</v>
      </c>
      <c r="C14" s="40">
        <f>SUM(C3:C13)</f>
        <v>2.25</v>
      </c>
      <c r="D14" s="40">
        <f>SUM(D3:D13)</f>
        <v>5</v>
      </c>
      <c r="E14" s="40">
        <f>SUM(E3:E13)</f>
        <v>2.25</v>
      </c>
      <c r="F14" s="40">
        <f>SUM(F3:F13)</f>
        <v>1.75</v>
      </c>
      <c r="G14" s="40">
        <f>SUM(G3:G13)</f>
        <v>2</v>
      </c>
      <c r="H14" s="40">
        <f>SUM(B14:G14)</f>
        <v>17</v>
      </c>
      <c r="I14" s="40"/>
      <c r="J14" s="41"/>
    </row>
  </sheetData>
  <mergeCells count="2">
    <mergeCell ref="D1:E1"/>
    <mergeCell ref="G1:H1"/>
  </mergeCells>
  <phoneticPr fontId="2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710F3-EEE8-4E8E-A976-E68B672B2C68}">
  <dimension ref="A1:J14"/>
  <sheetViews>
    <sheetView workbookViewId="0">
      <selection activeCell="H27" sqref="H27"/>
    </sheetView>
  </sheetViews>
  <sheetFormatPr defaultRowHeight="12.75" x14ac:dyDescent="0.25"/>
  <sheetData>
    <row r="1" spans="1:10" x14ac:dyDescent="0.25">
      <c r="A1" s="28" t="s">
        <v>26</v>
      </c>
      <c r="B1" s="29">
        <v>3</v>
      </c>
      <c r="C1" s="29" t="s">
        <v>24</v>
      </c>
      <c r="D1" s="30" t="s">
        <v>27</v>
      </c>
      <c r="E1" s="31"/>
      <c r="F1" s="29" t="s">
        <v>25</v>
      </c>
      <c r="G1" s="32">
        <v>310000</v>
      </c>
      <c r="H1" s="32"/>
      <c r="I1" s="29" t="s">
        <v>21</v>
      </c>
      <c r="J1" s="33">
        <v>40000</v>
      </c>
    </row>
    <row r="2" spans="1:10" x14ac:dyDescent="0.25">
      <c r="A2" s="34" t="s">
        <v>23</v>
      </c>
      <c r="B2" s="27" t="s">
        <v>28</v>
      </c>
      <c r="C2" s="27" t="s">
        <v>29</v>
      </c>
      <c r="D2" s="27" t="s">
        <v>30</v>
      </c>
      <c r="E2" s="27" t="s">
        <v>31</v>
      </c>
      <c r="F2" s="27" t="s">
        <v>32</v>
      </c>
      <c r="G2" s="27" t="s">
        <v>34</v>
      </c>
      <c r="H2" s="27"/>
      <c r="I2" s="27"/>
      <c r="J2" s="35"/>
    </row>
    <row r="3" spans="1:10" x14ac:dyDescent="0.25">
      <c r="A3" s="36">
        <v>44675</v>
      </c>
      <c r="B3" s="26">
        <v>1</v>
      </c>
      <c r="C3" s="26"/>
      <c r="D3" s="26"/>
      <c r="E3" s="26"/>
      <c r="F3" s="26"/>
      <c r="G3" s="26"/>
      <c r="H3" s="26"/>
      <c r="I3" s="26"/>
      <c r="J3" s="37"/>
    </row>
    <row r="4" spans="1:10" x14ac:dyDescent="0.25">
      <c r="A4" s="36">
        <v>44676</v>
      </c>
      <c r="B4" s="26"/>
      <c r="C4" s="26"/>
      <c r="D4" s="26">
        <v>0.25</v>
      </c>
      <c r="E4" s="26"/>
      <c r="F4" s="26"/>
      <c r="G4" s="26"/>
      <c r="H4" s="26"/>
      <c r="I4" s="26"/>
      <c r="J4" s="37"/>
    </row>
    <row r="5" spans="1:10" x14ac:dyDescent="0.25">
      <c r="A5" s="36">
        <v>44677</v>
      </c>
      <c r="B5" s="26"/>
      <c r="C5" s="26"/>
      <c r="D5" s="26"/>
      <c r="E5" s="26">
        <v>1</v>
      </c>
      <c r="F5" s="26"/>
      <c r="G5" s="26"/>
      <c r="H5" s="26"/>
      <c r="I5" s="26"/>
      <c r="J5" s="37"/>
    </row>
    <row r="6" spans="1:10" x14ac:dyDescent="0.25">
      <c r="A6" s="36">
        <v>44678</v>
      </c>
      <c r="B6" s="26"/>
      <c r="C6" s="26">
        <v>1</v>
      </c>
      <c r="D6" s="26"/>
      <c r="E6" s="26"/>
      <c r="F6" s="26"/>
      <c r="G6" s="26"/>
      <c r="H6" s="26"/>
      <c r="I6" s="26"/>
      <c r="J6" s="37"/>
    </row>
    <row r="7" spans="1:10" x14ac:dyDescent="0.25">
      <c r="A7" s="36">
        <v>44679</v>
      </c>
      <c r="B7" s="26"/>
      <c r="C7" s="26"/>
      <c r="D7" s="26"/>
      <c r="E7" s="26"/>
      <c r="F7" s="26"/>
      <c r="G7" s="26">
        <v>0.25</v>
      </c>
      <c r="H7" s="26"/>
      <c r="I7" s="26"/>
      <c r="J7" s="37"/>
    </row>
    <row r="8" spans="1:10" x14ac:dyDescent="0.25">
      <c r="A8" s="36">
        <v>44680</v>
      </c>
      <c r="B8" s="26">
        <v>0.25</v>
      </c>
      <c r="C8" s="26"/>
      <c r="D8" s="26"/>
      <c r="E8" s="26"/>
      <c r="F8" s="26">
        <v>0.25</v>
      </c>
      <c r="G8" s="26"/>
      <c r="H8" s="26"/>
      <c r="I8" s="26"/>
      <c r="J8" s="37"/>
    </row>
    <row r="9" spans="1:10" x14ac:dyDescent="0.25">
      <c r="A9" s="36">
        <v>44681</v>
      </c>
      <c r="B9" s="26"/>
      <c r="C9" s="26"/>
      <c r="D9" s="26"/>
      <c r="E9" s="26"/>
      <c r="F9" s="26"/>
      <c r="G9" s="26"/>
      <c r="H9" s="26"/>
      <c r="I9" s="26"/>
      <c r="J9" s="37"/>
    </row>
    <row r="10" spans="1:10" x14ac:dyDescent="0.25">
      <c r="A10" s="36">
        <v>44682</v>
      </c>
      <c r="B10" s="26"/>
      <c r="C10" s="26"/>
      <c r="D10" s="26">
        <v>0.25</v>
      </c>
      <c r="E10" s="26"/>
      <c r="F10" s="26"/>
      <c r="G10" s="26"/>
      <c r="H10" s="26"/>
      <c r="I10" s="26"/>
      <c r="J10" s="37"/>
    </row>
    <row r="11" spans="1:10" x14ac:dyDescent="0.25">
      <c r="A11" s="36">
        <v>44683</v>
      </c>
      <c r="B11" s="26">
        <v>0.25</v>
      </c>
      <c r="C11" s="26"/>
      <c r="D11" s="26"/>
      <c r="E11" s="26"/>
      <c r="F11" s="26">
        <v>1</v>
      </c>
      <c r="G11" s="26"/>
      <c r="H11" s="26"/>
      <c r="I11" s="26"/>
      <c r="J11" s="37"/>
    </row>
    <row r="12" spans="1:10" x14ac:dyDescent="0.25">
      <c r="A12" s="36">
        <v>44684</v>
      </c>
      <c r="B12" s="26">
        <v>0.25</v>
      </c>
      <c r="C12" s="26"/>
      <c r="D12" s="26"/>
      <c r="E12" s="26"/>
      <c r="F12" s="26"/>
      <c r="G12" s="26"/>
      <c r="H12" s="26"/>
      <c r="I12" s="26"/>
      <c r="J12" s="37"/>
    </row>
    <row r="13" spans="1:10" x14ac:dyDescent="0.25">
      <c r="A13" s="36">
        <v>44685</v>
      </c>
      <c r="B13" s="26">
        <v>0.25</v>
      </c>
      <c r="C13" s="26"/>
      <c r="D13" s="26"/>
      <c r="E13" s="26"/>
      <c r="F13" s="26"/>
      <c r="G13" s="26">
        <v>1</v>
      </c>
      <c r="H13" s="26"/>
      <c r="I13" s="26"/>
      <c r="J13" s="37"/>
    </row>
    <row r="14" spans="1:10" ht="13.15" thickBot="1" x14ac:dyDescent="0.3">
      <c r="A14" s="39" t="s">
        <v>12</v>
      </c>
      <c r="B14" s="40">
        <f>SUM(B3:B13)</f>
        <v>2</v>
      </c>
      <c r="C14" s="40">
        <f>SUM(C3:C13)</f>
        <v>1</v>
      </c>
      <c r="D14" s="40">
        <f>SUM(D3:D13)</f>
        <v>0.5</v>
      </c>
      <c r="E14" s="40">
        <f>SUM(E3:E13)</f>
        <v>1</v>
      </c>
      <c r="F14" s="40">
        <f>SUM(F3:F13)</f>
        <v>1.25</v>
      </c>
      <c r="G14" s="40">
        <f>SUM(G3:G13)</f>
        <v>1.25</v>
      </c>
      <c r="H14" s="40">
        <f>SUM(B14:G14)</f>
        <v>7</v>
      </c>
      <c r="I14" s="40"/>
      <c r="J14" s="41"/>
    </row>
  </sheetData>
  <mergeCells count="2">
    <mergeCell ref="D1:E1"/>
    <mergeCell ref="G1:H1"/>
  </mergeCells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1</vt:i4>
      </vt:variant>
    </vt:vector>
  </HeadingPairs>
  <TitlesOfParts>
    <vt:vector size="7" baseType="lpstr">
      <vt:lpstr>売上管理表</vt:lpstr>
      <vt:lpstr>４月売上計算書</vt:lpstr>
      <vt:lpstr>5月売上計算書</vt:lpstr>
      <vt:lpstr>現場１</vt:lpstr>
      <vt:lpstr>現場２</vt:lpstr>
      <vt:lpstr>現場３</vt:lpstr>
      <vt:lpstr>売上管理表!Print_Area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parsley</dc:creator>
  <cp:lastModifiedBy>椎葉いづな</cp:lastModifiedBy>
  <cp:lastPrinted>2022-05-21T03:29:55Z</cp:lastPrinted>
  <dcterms:created xsi:type="dcterms:W3CDTF">2019-11-02T16:38:14Z</dcterms:created>
  <dcterms:modified xsi:type="dcterms:W3CDTF">2022-05-25T13:47:20Z</dcterms:modified>
</cp:coreProperties>
</file>